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9345\Desktop\공항공사 전처리\250803\Daily\"/>
    </mc:Choice>
  </mc:AlternateContent>
  <xr:revisionPtr revIDLastSave="0" documentId="13_ncr:1_{7D0A60C7-DC77-44D4-9E39-DCF3D86156FD}" xr6:coauthVersionLast="47" xr6:coauthVersionMax="47" xr10:uidLastSave="{00000000-0000-0000-0000-000000000000}"/>
  <bookViews>
    <workbookView xWindow="43080" yWindow="-120" windowWidth="29040" windowHeight="15720" firstSheet="5" activeTab="11" xr2:uid="{00000000-000D-0000-FFFF-FFFF00000000}"/>
  </bookViews>
  <sheets>
    <sheet name="12" sheetId="1" r:id="rId1"/>
    <sheet name="13" sheetId="2" r:id="rId2"/>
    <sheet name="14" sheetId="3" r:id="rId3"/>
    <sheet name="15" sheetId="4" r:id="rId4"/>
    <sheet name="16" sheetId="5" r:id="rId5"/>
    <sheet name="17" sheetId="6" r:id="rId6"/>
    <sheet name="18" sheetId="7" r:id="rId7"/>
    <sheet name="19" sheetId="8" r:id="rId8"/>
    <sheet name="20 △" sheetId="9" r:id="rId9"/>
    <sheet name="23" sheetId="10" r:id="rId10"/>
    <sheet name="24" sheetId="15" r:id="rId11"/>
    <sheet name="25" sheetId="12" r:id="rId12"/>
    <sheet name="25설특송기간예측데이터(Full)" sheetId="14" r:id="rId13"/>
  </sheets>
  <definedNames>
    <definedName name="_xlnm._FilterDatabase" localSheetId="0" hidden="1">'12'!$A$1:$R$367</definedName>
    <definedName name="_xlnm._FilterDatabase" localSheetId="1" hidden="1">'13'!$A$1:$R$366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67" i="15" l="1"/>
  <c r="I367" i="15"/>
  <c r="H367" i="15"/>
  <c r="G367" i="15"/>
  <c r="G367" i="15" a="1"/>
  <c r="D367" i="15"/>
  <c r="T366" i="15"/>
  <c r="I366" i="15"/>
  <c r="H366" i="15"/>
  <c r="G366" i="15" a="1"/>
  <c r="G366" i="15" s="1"/>
  <c r="D366" i="15"/>
  <c r="T365" i="15"/>
  <c r="I365" i="15"/>
  <c r="H365" i="15"/>
  <c r="G365" i="15"/>
  <c r="G365" i="15" a="1"/>
  <c r="D365" i="15"/>
  <c r="T364" i="15"/>
  <c r="I364" i="15"/>
  <c r="H364" i="15"/>
  <c r="G364" i="15"/>
  <c r="G364" i="15" a="1"/>
  <c r="D364" i="15"/>
  <c r="T363" i="15"/>
  <c r="I363" i="15"/>
  <c r="H363" i="15"/>
  <c r="G363" i="15"/>
  <c r="G363" i="15" a="1"/>
  <c r="D363" i="15"/>
  <c r="T362" i="15"/>
  <c r="I362" i="15"/>
  <c r="H362" i="15"/>
  <c r="G362" i="15"/>
  <c r="G362" i="15" a="1"/>
  <c r="D362" i="15"/>
  <c r="T361" i="15"/>
  <c r="I361" i="15"/>
  <c r="H361" i="15"/>
  <c r="G361" i="15"/>
  <c r="G361" i="15" a="1"/>
  <c r="D361" i="15"/>
  <c r="T360" i="15"/>
  <c r="I360" i="15"/>
  <c r="H360" i="15"/>
  <c r="G360" i="15"/>
  <c r="G360" i="15" a="1"/>
  <c r="D360" i="15"/>
  <c r="T359" i="15"/>
  <c r="I359" i="15"/>
  <c r="H359" i="15"/>
  <c r="G359" i="15"/>
  <c r="G359" i="15" a="1"/>
  <c r="D359" i="15"/>
  <c r="T358" i="15"/>
  <c r="I358" i="15"/>
  <c r="H358" i="15"/>
  <c r="G358" i="15"/>
  <c r="G358" i="15" a="1"/>
  <c r="D358" i="15"/>
  <c r="T357" i="15"/>
  <c r="I357" i="15"/>
  <c r="H357" i="15"/>
  <c r="G357" i="15"/>
  <c r="G357" i="15" a="1"/>
  <c r="D357" i="15"/>
  <c r="T356" i="15"/>
  <c r="I356" i="15"/>
  <c r="H356" i="15"/>
  <c r="G356" i="15"/>
  <c r="G356" i="15" a="1"/>
  <c r="D356" i="15"/>
  <c r="T355" i="15"/>
  <c r="I355" i="15"/>
  <c r="H355" i="15"/>
  <c r="G355" i="15"/>
  <c r="G355" i="15" a="1"/>
  <c r="D355" i="15"/>
  <c r="T354" i="15"/>
  <c r="I354" i="15"/>
  <c r="H354" i="15"/>
  <c r="G354" i="15"/>
  <c r="G354" i="15" a="1"/>
  <c r="D354" i="15"/>
  <c r="T353" i="15"/>
  <c r="I353" i="15"/>
  <c r="H353" i="15"/>
  <c r="G353" i="15"/>
  <c r="G353" i="15" a="1"/>
  <c r="D353" i="15"/>
  <c r="T352" i="15"/>
  <c r="I352" i="15"/>
  <c r="H352" i="15"/>
  <c r="G352" i="15"/>
  <c r="G352" i="15" a="1"/>
  <c r="D352" i="15"/>
  <c r="T351" i="15"/>
  <c r="I351" i="15"/>
  <c r="H351" i="15"/>
  <c r="G351" i="15"/>
  <c r="G351" i="15" a="1"/>
  <c r="D351" i="15"/>
  <c r="T350" i="15"/>
  <c r="I350" i="15"/>
  <c r="H350" i="15"/>
  <c r="G350" i="15" a="1"/>
  <c r="G350" i="15" s="1"/>
  <c r="D350" i="15"/>
  <c r="T349" i="15"/>
  <c r="I349" i="15"/>
  <c r="H349" i="15"/>
  <c r="G349" i="15"/>
  <c r="G349" i="15" a="1"/>
  <c r="D349" i="15"/>
  <c r="T348" i="15"/>
  <c r="I348" i="15"/>
  <c r="H348" i="15"/>
  <c r="G348" i="15"/>
  <c r="G348" i="15" a="1"/>
  <c r="D348" i="15"/>
  <c r="T347" i="15"/>
  <c r="I347" i="15"/>
  <c r="H347" i="15"/>
  <c r="G347" i="15"/>
  <c r="G347" i="15" a="1"/>
  <c r="D347" i="15"/>
  <c r="T346" i="15"/>
  <c r="I346" i="15"/>
  <c r="H346" i="15"/>
  <c r="G346" i="15" a="1"/>
  <c r="G346" i="15" s="1"/>
  <c r="D346" i="15"/>
  <c r="T345" i="15"/>
  <c r="I345" i="15"/>
  <c r="H345" i="15"/>
  <c r="G345" i="15"/>
  <c r="G345" i="15" a="1"/>
  <c r="D345" i="15"/>
  <c r="T344" i="15"/>
  <c r="I344" i="15"/>
  <c r="H344" i="15"/>
  <c r="G344" i="15"/>
  <c r="G344" i="15" a="1"/>
  <c r="D344" i="15"/>
  <c r="T343" i="15"/>
  <c r="I343" i="15"/>
  <c r="H343" i="15"/>
  <c r="G343" i="15"/>
  <c r="G343" i="15" a="1"/>
  <c r="D343" i="15"/>
  <c r="T342" i="15"/>
  <c r="I342" i="15"/>
  <c r="H342" i="15"/>
  <c r="G342" i="15" a="1"/>
  <c r="G342" i="15" s="1"/>
  <c r="D342" i="15"/>
  <c r="T341" i="15"/>
  <c r="I341" i="15"/>
  <c r="H341" i="15"/>
  <c r="G341" i="15"/>
  <c r="G341" i="15" a="1"/>
  <c r="D341" i="15"/>
  <c r="T340" i="15"/>
  <c r="I340" i="15"/>
  <c r="H340" i="15"/>
  <c r="G340" i="15"/>
  <c r="G340" i="15" a="1"/>
  <c r="D340" i="15"/>
  <c r="T339" i="15"/>
  <c r="I339" i="15"/>
  <c r="H339" i="15"/>
  <c r="G339" i="15"/>
  <c r="G339" i="15" a="1"/>
  <c r="D339" i="15"/>
  <c r="T338" i="15"/>
  <c r="I338" i="15"/>
  <c r="H338" i="15"/>
  <c r="G338" i="15" a="1"/>
  <c r="G338" i="15" s="1"/>
  <c r="D338" i="15"/>
  <c r="T337" i="15"/>
  <c r="I337" i="15"/>
  <c r="H337" i="15"/>
  <c r="G337" i="15"/>
  <c r="G337" i="15" a="1"/>
  <c r="D337" i="15"/>
  <c r="T336" i="15"/>
  <c r="I336" i="15"/>
  <c r="H336" i="15"/>
  <c r="G336" i="15"/>
  <c r="G336" i="15" a="1"/>
  <c r="D336" i="15"/>
  <c r="T335" i="15"/>
  <c r="I335" i="15"/>
  <c r="H335" i="15"/>
  <c r="G335" i="15"/>
  <c r="G335" i="15" a="1"/>
  <c r="D335" i="15"/>
  <c r="T334" i="15"/>
  <c r="I334" i="15"/>
  <c r="H334" i="15"/>
  <c r="G334" i="15" a="1"/>
  <c r="G334" i="15" s="1"/>
  <c r="D334" i="15"/>
  <c r="T333" i="15"/>
  <c r="I333" i="15"/>
  <c r="H333" i="15"/>
  <c r="G333" i="15"/>
  <c r="G333" i="15" a="1"/>
  <c r="D333" i="15"/>
  <c r="T332" i="15"/>
  <c r="I332" i="15"/>
  <c r="H332" i="15"/>
  <c r="G332" i="15"/>
  <c r="G332" i="15" a="1"/>
  <c r="D332" i="15"/>
  <c r="T331" i="15"/>
  <c r="I331" i="15"/>
  <c r="H331" i="15"/>
  <c r="G331" i="15"/>
  <c r="G331" i="15" a="1"/>
  <c r="D331" i="15"/>
  <c r="T330" i="15"/>
  <c r="I330" i="15"/>
  <c r="H330" i="15"/>
  <c r="G330" i="15" a="1"/>
  <c r="G330" i="15" s="1"/>
  <c r="D330" i="15"/>
  <c r="T329" i="15"/>
  <c r="I329" i="15"/>
  <c r="H329" i="15"/>
  <c r="G329" i="15"/>
  <c r="G329" i="15" a="1"/>
  <c r="D329" i="15"/>
  <c r="T328" i="15"/>
  <c r="I328" i="15"/>
  <c r="H328" i="15"/>
  <c r="G328" i="15"/>
  <c r="G328" i="15" a="1"/>
  <c r="D328" i="15"/>
  <c r="T327" i="15"/>
  <c r="I327" i="15"/>
  <c r="H327" i="15"/>
  <c r="G327" i="15"/>
  <c r="G327" i="15" a="1"/>
  <c r="D327" i="15"/>
  <c r="T326" i="15"/>
  <c r="I326" i="15"/>
  <c r="H326" i="15"/>
  <c r="G326" i="15" a="1"/>
  <c r="G326" i="15" s="1"/>
  <c r="D326" i="15"/>
  <c r="T325" i="15"/>
  <c r="I325" i="15"/>
  <c r="H325" i="15"/>
  <c r="G325" i="15"/>
  <c r="G325" i="15" a="1"/>
  <c r="D325" i="15"/>
  <c r="T324" i="15"/>
  <c r="I324" i="15"/>
  <c r="H324" i="15"/>
  <c r="G324" i="15"/>
  <c r="G324" i="15" a="1"/>
  <c r="D324" i="15"/>
  <c r="T323" i="15"/>
  <c r="I323" i="15"/>
  <c r="H323" i="15"/>
  <c r="G323" i="15"/>
  <c r="G323" i="15" a="1"/>
  <c r="D323" i="15"/>
  <c r="T322" i="15"/>
  <c r="I322" i="15"/>
  <c r="H322" i="15"/>
  <c r="G322" i="15" a="1"/>
  <c r="G322" i="15" s="1"/>
  <c r="D322" i="15"/>
  <c r="T321" i="15"/>
  <c r="I321" i="15"/>
  <c r="H321" i="15"/>
  <c r="G321" i="15" a="1"/>
  <c r="G321" i="15" s="1"/>
  <c r="D321" i="15"/>
  <c r="T320" i="15"/>
  <c r="I320" i="15"/>
  <c r="H320" i="15"/>
  <c r="G320" i="15"/>
  <c r="G320" i="15" a="1"/>
  <c r="D320" i="15"/>
  <c r="T319" i="15"/>
  <c r="I319" i="15"/>
  <c r="H319" i="15"/>
  <c r="G319" i="15"/>
  <c r="G319" i="15" a="1"/>
  <c r="D319" i="15"/>
  <c r="T318" i="15"/>
  <c r="I318" i="15"/>
  <c r="H318" i="15"/>
  <c r="G318" i="15" a="1"/>
  <c r="G318" i="15" s="1"/>
  <c r="D318" i="15"/>
  <c r="T317" i="15"/>
  <c r="I317" i="15"/>
  <c r="H317" i="15"/>
  <c r="G317" i="15" a="1"/>
  <c r="G317" i="15" s="1"/>
  <c r="D317" i="15"/>
  <c r="T316" i="15"/>
  <c r="I316" i="15"/>
  <c r="H316" i="15"/>
  <c r="G316" i="15"/>
  <c r="G316" i="15" a="1"/>
  <c r="D316" i="15"/>
  <c r="T315" i="15"/>
  <c r="I315" i="15"/>
  <c r="H315" i="15"/>
  <c r="G315" i="15"/>
  <c r="G315" i="15" a="1"/>
  <c r="D315" i="15"/>
  <c r="T314" i="15"/>
  <c r="I314" i="15"/>
  <c r="H314" i="15"/>
  <c r="G314" i="15" a="1"/>
  <c r="G314" i="15" s="1"/>
  <c r="D314" i="15"/>
  <c r="T313" i="15"/>
  <c r="I313" i="15"/>
  <c r="H313" i="15"/>
  <c r="G313" i="15" a="1"/>
  <c r="G313" i="15" s="1"/>
  <c r="D313" i="15"/>
  <c r="T312" i="15"/>
  <c r="I312" i="15"/>
  <c r="H312" i="15"/>
  <c r="G312" i="15"/>
  <c r="G312" i="15" a="1"/>
  <c r="D312" i="15"/>
  <c r="T311" i="15"/>
  <c r="I311" i="15"/>
  <c r="H311" i="15"/>
  <c r="G311" i="15"/>
  <c r="G311" i="15" a="1"/>
  <c r="D311" i="15"/>
  <c r="T310" i="15"/>
  <c r="I310" i="15"/>
  <c r="H310" i="15"/>
  <c r="G310" i="15" a="1"/>
  <c r="G310" i="15" s="1"/>
  <c r="D310" i="15"/>
  <c r="T309" i="15"/>
  <c r="I309" i="15"/>
  <c r="H309" i="15"/>
  <c r="G309" i="15" a="1"/>
  <c r="G309" i="15" s="1"/>
  <c r="D309" i="15"/>
  <c r="T308" i="15"/>
  <c r="I308" i="15"/>
  <c r="H308" i="15"/>
  <c r="G308" i="15"/>
  <c r="G308" i="15" a="1"/>
  <c r="D308" i="15"/>
  <c r="T307" i="15"/>
  <c r="I307" i="15"/>
  <c r="H307" i="15"/>
  <c r="G307" i="15"/>
  <c r="G307" i="15" a="1"/>
  <c r="D307" i="15"/>
  <c r="T306" i="15"/>
  <c r="I306" i="15"/>
  <c r="H306" i="15"/>
  <c r="G306" i="15" a="1"/>
  <c r="G306" i="15" s="1"/>
  <c r="D306" i="15"/>
  <c r="T305" i="15"/>
  <c r="I305" i="15"/>
  <c r="H305" i="15"/>
  <c r="G305" i="15" a="1"/>
  <c r="G305" i="15" s="1"/>
  <c r="D305" i="15"/>
  <c r="T304" i="15"/>
  <c r="I304" i="15"/>
  <c r="H304" i="15"/>
  <c r="G304" i="15"/>
  <c r="G304" i="15" a="1"/>
  <c r="D304" i="15"/>
  <c r="T303" i="15"/>
  <c r="I303" i="15"/>
  <c r="H303" i="15"/>
  <c r="G303" i="15"/>
  <c r="G303" i="15" a="1"/>
  <c r="D303" i="15"/>
  <c r="T302" i="15"/>
  <c r="I302" i="15"/>
  <c r="H302" i="15"/>
  <c r="G302" i="15" a="1"/>
  <c r="G302" i="15" s="1"/>
  <c r="D302" i="15"/>
  <c r="T301" i="15"/>
  <c r="I301" i="15"/>
  <c r="H301" i="15"/>
  <c r="G301" i="15" a="1"/>
  <c r="G301" i="15" s="1"/>
  <c r="D301" i="15"/>
  <c r="T300" i="15"/>
  <c r="I300" i="15"/>
  <c r="H300" i="15"/>
  <c r="G300" i="15"/>
  <c r="G300" i="15" a="1"/>
  <c r="D300" i="15"/>
  <c r="T299" i="15"/>
  <c r="I299" i="15"/>
  <c r="H299" i="15"/>
  <c r="G299" i="15"/>
  <c r="G299" i="15" a="1"/>
  <c r="D299" i="15"/>
  <c r="T298" i="15"/>
  <c r="I298" i="15"/>
  <c r="H298" i="15"/>
  <c r="G298" i="15" a="1"/>
  <c r="G298" i="15" s="1"/>
  <c r="D298" i="15"/>
  <c r="T297" i="15"/>
  <c r="I297" i="15"/>
  <c r="H297" i="15"/>
  <c r="G297" i="15" a="1"/>
  <c r="G297" i="15" s="1"/>
  <c r="D297" i="15"/>
  <c r="T296" i="15"/>
  <c r="I296" i="15"/>
  <c r="H296" i="15"/>
  <c r="G296" i="15"/>
  <c r="G296" i="15" a="1"/>
  <c r="D296" i="15"/>
  <c r="T295" i="15"/>
  <c r="I295" i="15"/>
  <c r="H295" i="15"/>
  <c r="G295" i="15"/>
  <c r="G295" i="15" a="1"/>
  <c r="D295" i="15"/>
  <c r="T294" i="15"/>
  <c r="I294" i="15"/>
  <c r="H294" i="15"/>
  <c r="G294" i="15" a="1"/>
  <c r="G294" i="15" s="1"/>
  <c r="D294" i="15"/>
  <c r="T293" i="15"/>
  <c r="I293" i="15"/>
  <c r="H293" i="15"/>
  <c r="G293" i="15" a="1"/>
  <c r="G293" i="15" s="1"/>
  <c r="D293" i="15"/>
  <c r="T292" i="15"/>
  <c r="I292" i="15"/>
  <c r="H292" i="15"/>
  <c r="G292" i="15"/>
  <c r="G292" i="15" a="1"/>
  <c r="D292" i="15"/>
  <c r="T291" i="15"/>
  <c r="I291" i="15"/>
  <c r="H291" i="15"/>
  <c r="G291" i="15"/>
  <c r="G291" i="15" a="1"/>
  <c r="D291" i="15"/>
  <c r="T290" i="15"/>
  <c r="I290" i="15"/>
  <c r="H290" i="15"/>
  <c r="G290" i="15" a="1"/>
  <c r="G290" i="15" s="1"/>
  <c r="D290" i="15"/>
  <c r="T289" i="15"/>
  <c r="I289" i="15"/>
  <c r="H289" i="15"/>
  <c r="G289" i="15" a="1"/>
  <c r="G289" i="15" s="1"/>
  <c r="D289" i="15"/>
  <c r="T288" i="15"/>
  <c r="I288" i="15"/>
  <c r="H288" i="15"/>
  <c r="G288" i="15"/>
  <c r="G288" i="15" a="1"/>
  <c r="D288" i="15"/>
  <c r="T287" i="15"/>
  <c r="I287" i="15"/>
  <c r="H287" i="15"/>
  <c r="G287" i="15"/>
  <c r="G287" i="15" a="1"/>
  <c r="D287" i="15"/>
  <c r="T286" i="15"/>
  <c r="I286" i="15"/>
  <c r="H286" i="15"/>
  <c r="G286" i="15" a="1"/>
  <c r="G286" i="15" s="1"/>
  <c r="D286" i="15"/>
  <c r="T285" i="15"/>
  <c r="I285" i="15"/>
  <c r="H285" i="15"/>
  <c r="G285" i="15" a="1"/>
  <c r="G285" i="15" s="1"/>
  <c r="D285" i="15"/>
  <c r="T284" i="15"/>
  <c r="I284" i="15"/>
  <c r="H284" i="15"/>
  <c r="G284" i="15"/>
  <c r="G284" i="15" a="1"/>
  <c r="D284" i="15"/>
  <c r="T283" i="15"/>
  <c r="I283" i="15"/>
  <c r="H283" i="15"/>
  <c r="G283" i="15"/>
  <c r="G283" i="15" a="1"/>
  <c r="D283" i="15"/>
  <c r="T282" i="15"/>
  <c r="I282" i="15"/>
  <c r="H282" i="15"/>
  <c r="G282" i="15" a="1"/>
  <c r="G282" i="15" s="1"/>
  <c r="D282" i="15"/>
  <c r="T281" i="15"/>
  <c r="I281" i="15"/>
  <c r="H281" i="15"/>
  <c r="G281" i="15" a="1"/>
  <c r="G281" i="15" s="1"/>
  <c r="D281" i="15"/>
  <c r="T280" i="15"/>
  <c r="I280" i="15"/>
  <c r="H280" i="15"/>
  <c r="G280" i="15"/>
  <c r="G280" i="15" a="1"/>
  <c r="D280" i="15"/>
  <c r="T279" i="15"/>
  <c r="I279" i="15"/>
  <c r="H279" i="15"/>
  <c r="G279" i="15"/>
  <c r="G279" i="15" a="1"/>
  <c r="D279" i="15"/>
  <c r="T278" i="15"/>
  <c r="I278" i="15"/>
  <c r="H278" i="15"/>
  <c r="G278" i="15" a="1"/>
  <c r="G278" i="15" s="1"/>
  <c r="D278" i="15"/>
  <c r="T277" i="15"/>
  <c r="I277" i="15"/>
  <c r="H277" i="15"/>
  <c r="G277" i="15" a="1"/>
  <c r="G277" i="15" s="1"/>
  <c r="D277" i="15"/>
  <c r="T276" i="15"/>
  <c r="I276" i="15"/>
  <c r="H276" i="15"/>
  <c r="G276" i="15"/>
  <c r="G276" i="15" a="1"/>
  <c r="D276" i="15"/>
  <c r="T275" i="15"/>
  <c r="I275" i="15"/>
  <c r="H275" i="15"/>
  <c r="G275" i="15" a="1"/>
  <c r="G275" i="15" s="1"/>
  <c r="D275" i="15"/>
  <c r="T274" i="15"/>
  <c r="I274" i="15"/>
  <c r="H274" i="15"/>
  <c r="G274" i="15" a="1"/>
  <c r="G274" i="15" s="1"/>
  <c r="D274" i="15"/>
  <c r="T273" i="15"/>
  <c r="I273" i="15"/>
  <c r="H273" i="15"/>
  <c r="G273" i="15" a="1"/>
  <c r="G273" i="15" s="1"/>
  <c r="D273" i="15"/>
  <c r="T272" i="15"/>
  <c r="I272" i="15"/>
  <c r="H272" i="15"/>
  <c r="G272" i="15"/>
  <c r="G272" i="15" a="1"/>
  <c r="D272" i="15"/>
  <c r="T271" i="15"/>
  <c r="I271" i="15"/>
  <c r="H271" i="15"/>
  <c r="G271" i="15" a="1"/>
  <c r="G271" i="15" s="1"/>
  <c r="D271" i="15"/>
  <c r="T270" i="15"/>
  <c r="I270" i="15"/>
  <c r="H270" i="15"/>
  <c r="G270" i="15" a="1"/>
  <c r="G270" i="15" s="1"/>
  <c r="D270" i="15"/>
  <c r="T269" i="15"/>
  <c r="I269" i="15"/>
  <c r="H269" i="15"/>
  <c r="G269" i="15" a="1"/>
  <c r="G269" i="15" s="1"/>
  <c r="D269" i="15"/>
  <c r="T268" i="15"/>
  <c r="I268" i="15"/>
  <c r="H268" i="15"/>
  <c r="G268" i="15"/>
  <c r="G268" i="15" a="1"/>
  <c r="D268" i="15"/>
  <c r="T267" i="15"/>
  <c r="I267" i="15"/>
  <c r="H267" i="15"/>
  <c r="G267" i="15"/>
  <c r="G267" i="15" a="1"/>
  <c r="D267" i="15"/>
  <c r="T266" i="15"/>
  <c r="I266" i="15"/>
  <c r="H266" i="15"/>
  <c r="G266" i="15" a="1"/>
  <c r="G266" i="15" s="1"/>
  <c r="D266" i="15"/>
  <c r="T265" i="15"/>
  <c r="I265" i="15"/>
  <c r="H265" i="15"/>
  <c r="G265" i="15" a="1"/>
  <c r="G265" i="15" s="1"/>
  <c r="D265" i="15"/>
  <c r="T264" i="15"/>
  <c r="I264" i="15"/>
  <c r="H264" i="15"/>
  <c r="G264" i="15"/>
  <c r="G264" i="15" a="1"/>
  <c r="D264" i="15"/>
  <c r="T263" i="15"/>
  <c r="I263" i="15"/>
  <c r="H263" i="15"/>
  <c r="G263" i="15"/>
  <c r="G263" i="15" a="1"/>
  <c r="D263" i="15"/>
  <c r="T262" i="15"/>
  <c r="I262" i="15"/>
  <c r="H262" i="15"/>
  <c r="G262" i="15" a="1"/>
  <c r="G262" i="15" s="1"/>
  <c r="D262" i="15"/>
  <c r="T261" i="15"/>
  <c r="I261" i="15"/>
  <c r="H261" i="15"/>
  <c r="G261" i="15" a="1"/>
  <c r="G261" i="15" s="1"/>
  <c r="D261" i="15"/>
  <c r="T260" i="15"/>
  <c r="I260" i="15"/>
  <c r="H260" i="15"/>
  <c r="G260" i="15"/>
  <c r="G260" i="15" a="1"/>
  <c r="D260" i="15"/>
  <c r="T259" i="15"/>
  <c r="I259" i="15"/>
  <c r="H259" i="15"/>
  <c r="G259" i="15" a="1"/>
  <c r="G259" i="15" s="1"/>
  <c r="D259" i="15"/>
  <c r="T258" i="15"/>
  <c r="I258" i="15"/>
  <c r="H258" i="15"/>
  <c r="G258" i="15" a="1"/>
  <c r="G258" i="15" s="1"/>
  <c r="D258" i="15"/>
  <c r="T257" i="15"/>
  <c r="I257" i="15"/>
  <c r="H257" i="15"/>
  <c r="G257" i="15" a="1"/>
  <c r="G257" i="15" s="1"/>
  <c r="D257" i="15"/>
  <c r="T256" i="15"/>
  <c r="I256" i="15"/>
  <c r="H256" i="15"/>
  <c r="G256" i="15"/>
  <c r="G256" i="15" a="1"/>
  <c r="D256" i="15"/>
  <c r="T255" i="15"/>
  <c r="I255" i="15"/>
  <c r="H255" i="15"/>
  <c r="G255" i="15" a="1"/>
  <c r="G255" i="15" s="1"/>
  <c r="D255" i="15"/>
  <c r="T254" i="15"/>
  <c r="I254" i="15"/>
  <c r="H254" i="15"/>
  <c r="G254" i="15" a="1"/>
  <c r="G254" i="15" s="1"/>
  <c r="D254" i="15"/>
  <c r="T253" i="15"/>
  <c r="I253" i="15"/>
  <c r="H253" i="15"/>
  <c r="G253" i="15" a="1"/>
  <c r="G253" i="15" s="1"/>
  <c r="D253" i="15"/>
  <c r="T252" i="15"/>
  <c r="I252" i="15"/>
  <c r="H252" i="15"/>
  <c r="G252" i="15"/>
  <c r="G252" i="15" a="1"/>
  <c r="D252" i="15"/>
  <c r="T251" i="15"/>
  <c r="I251" i="15"/>
  <c r="H251" i="15"/>
  <c r="G251" i="15"/>
  <c r="G251" i="15" a="1"/>
  <c r="D251" i="15"/>
  <c r="T250" i="15"/>
  <c r="I250" i="15"/>
  <c r="H250" i="15"/>
  <c r="G250" i="15" a="1"/>
  <c r="G250" i="15" s="1"/>
  <c r="D250" i="15"/>
  <c r="T249" i="15"/>
  <c r="I249" i="15"/>
  <c r="H249" i="15"/>
  <c r="G249" i="15" a="1"/>
  <c r="G249" i="15" s="1"/>
  <c r="D249" i="15"/>
  <c r="T248" i="15"/>
  <c r="I248" i="15"/>
  <c r="H248" i="15"/>
  <c r="G248" i="15"/>
  <c r="G248" i="15" a="1"/>
  <c r="D248" i="15"/>
  <c r="T247" i="15"/>
  <c r="I247" i="15"/>
  <c r="H247" i="15"/>
  <c r="G247" i="15" a="1"/>
  <c r="G247" i="15" s="1"/>
  <c r="D247" i="15"/>
  <c r="T246" i="15"/>
  <c r="I246" i="15"/>
  <c r="H246" i="15"/>
  <c r="G246" i="15" a="1"/>
  <c r="G246" i="15" s="1"/>
  <c r="D246" i="15"/>
  <c r="T245" i="15"/>
  <c r="I245" i="15"/>
  <c r="H245" i="15"/>
  <c r="G245" i="15" a="1"/>
  <c r="G245" i="15" s="1"/>
  <c r="D245" i="15"/>
  <c r="T244" i="15"/>
  <c r="I244" i="15"/>
  <c r="H244" i="15"/>
  <c r="G244" i="15"/>
  <c r="G244" i="15" a="1"/>
  <c r="D244" i="15"/>
  <c r="T243" i="15"/>
  <c r="I243" i="15"/>
  <c r="H243" i="15"/>
  <c r="G243" i="15" a="1"/>
  <c r="G243" i="15" s="1"/>
  <c r="D243" i="15"/>
  <c r="T242" i="15"/>
  <c r="I242" i="15"/>
  <c r="H242" i="15"/>
  <c r="G242" i="15" a="1"/>
  <c r="G242" i="15" s="1"/>
  <c r="D242" i="15"/>
  <c r="T241" i="15"/>
  <c r="I241" i="15"/>
  <c r="H241" i="15"/>
  <c r="G241" i="15" a="1"/>
  <c r="G241" i="15" s="1"/>
  <c r="D241" i="15"/>
  <c r="T240" i="15"/>
  <c r="I240" i="15"/>
  <c r="H240" i="15"/>
  <c r="G240" i="15"/>
  <c r="G240" i="15" a="1"/>
  <c r="D240" i="15"/>
  <c r="T239" i="15"/>
  <c r="I239" i="15"/>
  <c r="H239" i="15"/>
  <c r="G239" i="15" a="1"/>
  <c r="G239" i="15" s="1"/>
  <c r="D239" i="15"/>
  <c r="T238" i="15"/>
  <c r="I238" i="15"/>
  <c r="H238" i="15"/>
  <c r="G238" i="15" a="1"/>
  <c r="G238" i="15" s="1"/>
  <c r="D238" i="15"/>
  <c r="T237" i="15"/>
  <c r="I237" i="15"/>
  <c r="H237" i="15"/>
  <c r="G237" i="15" a="1"/>
  <c r="G237" i="15" s="1"/>
  <c r="D237" i="15"/>
  <c r="T236" i="15"/>
  <c r="I236" i="15"/>
  <c r="H236" i="15"/>
  <c r="G236" i="15"/>
  <c r="G236" i="15" a="1"/>
  <c r="D236" i="15"/>
  <c r="T235" i="15"/>
  <c r="I235" i="15"/>
  <c r="H235" i="15"/>
  <c r="G235" i="15"/>
  <c r="G235" i="15" a="1"/>
  <c r="D235" i="15"/>
  <c r="T234" i="15"/>
  <c r="I234" i="15"/>
  <c r="H234" i="15"/>
  <c r="G234" i="15" a="1"/>
  <c r="G234" i="15" s="1"/>
  <c r="D234" i="15"/>
  <c r="T233" i="15"/>
  <c r="I233" i="15"/>
  <c r="H233" i="15"/>
  <c r="G233" i="15"/>
  <c r="G233" i="15" a="1"/>
  <c r="D233" i="15"/>
  <c r="T232" i="15"/>
  <c r="I232" i="15"/>
  <c r="H232" i="15"/>
  <c r="G232" i="15"/>
  <c r="G232" i="15" a="1"/>
  <c r="D232" i="15"/>
  <c r="T231" i="15"/>
  <c r="I231" i="15"/>
  <c r="H231" i="15"/>
  <c r="G231" i="15" a="1"/>
  <c r="G231" i="15" s="1"/>
  <c r="D231" i="15"/>
  <c r="T230" i="15"/>
  <c r="I230" i="15"/>
  <c r="H230" i="15"/>
  <c r="G230" i="15" a="1"/>
  <c r="G230" i="15" s="1"/>
  <c r="D230" i="15"/>
  <c r="T229" i="15"/>
  <c r="I229" i="15"/>
  <c r="H229" i="15"/>
  <c r="G229" i="15" a="1"/>
  <c r="G229" i="15" s="1"/>
  <c r="D229" i="15"/>
  <c r="T228" i="15"/>
  <c r="I228" i="15"/>
  <c r="H228" i="15"/>
  <c r="G228" i="15"/>
  <c r="G228" i="15" a="1"/>
  <c r="D228" i="15"/>
  <c r="T227" i="15"/>
  <c r="I227" i="15"/>
  <c r="H227" i="15"/>
  <c r="G227" i="15" a="1"/>
  <c r="G227" i="15" s="1"/>
  <c r="D227" i="15"/>
  <c r="T226" i="15"/>
  <c r="I226" i="15"/>
  <c r="H226" i="15"/>
  <c r="G226" i="15" a="1"/>
  <c r="G226" i="15" s="1"/>
  <c r="D226" i="15"/>
  <c r="T225" i="15"/>
  <c r="I225" i="15"/>
  <c r="H225" i="15"/>
  <c r="G225" i="15"/>
  <c r="G225" i="15" a="1"/>
  <c r="D225" i="15"/>
  <c r="T224" i="15"/>
  <c r="I224" i="15"/>
  <c r="H224" i="15"/>
  <c r="G224" i="15"/>
  <c r="G224" i="15" a="1"/>
  <c r="D224" i="15"/>
  <c r="T223" i="15"/>
  <c r="I223" i="15"/>
  <c r="H223" i="15"/>
  <c r="G223" i="15"/>
  <c r="G223" i="15" a="1"/>
  <c r="D223" i="15"/>
  <c r="T222" i="15"/>
  <c r="I222" i="15"/>
  <c r="H222" i="15"/>
  <c r="G222" i="15" a="1"/>
  <c r="G222" i="15" s="1"/>
  <c r="D222" i="15"/>
  <c r="T221" i="15"/>
  <c r="I221" i="15"/>
  <c r="H221" i="15"/>
  <c r="G221" i="15"/>
  <c r="G221" i="15" a="1"/>
  <c r="D221" i="15"/>
  <c r="T220" i="15"/>
  <c r="I220" i="15"/>
  <c r="H220" i="15"/>
  <c r="G220" i="15"/>
  <c r="G220" i="15" a="1"/>
  <c r="D220" i="15"/>
  <c r="T219" i="15"/>
  <c r="I219" i="15"/>
  <c r="H219" i="15"/>
  <c r="G219" i="15" a="1"/>
  <c r="G219" i="15" s="1"/>
  <c r="D219" i="15"/>
  <c r="T218" i="15"/>
  <c r="I218" i="15"/>
  <c r="H218" i="15"/>
  <c r="G218" i="15" a="1"/>
  <c r="G218" i="15" s="1"/>
  <c r="D218" i="15"/>
  <c r="T217" i="15"/>
  <c r="I217" i="15"/>
  <c r="H217" i="15"/>
  <c r="G217" i="15" a="1"/>
  <c r="G217" i="15" s="1"/>
  <c r="D217" i="15"/>
  <c r="T216" i="15"/>
  <c r="I216" i="15"/>
  <c r="H216" i="15"/>
  <c r="G216" i="15"/>
  <c r="G216" i="15" a="1"/>
  <c r="D216" i="15"/>
  <c r="T215" i="15"/>
  <c r="I215" i="15"/>
  <c r="H215" i="15"/>
  <c r="G215" i="15"/>
  <c r="G215" i="15" a="1"/>
  <c r="D215" i="15"/>
  <c r="T214" i="15"/>
  <c r="I214" i="15"/>
  <c r="H214" i="15"/>
  <c r="G214" i="15" a="1"/>
  <c r="G214" i="15" s="1"/>
  <c r="D214" i="15"/>
  <c r="T213" i="15"/>
  <c r="I213" i="15"/>
  <c r="H213" i="15"/>
  <c r="G213" i="15"/>
  <c r="G213" i="15" a="1"/>
  <c r="D213" i="15"/>
  <c r="T212" i="15"/>
  <c r="I212" i="15"/>
  <c r="H212" i="15"/>
  <c r="G212" i="15"/>
  <c r="G212" i="15" a="1"/>
  <c r="D212" i="15"/>
  <c r="T211" i="15"/>
  <c r="I211" i="15"/>
  <c r="H211" i="15"/>
  <c r="G211" i="15" a="1"/>
  <c r="G211" i="15" s="1"/>
  <c r="D211" i="15"/>
  <c r="T210" i="15"/>
  <c r="I210" i="15"/>
  <c r="H210" i="15"/>
  <c r="G210" i="15" a="1"/>
  <c r="G210" i="15" s="1"/>
  <c r="D210" i="15"/>
  <c r="T209" i="15"/>
  <c r="I209" i="15"/>
  <c r="H209" i="15"/>
  <c r="G209" i="15"/>
  <c r="G209" i="15" a="1"/>
  <c r="D209" i="15"/>
  <c r="T208" i="15"/>
  <c r="I208" i="15"/>
  <c r="H208" i="15"/>
  <c r="G208" i="15"/>
  <c r="G208" i="15" a="1"/>
  <c r="D208" i="15"/>
  <c r="T207" i="15"/>
  <c r="I207" i="15"/>
  <c r="H207" i="15"/>
  <c r="G207" i="15"/>
  <c r="G207" i="15" a="1"/>
  <c r="D207" i="15"/>
  <c r="T206" i="15"/>
  <c r="I206" i="15"/>
  <c r="H206" i="15"/>
  <c r="G206" i="15" a="1"/>
  <c r="G206" i="15" s="1"/>
  <c r="D206" i="15"/>
  <c r="T205" i="15"/>
  <c r="I205" i="15"/>
  <c r="H205" i="15"/>
  <c r="G205" i="15" a="1"/>
  <c r="G205" i="15" s="1"/>
  <c r="D205" i="15"/>
  <c r="T204" i="15"/>
  <c r="I204" i="15"/>
  <c r="H204" i="15"/>
  <c r="G204" i="15"/>
  <c r="G204" i="15" a="1"/>
  <c r="D204" i="15"/>
  <c r="T203" i="15"/>
  <c r="I203" i="15"/>
  <c r="H203" i="15"/>
  <c r="G203" i="15"/>
  <c r="G203" i="15" a="1"/>
  <c r="D203" i="15"/>
  <c r="T202" i="15"/>
  <c r="I202" i="15"/>
  <c r="H202" i="15"/>
  <c r="G202" i="15" a="1"/>
  <c r="G202" i="15" s="1"/>
  <c r="D202" i="15"/>
  <c r="T201" i="15"/>
  <c r="I201" i="15"/>
  <c r="H201" i="15"/>
  <c r="G201" i="15"/>
  <c r="G201" i="15" a="1"/>
  <c r="D201" i="15"/>
  <c r="T200" i="15"/>
  <c r="I200" i="15"/>
  <c r="H200" i="15"/>
  <c r="G200" i="15"/>
  <c r="G200" i="15" a="1"/>
  <c r="D200" i="15"/>
  <c r="T199" i="15"/>
  <c r="I199" i="15"/>
  <c r="H199" i="15"/>
  <c r="G199" i="15" a="1"/>
  <c r="G199" i="15" s="1"/>
  <c r="D199" i="15"/>
  <c r="T198" i="15"/>
  <c r="I198" i="15"/>
  <c r="H198" i="15"/>
  <c r="G198" i="15" a="1"/>
  <c r="G198" i="15" s="1"/>
  <c r="D198" i="15"/>
  <c r="T197" i="15"/>
  <c r="I197" i="15"/>
  <c r="H197" i="15"/>
  <c r="G197" i="15" a="1"/>
  <c r="G197" i="15" s="1"/>
  <c r="D197" i="15"/>
  <c r="T196" i="15"/>
  <c r="I196" i="15"/>
  <c r="H196" i="15"/>
  <c r="G196" i="15"/>
  <c r="G196" i="15" a="1"/>
  <c r="D196" i="15"/>
  <c r="T195" i="15"/>
  <c r="I195" i="15"/>
  <c r="H195" i="15"/>
  <c r="G195" i="15"/>
  <c r="G195" i="15" a="1"/>
  <c r="D195" i="15"/>
  <c r="T194" i="15"/>
  <c r="I194" i="15"/>
  <c r="H194" i="15"/>
  <c r="G194" i="15" a="1"/>
  <c r="G194" i="15" s="1"/>
  <c r="D194" i="15"/>
  <c r="T193" i="15"/>
  <c r="I193" i="15"/>
  <c r="H193" i="15"/>
  <c r="G193" i="15"/>
  <c r="G193" i="15" a="1"/>
  <c r="D193" i="15"/>
  <c r="T192" i="15"/>
  <c r="I192" i="15"/>
  <c r="H192" i="15"/>
  <c r="G192" i="15" a="1"/>
  <c r="G192" i="15" s="1"/>
  <c r="D192" i="15"/>
  <c r="T191" i="15"/>
  <c r="I191" i="15"/>
  <c r="H191" i="15"/>
  <c r="G191" i="15"/>
  <c r="G191" i="15" a="1"/>
  <c r="D191" i="15"/>
  <c r="T190" i="15"/>
  <c r="I190" i="15"/>
  <c r="H190" i="15"/>
  <c r="G190" i="15" a="1"/>
  <c r="G190" i="15" s="1"/>
  <c r="D190" i="15"/>
  <c r="T189" i="15"/>
  <c r="I189" i="15"/>
  <c r="H189" i="15"/>
  <c r="G189" i="15"/>
  <c r="G189" i="15" a="1"/>
  <c r="D189" i="15"/>
  <c r="T188" i="15"/>
  <c r="I188" i="15"/>
  <c r="H188" i="15"/>
  <c r="G188" i="15"/>
  <c r="G188" i="15" a="1"/>
  <c r="D188" i="15"/>
  <c r="T187" i="15"/>
  <c r="I187" i="15"/>
  <c r="H187" i="15"/>
  <c r="G187" i="15" a="1"/>
  <c r="G187" i="15" s="1"/>
  <c r="D187" i="15"/>
  <c r="T186" i="15"/>
  <c r="I186" i="15"/>
  <c r="H186" i="15"/>
  <c r="G186" i="15" a="1"/>
  <c r="G186" i="15" s="1"/>
  <c r="D186" i="15"/>
  <c r="T185" i="15"/>
  <c r="I185" i="15"/>
  <c r="H185" i="15"/>
  <c r="G185" i="15" a="1"/>
  <c r="G185" i="15" s="1"/>
  <c r="D185" i="15"/>
  <c r="T184" i="15"/>
  <c r="I184" i="15"/>
  <c r="H184" i="15"/>
  <c r="G184" i="15"/>
  <c r="G184" i="15" a="1"/>
  <c r="D184" i="15"/>
  <c r="T183" i="15"/>
  <c r="I183" i="15"/>
  <c r="H183" i="15"/>
  <c r="G183" i="15"/>
  <c r="G183" i="15" a="1"/>
  <c r="D183" i="15"/>
  <c r="T182" i="15"/>
  <c r="I182" i="15"/>
  <c r="H182" i="15"/>
  <c r="G182" i="15" a="1"/>
  <c r="G182" i="15" s="1"/>
  <c r="D182" i="15"/>
  <c r="T181" i="15"/>
  <c r="I181" i="15"/>
  <c r="H181" i="15"/>
  <c r="G181" i="15"/>
  <c r="G181" i="15" a="1"/>
  <c r="D181" i="15"/>
  <c r="T180" i="15"/>
  <c r="I180" i="15"/>
  <c r="H180" i="15"/>
  <c r="G180" i="15" a="1"/>
  <c r="G180" i="15" s="1"/>
  <c r="D180" i="15"/>
  <c r="T179" i="15"/>
  <c r="I179" i="15"/>
  <c r="H179" i="15"/>
  <c r="G179" i="15" a="1"/>
  <c r="G179" i="15" s="1"/>
  <c r="D179" i="15"/>
  <c r="T178" i="15"/>
  <c r="I178" i="15"/>
  <c r="H178" i="15"/>
  <c r="G178" i="15" a="1"/>
  <c r="G178" i="15" s="1"/>
  <c r="D178" i="15"/>
  <c r="T177" i="15"/>
  <c r="I177" i="15"/>
  <c r="H177" i="15"/>
  <c r="G177" i="15"/>
  <c r="G177" i="15" a="1"/>
  <c r="D177" i="15"/>
  <c r="T176" i="15"/>
  <c r="I176" i="15"/>
  <c r="H176" i="15"/>
  <c r="G176" i="15"/>
  <c r="G176" i="15" a="1"/>
  <c r="D176" i="15"/>
  <c r="T175" i="15"/>
  <c r="I175" i="15"/>
  <c r="H175" i="15"/>
  <c r="G175" i="15"/>
  <c r="G175" i="15" a="1"/>
  <c r="D175" i="15"/>
  <c r="T174" i="15"/>
  <c r="I174" i="15"/>
  <c r="H174" i="15"/>
  <c r="G174" i="15" a="1"/>
  <c r="G174" i="15" s="1"/>
  <c r="D174" i="15"/>
  <c r="T173" i="15"/>
  <c r="I173" i="15"/>
  <c r="H173" i="15"/>
  <c r="G173" i="15" a="1"/>
  <c r="G173" i="15" s="1"/>
  <c r="D173" i="15"/>
  <c r="T172" i="15"/>
  <c r="I172" i="15"/>
  <c r="H172" i="15"/>
  <c r="G172" i="15" a="1"/>
  <c r="G172" i="15" s="1"/>
  <c r="D172" i="15"/>
  <c r="T171" i="15"/>
  <c r="I171" i="15"/>
  <c r="H171" i="15"/>
  <c r="G171" i="15"/>
  <c r="G171" i="15" a="1"/>
  <c r="D171" i="15"/>
  <c r="T170" i="15"/>
  <c r="I170" i="15"/>
  <c r="H170" i="15"/>
  <c r="G170" i="15" a="1"/>
  <c r="G170" i="15" s="1"/>
  <c r="D170" i="15"/>
  <c r="T169" i="15"/>
  <c r="I169" i="15"/>
  <c r="H169" i="15"/>
  <c r="G169" i="15"/>
  <c r="G169" i="15" a="1"/>
  <c r="D169" i="15"/>
  <c r="T168" i="15"/>
  <c r="I168" i="15"/>
  <c r="H168" i="15"/>
  <c r="G168" i="15"/>
  <c r="G168" i="15" a="1"/>
  <c r="D168" i="15"/>
  <c r="T167" i="15"/>
  <c r="I167" i="15"/>
  <c r="H167" i="15"/>
  <c r="G167" i="15" a="1"/>
  <c r="G167" i="15" s="1"/>
  <c r="D167" i="15"/>
  <c r="T166" i="15"/>
  <c r="I166" i="15"/>
  <c r="H166" i="15"/>
  <c r="G166" i="15" a="1"/>
  <c r="G166" i="15" s="1"/>
  <c r="D166" i="15"/>
  <c r="T165" i="15"/>
  <c r="I165" i="15"/>
  <c r="H165" i="15"/>
  <c r="G165" i="15" a="1"/>
  <c r="G165" i="15" s="1"/>
  <c r="D165" i="15"/>
  <c r="T164" i="15"/>
  <c r="I164" i="15"/>
  <c r="H164" i="15"/>
  <c r="G164" i="15"/>
  <c r="G164" i="15" a="1"/>
  <c r="D164" i="15"/>
  <c r="T163" i="15"/>
  <c r="I163" i="15"/>
  <c r="H163" i="15"/>
  <c r="G163" i="15"/>
  <c r="G163" i="15" a="1"/>
  <c r="D163" i="15"/>
  <c r="T162" i="15"/>
  <c r="I162" i="15"/>
  <c r="H162" i="15"/>
  <c r="G162" i="15" a="1"/>
  <c r="G162" i="15" s="1"/>
  <c r="D162" i="15"/>
  <c r="T161" i="15"/>
  <c r="I161" i="15"/>
  <c r="H161" i="15"/>
  <c r="G161" i="15"/>
  <c r="G161" i="15" a="1"/>
  <c r="D161" i="15"/>
  <c r="T160" i="15"/>
  <c r="I160" i="15"/>
  <c r="H160" i="15"/>
  <c r="G160" i="15" a="1"/>
  <c r="G160" i="15" s="1"/>
  <c r="D160" i="15"/>
  <c r="T159" i="15"/>
  <c r="I159" i="15"/>
  <c r="H159" i="15"/>
  <c r="G159" i="15" a="1"/>
  <c r="G159" i="15" s="1"/>
  <c r="D159" i="15"/>
  <c r="T158" i="15"/>
  <c r="I158" i="15"/>
  <c r="H158" i="15"/>
  <c r="G158" i="15" a="1"/>
  <c r="G158" i="15" s="1"/>
  <c r="D158" i="15"/>
  <c r="T157" i="15"/>
  <c r="I157" i="15"/>
  <c r="H157" i="15"/>
  <c r="G157" i="15"/>
  <c r="G157" i="15" a="1"/>
  <c r="D157" i="15"/>
  <c r="T156" i="15"/>
  <c r="I156" i="15"/>
  <c r="H156" i="15"/>
  <c r="G156" i="15"/>
  <c r="G156" i="15" a="1"/>
  <c r="D156" i="15"/>
  <c r="T155" i="15"/>
  <c r="I155" i="15"/>
  <c r="H155" i="15"/>
  <c r="G155" i="15" a="1"/>
  <c r="G155" i="15" s="1"/>
  <c r="D155" i="15"/>
  <c r="T154" i="15"/>
  <c r="I154" i="15"/>
  <c r="H154" i="15"/>
  <c r="G154" i="15" a="1"/>
  <c r="G154" i="15" s="1"/>
  <c r="D154" i="15"/>
  <c r="T153" i="15"/>
  <c r="I153" i="15"/>
  <c r="H153" i="15"/>
  <c r="G153" i="15" a="1"/>
  <c r="G153" i="15" s="1"/>
  <c r="D153" i="15"/>
  <c r="T152" i="15"/>
  <c r="I152" i="15"/>
  <c r="H152" i="15"/>
  <c r="G152" i="15" a="1"/>
  <c r="G152" i="15" s="1"/>
  <c r="D152" i="15"/>
  <c r="T151" i="15"/>
  <c r="I151" i="15"/>
  <c r="H151" i="15"/>
  <c r="G151" i="15"/>
  <c r="G151" i="15" a="1"/>
  <c r="D151" i="15"/>
  <c r="T150" i="15"/>
  <c r="I150" i="15"/>
  <c r="H150" i="15"/>
  <c r="G150" i="15" a="1"/>
  <c r="G150" i="15" s="1"/>
  <c r="D150" i="15"/>
  <c r="T149" i="15"/>
  <c r="I149" i="15"/>
  <c r="H149" i="15"/>
  <c r="G149" i="15"/>
  <c r="G149" i="15" a="1"/>
  <c r="D149" i="15"/>
  <c r="T148" i="15"/>
  <c r="I148" i="15"/>
  <c r="H148" i="15"/>
  <c r="G148" i="15" a="1"/>
  <c r="G148" i="15" s="1"/>
  <c r="D148" i="15"/>
  <c r="T147" i="15"/>
  <c r="I147" i="15"/>
  <c r="H147" i="15"/>
  <c r="G147" i="15" a="1"/>
  <c r="G147" i="15" s="1"/>
  <c r="D147" i="15"/>
  <c r="T146" i="15"/>
  <c r="I146" i="15"/>
  <c r="H146" i="15"/>
  <c r="G146" i="15" a="1"/>
  <c r="G146" i="15" s="1"/>
  <c r="D146" i="15"/>
  <c r="T145" i="15"/>
  <c r="I145" i="15"/>
  <c r="H145" i="15"/>
  <c r="G145" i="15" a="1"/>
  <c r="G145" i="15" s="1"/>
  <c r="D145" i="15"/>
  <c r="T144" i="15"/>
  <c r="I144" i="15"/>
  <c r="H144" i="15"/>
  <c r="G144" i="15"/>
  <c r="G144" i="15" a="1"/>
  <c r="D144" i="15"/>
  <c r="T143" i="15"/>
  <c r="I143" i="15"/>
  <c r="H143" i="15"/>
  <c r="G143" i="15"/>
  <c r="G143" i="15" a="1"/>
  <c r="D143" i="15"/>
  <c r="T142" i="15"/>
  <c r="I142" i="15"/>
  <c r="H142" i="15"/>
  <c r="G142" i="15" a="1"/>
  <c r="G142" i="15" s="1"/>
  <c r="D142" i="15"/>
  <c r="T141" i="15"/>
  <c r="I141" i="15"/>
  <c r="H141" i="15"/>
  <c r="G141" i="15" a="1"/>
  <c r="G141" i="15" s="1"/>
  <c r="D141" i="15"/>
  <c r="T140" i="15"/>
  <c r="I140" i="15"/>
  <c r="H140" i="15"/>
  <c r="G140" i="15" a="1"/>
  <c r="G140" i="15" s="1"/>
  <c r="D140" i="15"/>
  <c r="T139" i="15"/>
  <c r="I139" i="15"/>
  <c r="H139" i="15"/>
  <c r="G139" i="15"/>
  <c r="G139" i="15" a="1"/>
  <c r="D139" i="15"/>
  <c r="T138" i="15"/>
  <c r="I138" i="15"/>
  <c r="H138" i="15"/>
  <c r="G138" i="15" a="1"/>
  <c r="G138" i="15" s="1"/>
  <c r="D138" i="15"/>
  <c r="T137" i="15"/>
  <c r="I137" i="15"/>
  <c r="H137" i="15"/>
  <c r="G137" i="15"/>
  <c r="G137" i="15" a="1"/>
  <c r="D137" i="15"/>
  <c r="T136" i="15"/>
  <c r="I136" i="15"/>
  <c r="H136" i="15"/>
  <c r="G136" i="15"/>
  <c r="G136" i="15" a="1"/>
  <c r="D136" i="15"/>
  <c r="T135" i="15"/>
  <c r="I135" i="15"/>
  <c r="H135" i="15"/>
  <c r="G135" i="15" a="1"/>
  <c r="G135" i="15" s="1"/>
  <c r="D135" i="15"/>
  <c r="T134" i="15"/>
  <c r="I134" i="15"/>
  <c r="H134" i="15"/>
  <c r="G134" i="15" a="1"/>
  <c r="G134" i="15" s="1"/>
  <c r="D134" i="15"/>
  <c r="T133" i="15"/>
  <c r="I133" i="15"/>
  <c r="H133" i="15"/>
  <c r="G133" i="15" a="1"/>
  <c r="G133" i="15" s="1"/>
  <c r="D133" i="15"/>
  <c r="T132" i="15"/>
  <c r="I132" i="15"/>
  <c r="H132" i="15"/>
  <c r="G132" i="15"/>
  <c r="G132" i="15" a="1"/>
  <c r="D132" i="15"/>
  <c r="T131" i="15"/>
  <c r="I131" i="15"/>
  <c r="H131" i="15"/>
  <c r="G131" i="15"/>
  <c r="G131" i="15" a="1"/>
  <c r="D131" i="15"/>
  <c r="T130" i="15"/>
  <c r="I130" i="15"/>
  <c r="H130" i="15"/>
  <c r="G130" i="15" a="1"/>
  <c r="G130" i="15" s="1"/>
  <c r="D130" i="15"/>
  <c r="T129" i="15"/>
  <c r="I129" i="15"/>
  <c r="H129" i="15"/>
  <c r="G129" i="15"/>
  <c r="G129" i="15" a="1"/>
  <c r="D129" i="15"/>
  <c r="T128" i="15"/>
  <c r="I128" i="15"/>
  <c r="H128" i="15"/>
  <c r="G128" i="15" a="1"/>
  <c r="G128" i="15" s="1"/>
  <c r="D128" i="15"/>
  <c r="T127" i="15"/>
  <c r="I127" i="15"/>
  <c r="H127" i="15"/>
  <c r="G127" i="15" a="1"/>
  <c r="G127" i="15" s="1"/>
  <c r="D127" i="15"/>
  <c r="T126" i="15"/>
  <c r="I126" i="15"/>
  <c r="H126" i="15"/>
  <c r="G126" i="15" a="1"/>
  <c r="G126" i="15" s="1"/>
  <c r="D126" i="15"/>
  <c r="T125" i="15"/>
  <c r="I125" i="15"/>
  <c r="H125" i="15"/>
  <c r="G125" i="15"/>
  <c r="G125" i="15" a="1"/>
  <c r="D125" i="15"/>
  <c r="T124" i="15"/>
  <c r="I124" i="15"/>
  <c r="H124" i="15"/>
  <c r="G124" i="15"/>
  <c r="G124" i="15" a="1"/>
  <c r="D124" i="15"/>
  <c r="T123" i="15"/>
  <c r="I123" i="15"/>
  <c r="H123" i="15"/>
  <c r="G123" i="15" a="1"/>
  <c r="G123" i="15" s="1"/>
  <c r="D123" i="15"/>
  <c r="T122" i="15"/>
  <c r="I122" i="15"/>
  <c r="H122" i="15"/>
  <c r="G122" i="15" a="1"/>
  <c r="G122" i="15" s="1"/>
  <c r="D122" i="15"/>
  <c r="T121" i="15"/>
  <c r="I121" i="15"/>
  <c r="H121" i="15"/>
  <c r="G121" i="15" a="1"/>
  <c r="G121" i="15" s="1"/>
  <c r="D121" i="15"/>
  <c r="T120" i="15"/>
  <c r="I120" i="15"/>
  <c r="H120" i="15"/>
  <c r="G120" i="15" a="1"/>
  <c r="G120" i="15" s="1"/>
  <c r="D120" i="15"/>
  <c r="T119" i="15"/>
  <c r="I119" i="15"/>
  <c r="H119" i="15"/>
  <c r="G119" i="15"/>
  <c r="G119" i="15" a="1"/>
  <c r="D119" i="15"/>
  <c r="T118" i="15"/>
  <c r="I118" i="15"/>
  <c r="H118" i="15"/>
  <c r="G118" i="15" a="1"/>
  <c r="G118" i="15" s="1"/>
  <c r="D118" i="15"/>
  <c r="T117" i="15"/>
  <c r="I117" i="15"/>
  <c r="H117" i="15"/>
  <c r="G117" i="15"/>
  <c r="G117" i="15" a="1"/>
  <c r="D117" i="15"/>
  <c r="T116" i="15"/>
  <c r="I116" i="15"/>
  <c r="H116" i="15"/>
  <c r="G116" i="15" a="1"/>
  <c r="G116" i="15" s="1"/>
  <c r="D116" i="15"/>
  <c r="T115" i="15"/>
  <c r="I115" i="15"/>
  <c r="H115" i="15"/>
  <c r="G115" i="15" a="1"/>
  <c r="G115" i="15" s="1"/>
  <c r="D115" i="15"/>
  <c r="T114" i="15"/>
  <c r="I114" i="15"/>
  <c r="H114" i="15"/>
  <c r="G114" i="15" a="1"/>
  <c r="G114" i="15" s="1"/>
  <c r="D114" i="15"/>
  <c r="T113" i="15"/>
  <c r="I113" i="15"/>
  <c r="H113" i="15"/>
  <c r="G113" i="15" a="1"/>
  <c r="G113" i="15" s="1"/>
  <c r="D113" i="15"/>
  <c r="T112" i="15"/>
  <c r="I112" i="15"/>
  <c r="H112" i="15"/>
  <c r="G112" i="15"/>
  <c r="G112" i="15" a="1"/>
  <c r="D112" i="15"/>
  <c r="T111" i="15"/>
  <c r="I111" i="15"/>
  <c r="H111" i="15"/>
  <c r="G111" i="15"/>
  <c r="G111" i="15" a="1"/>
  <c r="D111" i="15"/>
  <c r="T110" i="15"/>
  <c r="I110" i="15"/>
  <c r="H110" i="15"/>
  <c r="G110" i="15" a="1"/>
  <c r="G110" i="15" s="1"/>
  <c r="D110" i="15"/>
  <c r="T109" i="15"/>
  <c r="I109" i="15"/>
  <c r="H109" i="15"/>
  <c r="G109" i="15" a="1"/>
  <c r="G109" i="15" s="1"/>
  <c r="D109" i="15"/>
  <c r="T108" i="15"/>
  <c r="I108" i="15"/>
  <c r="H108" i="15"/>
  <c r="G108" i="15" a="1"/>
  <c r="G108" i="15" s="1"/>
  <c r="D108" i="15"/>
  <c r="T107" i="15"/>
  <c r="I107" i="15"/>
  <c r="H107" i="15"/>
  <c r="G107" i="15"/>
  <c r="G107" i="15" a="1"/>
  <c r="D107" i="15"/>
  <c r="T106" i="15"/>
  <c r="I106" i="15"/>
  <c r="H106" i="15"/>
  <c r="G106" i="15" a="1"/>
  <c r="G106" i="15" s="1"/>
  <c r="D106" i="15"/>
  <c r="T105" i="15"/>
  <c r="I105" i="15"/>
  <c r="H105" i="15"/>
  <c r="G105" i="15"/>
  <c r="G105" i="15" a="1"/>
  <c r="D105" i="15"/>
  <c r="T104" i="15"/>
  <c r="I104" i="15"/>
  <c r="H104" i="15"/>
  <c r="G104" i="15"/>
  <c r="G104" i="15" a="1"/>
  <c r="D104" i="15"/>
  <c r="T103" i="15"/>
  <c r="I103" i="15"/>
  <c r="H103" i="15"/>
  <c r="G103" i="15" a="1"/>
  <c r="G103" i="15" s="1"/>
  <c r="D103" i="15"/>
  <c r="T102" i="15"/>
  <c r="I102" i="15"/>
  <c r="H102" i="15"/>
  <c r="G102" i="15" a="1"/>
  <c r="G102" i="15" s="1"/>
  <c r="D102" i="15"/>
  <c r="T101" i="15"/>
  <c r="I101" i="15"/>
  <c r="H101" i="15"/>
  <c r="G101" i="15" a="1"/>
  <c r="G101" i="15" s="1"/>
  <c r="D101" i="15"/>
  <c r="T100" i="15"/>
  <c r="I100" i="15"/>
  <c r="H100" i="15"/>
  <c r="G100" i="15"/>
  <c r="G100" i="15" a="1"/>
  <c r="D100" i="15"/>
  <c r="T99" i="15"/>
  <c r="I99" i="15"/>
  <c r="H99" i="15"/>
  <c r="G99" i="15"/>
  <c r="G99" i="15" a="1"/>
  <c r="D99" i="15"/>
  <c r="T98" i="15"/>
  <c r="I98" i="15"/>
  <c r="H98" i="15"/>
  <c r="G98" i="15" a="1"/>
  <c r="G98" i="15" s="1"/>
  <c r="D98" i="15"/>
  <c r="T97" i="15"/>
  <c r="I97" i="15"/>
  <c r="H97" i="15"/>
  <c r="G97" i="15"/>
  <c r="G97" i="15" a="1"/>
  <c r="D97" i="15"/>
  <c r="T96" i="15"/>
  <c r="I96" i="15"/>
  <c r="H96" i="15"/>
  <c r="G96" i="15" a="1"/>
  <c r="G96" i="15" s="1"/>
  <c r="D96" i="15"/>
  <c r="T95" i="15"/>
  <c r="I95" i="15"/>
  <c r="H95" i="15"/>
  <c r="G95" i="15" a="1"/>
  <c r="G95" i="15" s="1"/>
  <c r="D95" i="15"/>
  <c r="T94" i="15"/>
  <c r="I94" i="15"/>
  <c r="H94" i="15"/>
  <c r="G94" i="15" a="1"/>
  <c r="G94" i="15" s="1"/>
  <c r="D94" i="15"/>
  <c r="T93" i="15"/>
  <c r="I93" i="15"/>
  <c r="H93" i="15"/>
  <c r="G93" i="15"/>
  <c r="G93" i="15" a="1"/>
  <c r="D93" i="15"/>
  <c r="T92" i="15"/>
  <c r="I92" i="15"/>
  <c r="H92" i="15"/>
  <c r="G92" i="15"/>
  <c r="G92" i="15" a="1"/>
  <c r="D92" i="15"/>
  <c r="T91" i="15"/>
  <c r="I91" i="15"/>
  <c r="H91" i="15"/>
  <c r="G91" i="15" a="1"/>
  <c r="G91" i="15" s="1"/>
  <c r="D91" i="15"/>
  <c r="T90" i="15"/>
  <c r="I90" i="15"/>
  <c r="H90" i="15"/>
  <c r="G90" i="15" a="1"/>
  <c r="G90" i="15" s="1"/>
  <c r="D90" i="15"/>
  <c r="T89" i="15"/>
  <c r="I89" i="15"/>
  <c r="H89" i="15"/>
  <c r="G89" i="15" a="1"/>
  <c r="G89" i="15" s="1"/>
  <c r="D89" i="15"/>
  <c r="T88" i="15"/>
  <c r="I88" i="15"/>
  <c r="H88" i="15"/>
  <c r="G88" i="15" a="1"/>
  <c r="G88" i="15" s="1"/>
  <c r="D88" i="15"/>
  <c r="T87" i="15"/>
  <c r="I87" i="15"/>
  <c r="H87" i="15"/>
  <c r="G87" i="15"/>
  <c r="G87" i="15" a="1"/>
  <c r="D87" i="15"/>
  <c r="T86" i="15"/>
  <c r="I86" i="15"/>
  <c r="H86" i="15"/>
  <c r="G86" i="15" a="1"/>
  <c r="G86" i="15" s="1"/>
  <c r="D86" i="15"/>
  <c r="T85" i="15"/>
  <c r="I85" i="15"/>
  <c r="H85" i="15"/>
  <c r="G85" i="15"/>
  <c r="G85" i="15" a="1"/>
  <c r="D85" i="15"/>
  <c r="T84" i="15"/>
  <c r="I84" i="15"/>
  <c r="H84" i="15"/>
  <c r="G84" i="15" a="1"/>
  <c r="G84" i="15" s="1"/>
  <c r="D84" i="15"/>
  <c r="T83" i="15"/>
  <c r="I83" i="15"/>
  <c r="H83" i="15"/>
  <c r="G83" i="15" a="1"/>
  <c r="G83" i="15" s="1"/>
  <c r="D83" i="15"/>
  <c r="T82" i="15"/>
  <c r="I82" i="15"/>
  <c r="H82" i="15"/>
  <c r="G82" i="15" a="1"/>
  <c r="G82" i="15" s="1"/>
  <c r="D82" i="15"/>
  <c r="T81" i="15"/>
  <c r="I81" i="15"/>
  <c r="H81" i="15"/>
  <c r="G81" i="15" a="1"/>
  <c r="G81" i="15" s="1"/>
  <c r="D81" i="15"/>
  <c r="T80" i="15"/>
  <c r="I80" i="15"/>
  <c r="H80" i="15"/>
  <c r="G80" i="15"/>
  <c r="G80" i="15" a="1"/>
  <c r="D80" i="15"/>
  <c r="T79" i="15"/>
  <c r="I79" i="15"/>
  <c r="H79" i="15"/>
  <c r="G79" i="15"/>
  <c r="G79" i="15" a="1"/>
  <c r="D79" i="15"/>
  <c r="T78" i="15"/>
  <c r="I78" i="15"/>
  <c r="H78" i="15"/>
  <c r="G78" i="15" a="1"/>
  <c r="G78" i="15" s="1"/>
  <c r="D78" i="15"/>
  <c r="T77" i="15"/>
  <c r="I77" i="15"/>
  <c r="H77" i="15"/>
  <c r="G77" i="15" a="1"/>
  <c r="G77" i="15" s="1"/>
  <c r="D77" i="15"/>
  <c r="T76" i="15"/>
  <c r="I76" i="15"/>
  <c r="H76" i="15"/>
  <c r="G76" i="15" a="1"/>
  <c r="G76" i="15" s="1"/>
  <c r="D76" i="15"/>
  <c r="T75" i="15"/>
  <c r="I75" i="15"/>
  <c r="H75" i="15"/>
  <c r="G75" i="15"/>
  <c r="G75" i="15" a="1"/>
  <c r="D75" i="15"/>
  <c r="T74" i="15"/>
  <c r="I74" i="15"/>
  <c r="H74" i="15"/>
  <c r="G74" i="15" a="1"/>
  <c r="G74" i="15" s="1"/>
  <c r="D74" i="15"/>
  <c r="T73" i="15"/>
  <c r="I73" i="15"/>
  <c r="H73" i="15"/>
  <c r="G73" i="15" a="1"/>
  <c r="G73" i="15" s="1"/>
  <c r="D73" i="15"/>
  <c r="T72" i="15"/>
  <c r="I72" i="15"/>
  <c r="H72" i="15"/>
  <c r="G72" i="15"/>
  <c r="G72" i="15" a="1"/>
  <c r="D72" i="15"/>
  <c r="T71" i="15"/>
  <c r="I71" i="15"/>
  <c r="H71" i="15"/>
  <c r="G71" i="15" a="1"/>
  <c r="G71" i="15" s="1"/>
  <c r="D71" i="15"/>
  <c r="T70" i="15"/>
  <c r="I70" i="15"/>
  <c r="H70" i="15"/>
  <c r="G70" i="15" a="1"/>
  <c r="G70" i="15" s="1"/>
  <c r="D70" i="15"/>
  <c r="T69" i="15"/>
  <c r="I69" i="15"/>
  <c r="H69" i="15"/>
  <c r="G69" i="15" a="1"/>
  <c r="G69" i="15" s="1"/>
  <c r="D69" i="15"/>
  <c r="T68" i="15"/>
  <c r="I68" i="15"/>
  <c r="H68" i="15"/>
  <c r="G68" i="15"/>
  <c r="G68" i="15" a="1"/>
  <c r="D68" i="15"/>
  <c r="T67" i="15"/>
  <c r="I67" i="15"/>
  <c r="H67" i="15"/>
  <c r="G67" i="15"/>
  <c r="G67" i="15" a="1"/>
  <c r="D67" i="15"/>
  <c r="T66" i="15"/>
  <c r="I66" i="15"/>
  <c r="H66" i="15"/>
  <c r="G66" i="15" a="1"/>
  <c r="G66" i="15" s="1"/>
  <c r="D66" i="15"/>
  <c r="T65" i="15"/>
  <c r="I65" i="15"/>
  <c r="H65" i="15"/>
  <c r="G65" i="15"/>
  <c r="G65" i="15" a="1"/>
  <c r="D65" i="15"/>
  <c r="T64" i="15"/>
  <c r="I64" i="15"/>
  <c r="H64" i="15"/>
  <c r="G64" i="15" a="1"/>
  <c r="G64" i="15" s="1"/>
  <c r="D64" i="15"/>
  <c r="T63" i="15"/>
  <c r="I63" i="15"/>
  <c r="H63" i="15"/>
  <c r="G63" i="15" a="1"/>
  <c r="G63" i="15" s="1"/>
  <c r="D63" i="15"/>
  <c r="T62" i="15"/>
  <c r="I62" i="15"/>
  <c r="H62" i="15"/>
  <c r="G62" i="15" a="1"/>
  <c r="G62" i="15" s="1"/>
  <c r="D62" i="15"/>
  <c r="T61" i="15"/>
  <c r="I61" i="15"/>
  <c r="H61" i="15"/>
  <c r="G61" i="15"/>
  <c r="G61" i="15" a="1"/>
  <c r="D61" i="15"/>
  <c r="T60" i="15"/>
  <c r="I60" i="15"/>
  <c r="H60" i="15"/>
  <c r="G60" i="15"/>
  <c r="G60" i="15" a="1"/>
  <c r="D60" i="15"/>
  <c r="T59" i="15"/>
  <c r="I59" i="15"/>
  <c r="H59" i="15"/>
  <c r="G59" i="15" a="1"/>
  <c r="G59" i="15" s="1"/>
  <c r="D59" i="15"/>
  <c r="T58" i="15"/>
  <c r="I58" i="15"/>
  <c r="H58" i="15"/>
  <c r="G58" i="15" a="1"/>
  <c r="G58" i="15" s="1"/>
  <c r="D58" i="15"/>
  <c r="T57" i="15"/>
  <c r="I57" i="15"/>
  <c r="H57" i="15"/>
  <c r="G57" i="15" a="1"/>
  <c r="G57" i="15" s="1"/>
  <c r="D57" i="15"/>
  <c r="T56" i="15"/>
  <c r="I56" i="15"/>
  <c r="H56" i="15"/>
  <c r="G56" i="15" a="1"/>
  <c r="G56" i="15" s="1"/>
  <c r="D56" i="15"/>
  <c r="T55" i="15"/>
  <c r="I55" i="15"/>
  <c r="H55" i="15"/>
  <c r="G55" i="15"/>
  <c r="G55" i="15" a="1"/>
  <c r="D55" i="15"/>
  <c r="T54" i="15"/>
  <c r="I54" i="15"/>
  <c r="H54" i="15"/>
  <c r="G54" i="15" a="1"/>
  <c r="G54" i="15" s="1"/>
  <c r="D54" i="15"/>
  <c r="T53" i="15"/>
  <c r="I53" i="15"/>
  <c r="H53" i="15"/>
  <c r="G53" i="15"/>
  <c r="G53" i="15" a="1"/>
  <c r="D53" i="15"/>
  <c r="T52" i="15"/>
  <c r="I52" i="15"/>
  <c r="H52" i="15"/>
  <c r="G52" i="15" a="1"/>
  <c r="G52" i="15" s="1"/>
  <c r="D52" i="15"/>
  <c r="T51" i="15"/>
  <c r="I51" i="15"/>
  <c r="H51" i="15"/>
  <c r="G51" i="15" a="1"/>
  <c r="G51" i="15" s="1"/>
  <c r="D51" i="15"/>
  <c r="T50" i="15"/>
  <c r="I50" i="15"/>
  <c r="H50" i="15"/>
  <c r="G50" i="15" a="1"/>
  <c r="G50" i="15" s="1"/>
  <c r="D50" i="15"/>
  <c r="T49" i="15"/>
  <c r="I49" i="15"/>
  <c r="H49" i="15"/>
  <c r="G49" i="15" a="1"/>
  <c r="G49" i="15" s="1"/>
  <c r="D49" i="15"/>
  <c r="T48" i="15"/>
  <c r="I48" i="15"/>
  <c r="H48" i="15"/>
  <c r="G48" i="15"/>
  <c r="G48" i="15" a="1"/>
  <c r="D48" i="15"/>
  <c r="T47" i="15"/>
  <c r="I47" i="15"/>
  <c r="H47" i="15"/>
  <c r="G47" i="15"/>
  <c r="G47" i="15" a="1"/>
  <c r="D47" i="15"/>
  <c r="T46" i="15"/>
  <c r="I46" i="15"/>
  <c r="H46" i="15"/>
  <c r="G46" i="15" a="1"/>
  <c r="G46" i="15" s="1"/>
  <c r="D46" i="15"/>
  <c r="T45" i="15"/>
  <c r="I45" i="15"/>
  <c r="H45" i="15"/>
  <c r="G45" i="15" a="1"/>
  <c r="G45" i="15" s="1"/>
  <c r="D45" i="15"/>
  <c r="T44" i="15"/>
  <c r="I44" i="15"/>
  <c r="H44" i="15"/>
  <c r="G44" i="15" a="1"/>
  <c r="G44" i="15" s="1"/>
  <c r="D44" i="15"/>
  <c r="T43" i="15"/>
  <c r="I43" i="15"/>
  <c r="H43" i="15"/>
  <c r="G43" i="15"/>
  <c r="G43" i="15" a="1"/>
  <c r="D43" i="15"/>
  <c r="T42" i="15"/>
  <c r="I42" i="15"/>
  <c r="H42" i="15"/>
  <c r="G42" i="15" a="1"/>
  <c r="G42" i="15" s="1"/>
  <c r="D42" i="15"/>
  <c r="T41" i="15"/>
  <c r="I41" i="15"/>
  <c r="H41" i="15"/>
  <c r="G41" i="15"/>
  <c r="G41" i="15" a="1"/>
  <c r="D41" i="15"/>
  <c r="T40" i="15"/>
  <c r="I40" i="15"/>
  <c r="H40" i="15"/>
  <c r="G40" i="15"/>
  <c r="G40" i="15" a="1"/>
  <c r="D40" i="15"/>
  <c r="T39" i="15"/>
  <c r="I39" i="15"/>
  <c r="H39" i="15"/>
  <c r="G39" i="15" a="1"/>
  <c r="G39" i="15" s="1"/>
  <c r="D39" i="15"/>
  <c r="T38" i="15"/>
  <c r="I38" i="15"/>
  <c r="H38" i="15"/>
  <c r="G38" i="15" a="1"/>
  <c r="G38" i="15" s="1"/>
  <c r="D38" i="15"/>
  <c r="T37" i="15"/>
  <c r="I37" i="15"/>
  <c r="H37" i="15"/>
  <c r="G37" i="15" a="1"/>
  <c r="G37" i="15" s="1"/>
  <c r="D37" i="15"/>
  <c r="T36" i="15"/>
  <c r="I36" i="15"/>
  <c r="H36" i="15"/>
  <c r="G36" i="15"/>
  <c r="G36" i="15" a="1"/>
  <c r="D36" i="15"/>
  <c r="T35" i="15"/>
  <c r="I35" i="15"/>
  <c r="H35" i="15"/>
  <c r="G35" i="15"/>
  <c r="G35" i="15" a="1"/>
  <c r="D35" i="15"/>
  <c r="T34" i="15"/>
  <c r="I34" i="15"/>
  <c r="H34" i="15"/>
  <c r="G34" i="15" a="1"/>
  <c r="G34" i="15" s="1"/>
  <c r="D34" i="15"/>
  <c r="T33" i="15"/>
  <c r="I33" i="15"/>
  <c r="H33" i="15"/>
  <c r="G33" i="15"/>
  <c r="G33" i="15" a="1"/>
  <c r="D33" i="15"/>
  <c r="T32" i="15"/>
  <c r="I32" i="15"/>
  <c r="H32" i="15"/>
  <c r="G32" i="15" a="1"/>
  <c r="G32" i="15" s="1"/>
  <c r="D32" i="15"/>
  <c r="T31" i="15"/>
  <c r="I31" i="15"/>
  <c r="H31" i="15"/>
  <c r="G31" i="15" a="1"/>
  <c r="G31" i="15" s="1"/>
  <c r="D31" i="15"/>
  <c r="T30" i="15"/>
  <c r="I30" i="15"/>
  <c r="H30" i="15"/>
  <c r="G30" i="15" a="1"/>
  <c r="G30" i="15" s="1"/>
  <c r="D30" i="15"/>
  <c r="T29" i="15"/>
  <c r="I29" i="15"/>
  <c r="H29" i="15"/>
  <c r="G29" i="15"/>
  <c r="G29" i="15" a="1"/>
  <c r="D29" i="15"/>
  <c r="T28" i="15"/>
  <c r="I28" i="15"/>
  <c r="H28" i="15"/>
  <c r="G28" i="15"/>
  <c r="G28" i="15" a="1"/>
  <c r="D28" i="15"/>
  <c r="T27" i="15"/>
  <c r="I27" i="15"/>
  <c r="H27" i="15"/>
  <c r="G27" i="15"/>
  <c r="G27" i="15" a="1"/>
  <c r="D27" i="15"/>
  <c r="T26" i="15"/>
  <c r="I26" i="15"/>
  <c r="H26" i="15"/>
  <c r="G26" i="15" a="1"/>
  <c r="G26" i="15" s="1"/>
  <c r="D26" i="15"/>
  <c r="T25" i="15"/>
  <c r="I25" i="15"/>
  <c r="H25" i="15"/>
  <c r="G25" i="15" a="1"/>
  <c r="G25" i="15" s="1"/>
  <c r="D25" i="15"/>
  <c r="T24" i="15"/>
  <c r="I24" i="15"/>
  <c r="H24" i="15"/>
  <c r="G24" i="15" a="1"/>
  <c r="G24" i="15" s="1"/>
  <c r="D24" i="15"/>
  <c r="T23" i="15"/>
  <c r="I23" i="15"/>
  <c r="H23" i="15"/>
  <c r="G23" i="15"/>
  <c r="G23" i="15" a="1"/>
  <c r="D23" i="15"/>
  <c r="T22" i="15"/>
  <c r="I22" i="15"/>
  <c r="H22" i="15"/>
  <c r="G22" i="15" a="1"/>
  <c r="G22" i="15" s="1"/>
  <c r="D22" i="15"/>
  <c r="T21" i="15"/>
  <c r="I21" i="15"/>
  <c r="H21" i="15"/>
  <c r="G21" i="15"/>
  <c r="G21" i="15" a="1"/>
  <c r="D21" i="15"/>
  <c r="T20" i="15"/>
  <c r="I20" i="15"/>
  <c r="H20" i="15"/>
  <c r="G20" i="15" a="1"/>
  <c r="G20" i="15" s="1"/>
  <c r="D20" i="15"/>
  <c r="T19" i="15"/>
  <c r="I19" i="15"/>
  <c r="H19" i="15"/>
  <c r="G19" i="15" a="1"/>
  <c r="G19" i="15" s="1"/>
  <c r="D19" i="15"/>
  <c r="T18" i="15"/>
  <c r="I18" i="15"/>
  <c r="H18" i="15"/>
  <c r="G18" i="15" a="1"/>
  <c r="G18" i="15" s="1"/>
  <c r="D18" i="15"/>
  <c r="T17" i="15"/>
  <c r="I17" i="15"/>
  <c r="H17" i="15"/>
  <c r="G17" i="15" a="1"/>
  <c r="G17" i="15" s="1"/>
  <c r="D17" i="15"/>
  <c r="T16" i="15"/>
  <c r="I16" i="15"/>
  <c r="H16" i="15"/>
  <c r="G16" i="15"/>
  <c r="G16" i="15" a="1"/>
  <c r="D16" i="15"/>
  <c r="T15" i="15"/>
  <c r="I15" i="15"/>
  <c r="H15" i="15"/>
  <c r="G15" i="15"/>
  <c r="G15" i="15" a="1"/>
  <c r="D15" i="15"/>
  <c r="T14" i="15"/>
  <c r="I14" i="15"/>
  <c r="H14" i="15"/>
  <c r="G14" i="15" a="1"/>
  <c r="G14" i="15" s="1"/>
  <c r="D14" i="15"/>
  <c r="T13" i="15"/>
  <c r="I13" i="15"/>
  <c r="H13" i="15"/>
  <c r="G13" i="15" a="1"/>
  <c r="G13" i="15" s="1"/>
  <c r="D13" i="15"/>
  <c r="T12" i="15"/>
  <c r="I12" i="15"/>
  <c r="H12" i="15"/>
  <c r="G12" i="15" a="1"/>
  <c r="G12" i="15" s="1"/>
  <c r="D12" i="15"/>
  <c r="T11" i="15"/>
  <c r="I11" i="15"/>
  <c r="H11" i="15"/>
  <c r="G11" i="15"/>
  <c r="G11" i="15" a="1"/>
  <c r="D11" i="15"/>
  <c r="T10" i="15"/>
  <c r="I10" i="15"/>
  <c r="H10" i="15"/>
  <c r="G10" i="15" a="1"/>
  <c r="G10" i="15" s="1"/>
  <c r="D10" i="15"/>
  <c r="T9" i="15"/>
  <c r="I9" i="15"/>
  <c r="H9" i="15"/>
  <c r="G9" i="15" a="1"/>
  <c r="G9" i="15" s="1"/>
  <c r="D9" i="15"/>
  <c r="T8" i="15"/>
  <c r="I8" i="15"/>
  <c r="H8" i="15"/>
  <c r="G8" i="15" a="1"/>
  <c r="G8" i="15" s="1"/>
  <c r="D8" i="15"/>
  <c r="T7" i="15"/>
  <c r="I7" i="15"/>
  <c r="H7" i="15"/>
  <c r="G7" i="15"/>
  <c r="G7" i="15" a="1"/>
  <c r="D7" i="15"/>
  <c r="T6" i="15"/>
  <c r="I6" i="15"/>
  <c r="H6" i="15"/>
  <c r="G6" i="15" a="1"/>
  <c r="G6" i="15" s="1"/>
  <c r="D6" i="15"/>
  <c r="T5" i="15"/>
  <c r="I5" i="15"/>
  <c r="H5" i="15"/>
  <c r="G5" i="15" a="1"/>
  <c r="G5" i="15" s="1"/>
  <c r="D5" i="15"/>
  <c r="T4" i="15"/>
  <c r="I4" i="15"/>
  <c r="H4" i="15"/>
  <c r="G4" i="15" a="1"/>
  <c r="G4" i="15" s="1"/>
  <c r="D4" i="15"/>
  <c r="T3" i="15"/>
  <c r="I3" i="15"/>
  <c r="H3" i="15"/>
  <c r="G3" i="15"/>
  <c r="G3" i="15" a="1"/>
  <c r="D3" i="15"/>
  <c r="T2" i="15"/>
  <c r="I2" i="15"/>
  <c r="H2" i="15"/>
  <c r="G2" i="15" a="1"/>
  <c r="G2" i="15" s="1"/>
  <c r="D2" i="15"/>
  <c r="AE4" i="10"/>
  <c r="AE2" i="10"/>
  <c r="AD2" i="10"/>
  <c r="Z152" i="14" l="1"/>
  <c r="T152" i="14"/>
  <c r="I152" i="14"/>
  <c r="H152" i="14"/>
  <c r="G152" i="14" a="1"/>
  <c r="G152" i="14" s="1"/>
  <c r="D152" i="14"/>
  <c r="Z151" i="14"/>
  <c r="T151" i="14"/>
  <c r="I151" i="14"/>
  <c r="H151" i="14"/>
  <c r="G151" i="14"/>
  <c r="G151" i="14" a="1"/>
  <c r="D151" i="14"/>
  <c r="Z150" i="14"/>
  <c r="T150" i="14"/>
  <c r="I150" i="14"/>
  <c r="H150" i="14"/>
  <c r="G150" i="14" a="1"/>
  <c r="G150" i="14" s="1"/>
  <c r="D150" i="14"/>
  <c r="Z149" i="14"/>
  <c r="T149" i="14"/>
  <c r="I149" i="14"/>
  <c r="H149" i="14"/>
  <c r="G149" i="14" a="1"/>
  <c r="G149" i="14" s="1"/>
  <c r="D149" i="14"/>
  <c r="Z148" i="14"/>
  <c r="T148" i="14"/>
  <c r="I148" i="14"/>
  <c r="H148" i="14"/>
  <c r="G148" i="14" a="1"/>
  <c r="G148" i="14" s="1"/>
  <c r="D148" i="14"/>
  <c r="Z147" i="14"/>
  <c r="T147" i="14"/>
  <c r="I147" i="14"/>
  <c r="H147" i="14"/>
  <c r="G147" i="14"/>
  <c r="G147" i="14" a="1"/>
  <c r="D147" i="14"/>
  <c r="Z146" i="14"/>
  <c r="T146" i="14"/>
  <c r="I146" i="14"/>
  <c r="H146" i="14"/>
  <c r="G146" i="14" a="1"/>
  <c r="G146" i="14" s="1"/>
  <c r="D146" i="14"/>
  <c r="Z145" i="14"/>
  <c r="T145" i="14"/>
  <c r="I145" i="14"/>
  <c r="H145" i="14"/>
  <c r="G145" i="14" a="1"/>
  <c r="G145" i="14" s="1"/>
  <c r="D145" i="14"/>
  <c r="Z144" i="14"/>
  <c r="T144" i="14"/>
  <c r="I144" i="14"/>
  <c r="H144" i="14"/>
  <c r="G144" i="14" a="1"/>
  <c r="G144" i="14" s="1"/>
  <c r="D144" i="14"/>
  <c r="Z143" i="14"/>
  <c r="T143" i="14"/>
  <c r="I143" i="14"/>
  <c r="H143" i="14"/>
  <c r="G143" i="14"/>
  <c r="G143" i="14" a="1"/>
  <c r="D143" i="14"/>
  <c r="Z142" i="14"/>
  <c r="T142" i="14"/>
  <c r="I142" i="14"/>
  <c r="H142" i="14"/>
  <c r="G142" i="14" a="1"/>
  <c r="G142" i="14" s="1"/>
  <c r="D142" i="14"/>
  <c r="Z141" i="14"/>
  <c r="T141" i="14"/>
  <c r="I141" i="14"/>
  <c r="H141" i="14"/>
  <c r="G141" i="14" a="1"/>
  <c r="G141" i="14" s="1"/>
  <c r="D141" i="14"/>
  <c r="Z140" i="14"/>
  <c r="T140" i="14"/>
  <c r="I140" i="14"/>
  <c r="H140" i="14"/>
  <c r="G140" i="14"/>
  <c r="G140" i="14" a="1"/>
  <c r="D140" i="14"/>
  <c r="Z139" i="14"/>
  <c r="T139" i="14"/>
  <c r="I139" i="14"/>
  <c r="H139" i="14"/>
  <c r="G139" i="14"/>
  <c r="G139" i="14" a="1"/>
  <c r="D139" i="14"/>
  <c r="Z138" i="14"/>
  <c r="T138" i="14"/>
  <c r="I138" i="14"/>
  <c r="H138" i="14"/>
  <c r="G138" i="14"/>
  <c r="G138" i="14" a="1"/>
  <c r="D138" i="14"/>
  <c r="Z137" i="14"/>
  <c r="T137" i="14"/>
  <c r="I137" i="14"/>
  <c r="H137" i="14"/>
  <c r="G137" i="14" a="1"/>
  <c r="G137" i="14" s="1"/>
  <c r="D137" i="14"/>
  <c r="Z136" i="14"/>
  <c r="T136" i="14"/>
  <c r="I136" i="14"/>
  <c r="H136" i="14"/>
  <c r="G136" i="14" a="1"/>
  <c r="G136" i="14" s="1"/>
  <c r="D136" i="14"/>
  <c r="Z135" i="14"/>
  <c r="T135" i="14"/>
  <c r="I135" i="14"/>
  <c r="H135" i="14"/>
  <c r="G135" i="14"/>
  <c r="G135" i="14" a="1"/>
  <c r="D135" i="14"/>
  <c r="Z134" i="14"/>
  <c r="T134" i="14"/>
  <c r="I134" i="14"/>
  <c r="H134" i="14"/>
  <c r="G134" i="14" a="1"/>
  <c r="G134" i="14" s="1"/>
  <c r="D134" i="14"/>
  <c r="Z133" i="14"/>
  <c r="T133" i="14"/>
  <c r="I133" i="14"/>
  <c r="H133" i="14"/>
  <c r="G133" i="14"/>
  <c r="G133" i="14" a="1"/>
  <c r="D133" i="14"/>
  <c r="Z132" i="14"/>
  <c r="T132" i="14"/>
  <c r="I132" i="14"/>
  <c r="H132" i="14"/>
  <c r="G132" i="14" a="1"/>
  <c r="G132" i="14" s="1"/>
  <c r="D132" i="14"/>
  <c r="Z131" i="14"/>
  <c r="T131" i="14"/>
  <c r="I131" i="14"/>
  <c r="H131" i="14"/>
  <c r="G131" i="14"/>
  <c r="G131" i="14" a="1"/>
  <c r="D131" i="14"/>
  <c r="Z130" i="14"/>
  <c r="T130" i="14"/>
  <c r="I130" i="14"/>
  <c r="H130" i="14"/>
  <c r="G130" i="14" a="1"/>
  <c r="G130" i="14" s="1"/>
  <c r="D130" i="14"/>
  <c r="Z129" i="14"/>
  <c r="T129" i="14"/>
  <c r="I129" i="14"/>
  <c r="H129" i="14"/>
  <c r="G129" i="14" a="1"/>
  <c r="G129" i="14" s="1"/>
  <c r="D129" i="14"/>
  <c r="Z128" i="14"/>
  <c r="T128" i="14"/>
  <c r="I128" i="14"/>
  <c r="H128" i="14"/>
  <c r="G128" i="14" a="1"/>
  <c r="G128" i="14" s="1"/>
  <c r="D128" i="14"/>
  <c r="Z127" i="14"/>
  <c r="T127" i="14"/>
  <c r="I127" i="14"/>
  <c r="H127" i="14"/>
  <c r="G127" i="14" a="1"/>
  <c r="G127" i="14" s="1"/>
  <c r="D127" i="14"/>
  <c r="Z126" i="14"/>
  <c r="T126" i="14"/>
  <c r="I126" i="14"/>
  <c r="H126" i="14"/>
  <c r="G126" i="14" a="1"/>
  <c r="G126" i="14" s="1"/>
  <c r="D126" i="14"/>
  <c r="Z125" i="14"/>
  <c r="T125" i="14"/>
  <c r="I125" i="14"/>
  <c r="H125" i="14"/>
  <c r="G125" i="14" a="1"/>
  <c r="G125" i="14" s="1"/>
  <c r="D125" i="14"/>
  <c r="Z124" i="14"/>
  <c r="T124" i="14"/>
  <c r="I124" i="14"/>
  <c r="H124" i="14"/>
  <c r="G124" i="14"/>
  <c r="G124" i="14" a="1"/>
  <c r="D124" i="14"/>
  <c r="Z123" i="14"/>
  <c r="T123" i="14"/>
  <c r="I123" i="14"/>
  <c r="H123" i="14"/>
  <c r="G123" i="14"/>
  <c r="G123" i="14" a="1"/>
  <c r="D123" i="14"/>
  <c r="Z122" i="14"/>
  <c r="T122" i="14"/>
  <c r="I122" i="14"/>
  <c r="H122" i="14"/>
  <c r="G122" i="14" a="1"/>
  <c r="G122" i="14" s="1"/>
  <c r="D122" i="14"/>
  <c r="Z121" i="14"/>
  <c r="T121" i="14"/>
  <c r="I121" i="14"/>
  <c r="H121" i="14"/>
  <c r="G121" i="14" a="1"/>
  <c r="G121" i="14" s="1"/>
  <c r="D121" i="14"/>
  <c r="Z120" i="14"/>
  <c r="T120" i="14"/>
  <c r="I120" i="14"/>
  <c r="H120" i="14"/>
  <c r="G120" i="14" a="1"/>
  <c r="G120" i="14" s="1"/>
  <c r="D120" i="14"/>
  <c r="Z119" i="14"/>
  <c r="T119" i="14"/>
  <c r="I119" i="14"/>
  <c r="H119" i="14"/>
  <c r="G119" i="14"/>
  <c r="G119" i="14" a="1"/>
  <c r="D119" i="14"/>
  <c r="Z118" i="14"/>
  <c r="T118" i="14"/>
  <c r="I118" i="14"/>
  <c r="H118" i="14"/>
  <c r="G118" i="14" a="1"/>
  <c r="G118" i="14" s="1"/>
  <c r="D118" i="14"/>
  <c r="Z117" i="14"/>
  <c r="T117" i="14"/>
  <c r="I117" i="14"/>
  <c r="H117" i="14"/>
  <c r="G117" i="14" a="1"/>
  <c r="G117" i="14" s="1"/>
  <c r="D117" i="14"/>
  <c r="Z116" i="14"/>
  <c r="T116" i="14"/>
  <c r="I116" i="14"/>
  <c r="H116" i="14"/>
  <c r="G116" i="14"/>
  <c r="G116" i="14" a="1"/>
  <c r="D116" i="14"/>
  <c r="Z115" i="14"/>
  <c r="T115" i="14"/>
  <c r="I115" i="14"/>
  <c r="H115" i="14"/>
  <c r="G115" i="14"/>
  <c r="G115" i="14" a="1"/>
  <c r="D115" i="14"/>
  <c r="Z114" i="14"/>
  <c r="T114" i="14"/>
  <c r="I114" i="14"/>
  <c r="H114" i="14"/>
  <c r="G114" i="14" a="1"/>
  <c r="G114" i="14" s="1"/>
  <c r="D114" i="14"/>
  <c r="Z113" i="14"/>
  <c r="T113" i="14"/>
  <c r="I113" i="14"/>
  <c r="H113" i="14"/>
  <c r="G113" i="14" a="1"/>
  <c r="G113" i="14" s="1"/>
  <c r="D113" i="14"/>
  <c r="Z112" i="14"/>
  <c r="T112" i="14"/>
  <c r="I112" i="14"/>
  <c r="H112" i="14"/>
  <c r="G112" i="14" a="1"/>
  <c r="G112" i="14" s="1"/>
  <c r="D112" i="14"/>
  <c r="Z111" i="14"/>
  <c r="T111" i="14"/>
  <c r="I111" i="14"/>
  <c r="H111" i="14"/>
  <c r="G111" i="14"/>
  <c r="G111" i="14" a="1"/>
  <c r="D111" i="14"/>
  <c r="Z110" i="14"/>
  <c r="T110" i="14"/>
  <c r="I110" i="14"/>
  <c r="H110" i="14"/>
  <c r="G110" i="14" a="1"/>
  <c r="G110" i="14" s="1"/>
  <c r="D110" i="14"/>
  <c r="Z109" i="14"/>
  <c r="T109" i="14"/>
  <c r="I109" i="14"/>
  <c r="H109" i="14"/>
  <c r="G109" i="14" a="1"/>
  <c r="G109" i="14" s="1"/>
  <c r="D109" i="14"/>
  <c r="Z108" i="14"/>
  <c r="T108" i="14"/>
  <c r="I108" i="14"/>
  <c r="H108" i="14"/>
  <c r="G108" i="14"/>
  <c r="G108" i="14" a="1"/>
  <c r="D108" i="14"/>
  <c r="Z107" i="14"/>
  <c r="T107" i="14"/>
  <c r="I107" i="14"/>
  <c r="H107" i="14"/>
  <c r="G107" i="14"/>
  <c r="G107" i="14" a="1"/>
  <c r="D107" i="14"/>
  <c r="Z106" i="14"/>
  <c r="T106" i="14"/>
  <c r="I106" i="14"/>
  <c r="H106" i="14"/>
  <c r="G106" i="14" a="1"/>
  <c r="G106" i="14" s="1"/>
  <c r="D106" i="14"/>
  <c r="Z105" i="14"/>
  <c r="T105" i="14"/>
  <c r="I105" i="14"/>
  <c r="H105" i="14"/>
  <c r="G105" i="14" a="1"/>
  <c r="G105" i="14" s="1"/>
  <c r="D105" i="14"/>
  <c r="Z104" i="14"/>
  <c r="T104" i="14"/>
  <c r="I104" i="14"/>
  <c r="H104" i="14"/>
  <c r="G104" i="14" a="1"/>
  <c r="G104" i="14" s="1"/>
  <c r="D104" i="14"/>
  <c r="Z103" i="14"/>
  <c r="T103" i="14"/>
  <c r="I103" i="14"/>
  <c r="H103" i="14"/>
  <c r="G103" i="14"/>
  <c r="G103" i="14" a="1"/>
  <c r="D103" i="14"/>
  <c r="Z102" i="14"/>
  <c r="T102" i="14"/>
  <c r="I102" i="14"/>
  <c r="H102" i="14"/>
  <c r="G102" i="14" a="1"/>
  <c r="G102" i="14" s="1"/>
  <c r="D102" i="14"/>
  <c r="Z101" i="14"/>
  <c r="T101" i="14"/>
  <c r="I101" i="14"/>
  <c r="H101" i="14"/>
  <c r="G101" i="14" a="1"/>
  <c r="G101" i="14" s="1"/>
  <c r="D101" i="14"/>
  <c r="Z100" i="14"/>
  <c r="T100" i="14"/>
  <c r="I100" i="14"/>
  <c r="H100" i="14"/>
  <c r="G100" i="14"/>
  <c r="G100" i="14" a="1"/>
  <c r="D100" i="14"/>
  <c r="Z99" i="14"/>
  <c r="T99" i="14"/>
  <c r="I99" i="14"/>
  <c r="H99" i="14"/>
  <c r="G99" i="14"/>
  <c r="G99" i="14" a="1"/>
  <c r="D99" i="14"/>
  <c r="Z98" i="14"/>
  <c r="T98" i="14"/>
  <c r="I98" i="14"/>
  <c r="H98" i="14"/>
  <c r="G98" i="14" a="1"/>
  <c r="G98" i="14" s="1"/>
  <c r="D98" i="14"/>
  <c r="Z97" i="14"/>
  <c r="T97" i="14"/>
  <c r="I97" i="14"/>
  <c r="H97" i="14"/>
  <c r="G97" i="14" a="1"/>
  <c r="G97" i="14" s="1"/>
  <c r="D97" i="14"/>
  <c r="Z96" i="14"/>
  <c r="T96" i="14"/>
  <c r="I96" i="14"/>
  <c r="H96" i="14"/>
  <c r="G96" i="14" a="1"/>
  <c r="G96" i="14" s="1"/>
  <c r="D96" i="14"/>
  <c r="Z95" i="14"/>
  <c r="T95" i="14"/>
  <c r="I95" i="14"/>
  <c r="H95" i="14"/>
  <c r="G95" i="14"/>
  <c r="G95" i="14" a="1"/>
  <c r="D95" i="14"/>
  <c r="Z94" i="14"/>
  <c r="T94" i="14"/>
  <c r="I94" i="14"/>
  <c r="H94" i="14"/>
  <c r="G94" i="14" a="1"/>
  <c r="G94" i="14" s="1"/>
  <c r="D94" i="14"/>
  <c r="Z93" i="14"/>
  <c r="T93" i="14"/>
  <c r="I93" i="14"/>
  <c r="H93" i="14"/>
  <c r="G93" i="14" a="1"/>
  <c r="G93" i="14" s="1"/>
  <c r="D93" i="14"/>
  <c r="Z92" i="14"/>
  <c r="T92" i="14"/>
  <c r="I92" i="14"/>
  <c r="H92" i="14"/>
  <c r="G92" i="14"/>
  <c r="G92" i="14" a="1"/>
  <c r="D92" i="14"/>
  <c r="Z91" i="14"/>
  <c r="T91" i="14"/>
  <c r="I91" i="14"/>
  <c r="H91" i="14"/>
  <c r="G91" i="14"/>
  <c r="G91" i="14" a="1"/>
  <c r="D91" i="14"/>
  <c r="Z90" i="14"/>
  <c r="T90" i="14"/>
  <c r="I90" i="14"/>
  <c r="H90" i="14"/>
  <c r="G90" i="14" a="1"/>
  <c r="G90" i="14" s="1"/>
  <c r="D90" i="14"/>
  <c r="Z89" i="14"/>
  <c r="T89" i="14"/>
  <c r="I89" i="14"/>
  <c r="H89" i="14"/>
  <c r="G89" i="14" a="1"/>
  <c r="G89" i="14" s="1"/>
  <c r="D89" i="14"/>
  <c r="Z88" i="14"/>
  <c r="T88" i="14"/>
  <c r="I88" i="14"/>
  <c r="H88" i="14"/>
  <c r="G88" i="14" a="1"/>
  <c r="G88" i="14" s="1"/>
  <c r="D88" i="14"/>
  <c r="Z87" i="14"/>
  <c r="T87" i="14"/>
  <c r="I87" i="14"/>
  <c r="H87" i="14"/>
  <c r="G87" i="14"/>
  <c r="G87" i="14" a="1"/>
  <c r="D87" i="14"/>
  <c r="Z86" i="14"/>
  <c r="T86" i="14"/>
  <c r="I86" i="14"/>
  <c r="H86" i="14"/>
  <c r="G86" i="14" a="1"/>
  <c r="G86" i="14" s="1"/>
  <c r="D86" i="14"/>
  <c r="Z85" i="14"/>
  <c r="T85" i="14"/>
  <c r="I85" i="14"/>
  <c r="H85" i="14"/>
  <c r="G85" i="14" a="1"/>
  <c r="G85" i="14" s="1"/>
  <c r="D85" i="14"/>
  <c r="Z84" i="14"/>
  <c r="T84" i="14"/>
  <c r="I84" i="14"/>
  <c r="H84" i="14"/>
  <c r="G84" i="14"/>
  <c r="G84" i="14" a="1"/>
  <c r="D84" i="14"/>
  <c r="Z83" i="14"/>
  <c r="T83" i="14"/>
  <c r="I83" i="14"/>
  <c r="H83" i="14"/>
  <c r="G83" i="14"/>
  <c r="G83" i="14" a="1"/>
  <c r="D83" i="14"/>
  <c r="Z82" i="14"/>
  <c r="T82" i="14"/>
  <c r="I82" i="14"/>
  <c r="H82" i="14"/>
  <c r="G82" i="14" a="1"/>
  <c r="G82" i="14" s="1"/>
  <c r="D82" i="14"/>
  <c r="Z81" i="14"/>
  <c r="T81" i="14"/>
  <c r="I81" i="14"/>
  <c r="H81" i="14"/>
  <c r="G81" i="14"/>
  <c r="G81" i="14" a="1"/>
  <c r="D81" i="14"/>
  <c r="Z80" i="14"/>
  <c r="T80" i="14"/>
  <c r="I80" i="14"/>
  <c r="H80" i="14"/>
  <c r="G80" i="14" a="1"/>
  <c r="G80" i="14" s="1"/>
  <c r="D80" i="14"/>
  <c r="Z79" i="14"/>
  <c r="T79" i="14"/>
  <c r="I79" i="14"/>
  <c r="H79" i="14"/>
  <c r="G79" i="14"/>
  <c r="G79" i="14" a="1"/>
  <c r="D79" i="14"/>
  <c r="Z78" i="14"/>
  <c r="T78" i="14"/>
  <c r="I78" i="14"/>
  <c r="H78" i="14"/>
  <c r="G78" i="14" a="1"/>
  <c r="G78" i="14" s="1"/>
  <c r="D78" i="14"/>
  <c r="Z77" i="14"/>
  <c r="T77" i="14"/>
  <c r="I77" i="14"/>
  <c r="H77" i="14"/>
  <c r="G77" i="14" a="1"/>
  <c r="G77" i="14" s="1"/>
  <c r="D77" i="14"/>
  <c r="Z76" i="14"/>
  <c r="T76" i="14"/>
  <c r="I76" i="14"/>
  <c r="H76" i="14"/>
  <c r="G76" i="14"/>
  <c r="G76" i="14" a="1"/>
  <c r="D76" i="14"/>
  <c r="Z75" i="14"/>
  <c r="T75" i="14"/>
  <c r="I75" i="14"/>
  <c r="H75" i="14"/>
  <c r="G75" i="14"/>
  <c r="G75" i="14" a="1"/>
  <c r="D75" i="14"/>
  <c r="Z74" i="14"/>
  <c r="T74" i="14"/>
  <c r="I74" i="14"/>
  <c r="H74" i="14"/>
  <c r="G74" i="14" a="1"/>
  <c r="G74" i="14" s="1"/>
  <c r="D74" i="14"/>
  <c r="Z73" i="14"/>
  <c r="T73" i="14"/>
  <c r="I73" i="14"/>
  <c r="H73" i="14"/>
  <c r="G73" i="14"/>
  <c r="G73" i="14" a="1"/>
  <c r="D73" i="14"/>
  <c r="Z72" i="14"/>
  <c r="T72" i="14"/>
  <c r="I72" i="14"/>
  <c r="H72" i="14"/>
  <c r="G72" i="14" a="1"/>
  <c r="G72" i="14" s="1"/>
  <c r="D72" i="14"/>
  <c r="Z71" i="14"/>
  <c r="T71" i="14"/>
  <c r="I71" i="14"/>
  <c r="H71" i="14"/>
  <c r="G71" i="14"/>
  <c r="G71" i="14" a="1"/>
  <c r="D71" i="14"/>
  <c r="Z70" i="14"/>
  <c r="T70" i="14"/>
  <c r="I70" i="14"/>
  <c r="H70" i="14"/>
  <c r="G70" i="14" a="1"/>
  <c r="G70" i="14" s="1"/>
  <c r="D70" i="14"/>
  <c r="Z69" i="14"/>
  <c r="T69" i="14"/>
  <c r="I69" i="14"/>
  <c r="H69" i="14"/>
  <c r="G69" i="14" a="1"/>
  <c r="G69" i="14" s="1"/>
  <c r="D69" i="14"/>
  <c r="Z68" i="14"/>
  <c r="T68" i="14"/>
  <c r="I68" i="14"/>
  <c r="H68" i="14"/>
  <c r="G68" i="14"/>
  <c r="G68" i="14" a="1"/>
  <c r="D68" i="14"/>
  <c r="Z67" i="14"/>
  <c r="T67" i="14"/>
  <c r="I67" i="14"/>
  <c r="H67" i="14"/>
  <c r="G67" i="14"/>
  <c r="G67" i="14" a="1"/>
  <c r="D67" i="14"/>
  <c r="Z66" i="14"/>
  <c r="T66" i="14"/>
  <c r="I66" i="14"/>
  <c r="H66" i="14"/>
  <c r="G66" i="14" a="1"/>
  <c r="G66" i="14" s="1"/>
  <c r="D66" i="14"/>
  <c r="Z65" i="14"/>
  <c r="T65" i="14"/>
  <c r="I65" i="14"/>
  <c r="H65" i="14"/>
  <c r="G65" i="14"/>
  <c r="G65" i="14" a="1"/>
  <c r="D65" i="14"/>
  <c r="Z64" i="14"/>
  <c r="T64" i="14"/>
  <c r="I64" i="14"/>
  <c r="H64" i="14"/>
  <c r="G64" i="14" a="1"/>
  <c r="G64" i="14" s="1"/>
  <c r="D64" i="14"/>
  <c r="Z63" i="14"/>
  <c r="T63" i="14"/>
  <c r="I63" i="14"/>
  <c r="H63" i="14"/>
  <c r="G63" i="14"/>
  <c r="G63" i="14" a="1"/>
  <c r="D63" i="14"/>
  <c r="Z62" i="14"/>
  <c r="T62" i="14"/>
  <c r="I62" i="14"/>
  <c r="H62" i="14"/>
  <c r="G62" i="14" a="1"/>
  <c r="G62" i="14" s="1"/>
  <c r="D62" i="14"/>
  <c r="Z61" i="14"/>
  <c r="T61" i="14"/>
  <c r="I61" i="14"/>
  <c r="H61" i="14"/>
  <c r="G61" i="14" a="1"/>
  <c r="G61" i="14" s="1"/>
  <c r="D61" i="14"/>
  <c r="Z60" i="14"/>
  <c r="T60" i="14"/>
  <c r="I60" i="14"/>
  <c r="H60" i="14"/>
  <c r="G60" i="14"/>
  <c r="G60" i="14" a="1"/>
  <c r="D60" i="14"/>
  <c r="Z59" i="14"/>
  <c r="T59" i="14"/>
  <c r="I59" i="14"/>
  <c r="H59" i="14"/>
  <c r="G59" i="14"/>
  <c r="G59" i="14" a="1"/>
  <c r="D59" i="14"/>
  <c r="Z58" i="14"/>
  <c r="T58" i="14"/>
  <c r="I58" i="14"/>
  <c r="H58" i="14"/>
  <c r="G58" i="14" a="1"/>
  <c r="G58" i="14" s="1"/>
  <c r="D58" i="14"/>
  <c r="Z57" i="14"/>
  <c r="T57" i="14"/>
  <c r="I57" i="14"/>
  <c r="H57" i="14"/>
  <c r="G57" i="14"/>
  <c r="G57" i="14" a="1"/>
  <c r="D57" i="14"/>
  <c r="Z56" i="14"/>
  <c r="T56" i="14"/>
  <c r="I56" i="14"/>
  <c r="H56" i="14"/>
  <c r="G56" i="14" a="1"/>
  <c r="G56" i="14" s="1"/>
  <c r="D56" i="14"/>
  <c r="Z55" i="14"/>
  <c r="T55" i="14"/>
  <c r="I55" i="14"/>
  <c r="H55" i="14"/>
  <c r="G55" i="14"/>
  <c r="G55" i="14" a="1"/>
  <c r="D55" i="14"/>
  <c r="Z54" i="14"/>
  <c r="T54" i="14"/>
  <c r="I54" i="14"/>
  <c r="H54" i="14"/>
  <c r="G54" i="14" a="1"/>
  <c r="G54" i="14" s="1"/>
  <c r="D54" i="14"/>
  <c r="Z53" i="14"/>
  <c r="T53" i="14"/>
  <c r="I53" i="14"/>
  <c r="H53" i="14"/>
  <c r="G53" i="14" a="1"/>
  <c r="G53" i="14" s="1"/>
  <c r="D53" i="14"/>
  <c r="Z52" i="14"/>
  <c r="T52" i="14"/>
  <c r="I52" i="14"/>
  <c r="H52" i="14"/>
  <c r="G52" i="14"/>
  <c r="G52" i="14" a="1"/>
  <c r="D52" i="14"/>
  <c r="Z51" i="14"/>
  <c r="T51" i="14"/>
  <c r="I51" i="14"/>
  <c r="H51" i="14"/>
  <c r="G51" i="14"/>
  <c r="G51" i="14" a="1"/>
  <c r="D51" i="14"/>
  <c r="Z50" i="14"/>
  <c r="T50" i="14"/>
  <c r="I50" i="14"/>
  <c r="H50" i="14"/>
  <c r="G50" i="14" a="1"/>
  <c r="G50" i="14" s="1"/>
  <c r="D50" i="14"/>
  <c r="Z49" i="14"/>
  <c r="T49" i="14"/>
  <c r="I49" i="14"/>
  <c r="H49" i="14"/>
  <c r="G49" i="14"/>
  <c r="G49" i="14" a="1"/>
  <c r="D49" i="14"/>
  <c r="Z48" i="14"/>
  <c r="T48" i="14"/>
  <c r="I48" i="14"/>
  <c r="H48" i="14"/>
  <c r="G48" i="14" a="1"/>
  <c r="G48" i="14" s="1"/>
  <c r="D48" i="14"/>
  <c r="Z47" i="14"/>
  <c r="T47" i="14"/>
  <c r="I47" i="14"/>
  <c r="H47" i="14"/>
  <c r="G47" i="14"/>
  <c r="G47" i="14" a="1"/>
  <c r="D47" i="14"/>
  <c r="Z46" i="14"/>
  <c r="T46" i="14"/>
  <c r="I46" i="14"/>
  <c r="H46" i="14"/>
  <c r="G46" i="14" a="1"/>
  <c r="G46" i="14" s="1"/>
  <c r="D46" i="14"/>
  <c r="Z45" i="14"/>
  <c r="T45" i="14"/>
  <c r="I45" i="14"/>
  <c r="H45" i="14"/>
  <c r="G45" i="14" a="1"/>
  <c r="G45" i="14" s="1"/>
  <c r="D45" i="14"/>
  <c r="Z44" i="14"/>
  <c r="T44" i="14"/>
  <c r="I44" i="14"/>
  <c r="H44" i="14"/>
  <c r="G44" i="14"/>
  <c r="G44" i="14" a="1"/>
  <c r="D44" i="14"/>
  <c r="Z43" i="14"/>
  <c r="T43" i="14"/>
  <c r="I43" i="14"/>
  <c r="H43" i="14"/>
  <c r="G43" i="14"/>
  <c r="G43" i="14" a="1"/>
  <c r="D43" i="14"/>
  <c r="Z42" i="14"/>
  <c r="T42" i="14"/>
  <c r="I42" i="14"/>
  <c r="H42" i="14"/>
  <c r="G42" i="14" a="1"/>
  <c r="G42" i="14" s="1"/>
  <c r="D42" i="14"/>
  <c r="Z41" i="14"/>
  <c r="T41" i="14"/>
  <c r="I41" i="14"/>
  <c r="H41" i="14"/>
  <c r="G41" i="14"/>
  <c r="G41" i="14" a="1"/>
  <c r="D41" i="14"/>
  <c r="Z40" i="14"/>
  <c r="T40" i="14"/>
  <c r="I40" i="14"/>
  <c r="H40" i="14"/>
  <c r="G40" i="14" a="1"/>
  <c r="G40" i="14" s="1"/>
  <c r="D40" i="14"/>
  <c r="Z39" i="14"/>
  <c r="T39" i="14"/>
  <c r="I39" i="14"/>
  <c r="H39" i="14"/>
  <c r="G39" i="14"/>
  <c r="G39" i="14" a="1"/>
  <c r="D39" i="14"/>
  <c r="Z38" i="14"/>
  <c r="T38" i="14"/>
  <c r="I38" i="14"/>
  <c r="H38" i="14"/>
  <c r="G38" i="14" a="1"/>
  <c r="G38" i="14" s="1"/>
  <c r="D38" i="14"/>
  <c r="Z37" i="14"/>
  <c r="T37" i="14"/>
  <c r="I37" i="14"/>
  <c r="H37" i="14"/>
  <c r="G37" i="14" a="1"/>
  <c r="G37" i="14" s="1"/>
  <c r="D37" i="14"/>
  <c r="Z36" i="14"/>
  <c r="T36" i="14"/>
  <c r="I36" i="14"/>
  <c r="H36" i="14"/>
  <c r="G36" i="14"/>
  <c r="G36" i="14" a="1"/>
  <c r="D36" i="14"/>
  <c r="Z35" i="14"/>
  <c r="T35" i="14"/>
  <c r="I35" i="14"/>
  <c r="H35" i="14"/>
  <c r="G35" i="14"/>
  <c r="G35" i="14" a="1"/>
  <c r="D35" i="14"/>
  <c r="Z34" i="14"/>
  <c r="T34" i="14"/>
  <c r="I34" i="14"/>
  <c r="H34" i="14"/>
  <c r="G34" i="14" a="1"/>
  <c r="G34" i="14" s="1"/>
  <c r="D34" i="14"/>
  <c r="Z33" i="14"/>
  <c r="T33" i="14"/>
  <c r="I33" i="14"/>
  <c r="H33" i="14"/>
  <c r="G33" i="14" a="1"/>
  <c r="G33" i="14" s="1"/>
  <c r="D33" i="14"/>
  <c r="Z32" i="14"/>
  <c r="T32" i="14"/>
  <c r="I32" i="14"/>
  <c r="H32" i="14"/>
  <c r="G32" i="14" a="1"/>
  <c r="G32" i="14" s="1"/>
  <c r="D32" i="14"/>
  <c r="Z31" i="14"/>
  <c r="T31" i="14"/>
  <c r="I31" i="14"/>
  <c r="H31" i="14"/>
  <c r="G31" i="14"/>
  <c r="G31" i="14" a="1"/>
  <c r="D31" i="14"/>
  <c r="Z30" i="14"/>
  <c r="T30" i="14"/>
  <c r="I30" i="14"/>
  <c r="H30" i="14"/>
  <c r="G30" i="14" a="1"/>
  <c r="G30" i="14" s="1"/>
  <c r="D30" i="14"/>
  <c r="Z29" i="14"/>
  <c r="T29" i="14"/>
  <c r="I29" i="14"/>
  <c r="H29" i="14"/>
  <c r="G29" i="14" a="1"/>
  <c r="G29" i="14" s="1"/>
  <c r="D29" i="14"/>
  <c r="Z28" i="14"/>
  <c r="T28" i="14"/>
  <c r="I28" i="14"/>
  <c r="H28" i="14"/>
  <c r="G28" i="14"/>
  <c r="G28" i="14" a="1"/>
  <c r="D28" i="14"/>
  <c r="Z27" i="14"/>
  <c r="T27" i="14"/>
  <c r="I27" i="14"/>
  <c r="H27" i="14"/>
  <c r="G27" i="14"/>
  <c r="G27" i="14" a="1"/>
  <c r="D27" i="14"/>
  <c r="Z26" i="14"/>
  <c r="T26" i="14"/>
  <c r="I26" i="14"/>
  <c r="H26" i="14"/>
  <c r="G26" i="14"/>
  <c r="G26" i="14" a="1"/>
  <c r="D26" i="14"/>
  <c r="Z25" i="14"/>
  <c r="T25" i="14"/>
  <c r="I25" i="14"/>
  <c r="H25" i="14"/>
  <c r="G25" i="14" a="1"/>
  <c r="G25" i="14" s="1"/>
  <c r="D25" i="14"/>
  <c r="Z24" i="14"/>
  <c r="T24" i="14"/>
  <c r="I24" i="14"/>
  <c r="H24" i="14"/>
  <c r="G24" i="14" a="1"/>
  <c r="G24" i="14" s="1"/>
  <c r="D24" i="14"/>
  <c r="Z23" i="14"/>
  <c r="T23" i="14"/>
  <c r="I23" i="14"/>
  <c r="H23" i="14"/>
  <c r="G23" i="14"/>
  <c r="G23" i="14" a="1"/>
  <c r="D23" i="14"/>
  <c r="Z22" i="14"/>
  <c r="T22" i="14"/>
  <c r="I22" i="14"/>
  <c r="H22" i="14"/>
  <c r="G22" i="14" a="1"/>
  <c r="G22" i="14" s="1"/>
  <c r="D22" i="14"/>
  <c r="Z21" i="14"/>
  <c r="T21" i="14"/>
  <c r="I21" i="14"/>
  <c r="H21" i="14"/>
  <c r="G21" i="14" a="1"/>
  <c r="G21" i="14" s="1"/>
  <c r="D21" i="14"/>
  <c r="Z20" i="14"/>
  <c r="T20" i="14"/>
  <c r="I20" i="14"/>
  <c r="H20" i="14"/>
  <c r="G20" i="14"/>
  <c r="G20" i="14" a="1"/>
  <c r="D20" i="14"/>
  <c r="Z19" i="14"/>
  <c r="T19" i="14"/>
  <c r="I19" i="14"/>
  <c r="H19" i="14"/>
  <c r="G19" i="14"/>
  <c r="G19" i="14" a="1"/>
  <c r="D19" i="14"/>
  <c r="Z18" i="14"/>
  <c r="T18" i="14"/>
  <c r="I18" i="14"/>
  <c r="H18" i="14"/>
  <c r="G18" i="14"/>
  <c r="G18" i="14" a="1"/>
  <c r="D18" i="14"/>
  <c r="Z17" i="14"/>
  <c r="T17" i="14"/>
  <c r="I17" i="14"/>
  <c r="H17" i="14"/>
  <c r="G17" i="14" a="1"/>
  <c r="G17" i="14" s="1"/>
  <c r="D17" i="14"/>
  <c r="Z16" i="14"/>
  <c r="T16" i="14"/>
  <c r="I16" i="14"/>
  <c r="H16" i="14"/>
  <c r="G16" i="14" a="1"/>
  <c r="G16" i="14" s="1"/>
  <c r="D16" i="14"/>
  <c r="Z15" i="14"/>
  <c r="T15" i="14"/>
  <c r="I15" i="14"/>
  <c r="H15" i="14"/>
  <c r="G15" i="14"/>
  <c r="G15" i="14" a="1"/>
  <c r="D15" i="14"/>
  <c r="Z14" i="14"/>
  <c r="T14" i="14"/>
  <c r="I14" i="14"/>
  <c r="H14" i="14"/>
  <c r="G14" i="14" a="1"/>
  <c r="G14" i="14" s="1"/>
  <c r="D14" i="14"/>
  <c r="Z13" i="14"/>
  <c r="T13" i="14"/>
  <c r="I13" i="14"/>
  <c r="H13" i="14"/>
  <c r="G13" i="14" a="1"/>
  <c r="G13" i="14" s="1"/>
  <c r="D13" i="14"/>
  <c r="Z12" i="14"/>
  <c r="T12" i="14"/>
  <c r="I12" i="14"/>
  <c r="H12" i="14"/>
  <c r="G12" i="14"/>
  <c r="G12" i="14" a="1"/>
  <c r="D12" i="14"/>
  <c r="Z11" i="14"/>
  <c r="T11" i="14"/>
  <c r="I11" i="14"/>
  <c r="H11" i="14"/>
  <c r="G11" i="14"/>
  <c r="G11" i="14" a="1"/>
  <c r="D11" i="14"/>
  <c r="Z10" i="14"/>
  <c r="T10" i="14"/>
  <c r="I10" i="14"/>
  <c r="H10" i="14"/>
  <c r="G10" i="14"/>
  <c r="G10" i="14" a="1"/>
  <c r="D10" i="14"/>
  <c r="Z9" i="14"/>
  <c r="T9" i="14"/>
  <c r="I9" i="14"/>
  <c r="H9" i="14"/>
  <c r="G9" i="14" a="1"/>
  <c r="G9" i="14" s="1"/>
  <c r="D9" i="14"/>
  <c r="Z8" i="14"/>
  <c r="T8" i="14"/>
  <c r="I8" i="14"/>
  <c r="H8" i="14"/>
  <c r="G8" i="14" a="1"/>
  <c r="G8" i="14" s="1"/>
  <c r="D8" i="14"/>
  <c r="Z7" i="14"/>
  <c r="T7" i="14"/>
  <c r="I7" i="14"/>
  <c r="H7" i="14"/>
  <c r="G7" i="14"/>
  <c r="G7" i="14" a="1"/>
  <c r="D7" i="14"/>
  <c r="Z6" i="14"/>
  <c r="T6" i="14"/>
  <c r="I6" i="14"/>
  <c r="H6" i="14"/>
  <c r="G6" i="14" a="1"/>
  <c r="G6" i="14" s="1"/>
  <c r="D6" i="14"/>
  <c r="Z5" i="14"/>
  <c r="T5" i="14"/>
  <c r="I5" i="14"/>
  <c r="H5" i="14"/>
  <c r="G5" i="14" a="1"/>
  <c r="G5" i="14" s="1"/>
  <c r="D5" i="14"/>
  <c r="Z4" i="14"/>
  <c r="T4" i="14"/>
  <c r="I4" i="14"/>
  <c r="H4" i="14"/>
  <c r="G4" i="14"/>
  <c r="G4" i="14" a="1"/>
  <c r="D4" i="14"/>
  <c r="Z3" i="14"/>
  <c r="T3" i="14"/>
  <c r="I3" i="14"/>
  <c r="H3" i="14"/>
  <c r="G3" i="14"/>
  <c r="G3" i="14" a="1"/>
  <c r="D3" i="14"/>
  <c r="Z2" i="14"/>
  <c r="T2" i="14"/>
  <c r="I2" i="14"/>
  <c r="H2" i="14"/>
  <c r="G2" i="14"/>
  <c r="G2" i="14" a="1"/>
  <c r="D2" i="14"/>
  <c r="AA152" i="12"/>
  <c r="AA151" i="12"/>
  <c r="AA150" i="12"/>
  <c r="AA149" i="12"/>
  <c r="AA148" i="12"/>
  <c r="AA147" i="12"/>
  <c r="AA146" i="12"/>
  <c r="AA145" i="12"/>
  <c r="AA144" i="12"/>
  <c r="AA143" i="12"/>
  <c r="AA142" i="12"/>
  <c r="AA141" i="12"/>
  <c r="AA140" i="12"/>
  <c r="AA139" i="12"/>
  <c r="AA138" i="12"/>
  <c r="AA137" i="12"/>
  <c r="AA136" i="12"/>
  <c r="AA135" i="12"/>
  <c r="AA134" i="12"/>
  <c r="AA133" i="12"/>
  <c r="AA132" i="12"/>
  <c r="AA131" i="12"/>
  <c r="AA130" i="12"/>
  <c r="AA129" i="12"/>
  <c r="AA128" i="12"/>
  <c r="AA127" i="12"/>
  <c r="AA126" i="12"/>
  <c r="AA125" i="12"/>
  <c r="AA124" i="12"/>
  <c r="AA123" i="12"/>
  <c r="AA122" i="12"/>
  <c r="AA121" i="12"/>
  <c r="AA120" i="12"/>
  <c r="AA119" i="12"/>
  <c r="AA118" i="12"/>
  <c r="AA117" i="12"/>
  <c r="AA116" i="12"/>
  <c r="AA115" i="12"/>
  <c r="AA114" i="12"/>
  <c r="AA113" i="12"/>
  <c r="AA112" i="12"/>
  <c r="AA111" i="12"/>
  <c r="AA110" i="12"/>
  <c r="AA109" i="12"/>
  <c r="AA108" i="12"/>
  <c r="AA107" i="12"/>
  <c r="AA106" i="12"/>
  <c r="AA105" i="12"/>
  <c r="AA104" i="12"/>
  <c r="AA103" i="12"/>
  <c r="AA102" i="12"/>
  <c r="AA101" i="12"/>
  <c r="AA100" i="12"/>
  <c r="AA99" i="12"/>
  <c r="AA98" i="12"/>
  <c r="AA97" i="12"/>
  <c r="AA96" i="12"/>
  <c r="AA95" i="12"/>
  <c r="AA94" i="12"/>
  <c r="AA93" i="12"/>
  <c r="AA92" i="12"/>
  <c r="AA91" i="12"/>
  <c r="AA90" i="12"/>
  <c r="AA89" i="12"/>
  <c r="AA88" i="12"/>
  <c r="AA87" i="12"/>
  <c r="AA86" i="12"/>
  <c r="AA85" i="12"/>
  <c r="AA84" i="12"/>
  <c r="AA83" i="12"/>
  <c r="AA82" i="12"/>
  <c r="AA81" i="12"/>
  <c r="AA80" i="12"/>
  <c r="AA79" i="12"/>
  <c r="AA78" i="12"/>
  <c r="AA77" i="12"/>
  <c r="AA76" i="12"/>
  <c r="AA75" i="12"/>
  <c r="AA74" i="12"/>
  <c r="AA73" i="12"/>
  <c r="AA72" i="12"/>
  <c r="AA71" i="12"/>
  <c r="AA70" i="12"/>
  <c r="AA69" i="12"/>
  <c r="AA68" i="12"/>
  <c r="AA67" i="12"/>
  <c r="AA66" i="12"/>
  <c r="AA65" i="12"/>
  <c r="AA64" i="12"/>
  <c r="AA63" i="12"/>
  <c r="AA62" i="12"/>
  <c r="AA61" i="12"/>
  <c r="AA60" i="12"/>
  <c r="AA59" i="12"/>
  <c r="AA58" i="12"/>
  <c r="AA57" i="12"/>
  <c r="AA56" i="12"/>
  <c r="AA55" i="12"/>
  <c r="AA54" i="12"/>
  <c r="AA53" i="12"/>
  <c r="AA52" i="12"/>
  <c r="AA51" i="12"/>
  <c r="AA50" i="12"/>
  <c r="AA49" i="12"/>
  <c r="AA48" i="12"/>
  <c r="AA47" i="12"/>
  <c r="AA46" i="12"/>
  <c r="AA45" i="12"/>
  <c r="AA44" i="12"/>
  <c r="AA43" i="12"/>
  <c r="AA42" i="12"/>
  <c r="AA41" i="12"/>
  <c r="AA40" i="12"/>
  <c r="AA39" i="12"/>
  <c r="AA38" i="12"/>
  <c r="AA37" i="12"/>
  <c r="AA36" i="12"/>
  <c r="AA35" i="12"/>
  <c r="AA34" i="12"/>
  <c r="AA33" i="12"/>
  <c r="AA32" i="12"/>
  <c r="AA31" i="12"/>
  <c r="AA30" i="12"/>
  <c r="AA29" i="12"/>
  <c r="AA28" i="12"/>
  <c r="AA27" i="12"/>
  <c r="AA26" i="12"/>
  <c r="AA25" i="12"/>
  <c r="AA24" i="12"/>
  <c r="AA23" i="12"/>
  <c r="AA22" i="12"/>
  <c r="AA21" i="12"/>
  <c r="AA20" i="12"/>
  <c r="AA19" i="12"/>
  <c r="AA18" i="12"/>
  <c r="AA17" i="12"/>
  <c r="AA16" i="12"/>
  <c r="AA15" i="12"/>
  <c r="AA14" i="12"/>
  <c r="AA13" i="12"/>
  <c r="AA12" i="12"/>
  <c r="AA11" i="12"/>
  <c r="AA10" i="12"/>
  <c r="AA9" i="12"/>
  <c r="AA8" i="12"/>
  <c r="AA7" i="12"/>
  <c r="AA6" i="12"/>
  <c r="AA5" i="12"/>
  <c r="AA4" i="12"/>
  <c r="AA3" i="12"/>
  <c r="AA2" i="12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R367" i="9"/>
  <c r="R366" i="9"/>
  <c r="R365" i="9"/>
  <c r="R364" i="9"/>
  <c r="R363" i="9"/>
  <c r="R362" i="9"/>
  <c r="R361" i="9"/>
  <c r="R360" i="9"/>
  <c r="R359" i="9"/>
  <c r="R358" i="9"/>
  <c r="R357" i="9"/>
  <c r="R356" i="9"/>
  <c r="R355" i="9"/>
  <c r="R354" i="9"/>
  <c r="R353" i="9"/>
  <c r="R352" i="9"/>
  <c r="R351" i="9"/>
  <c r="R350" i="9"/>
  <c r="R349" i="9"/>
  <c r="R348" i="9"/>
  <c r="R347" i="9"/>
  <c r="R346" i="9"/>
  <c r="R345" i="9"/>
  <c r="R344" i="9"/>
  <c r="R343" i="9"/>
  <c r="R342" i="9"/>
  <c r="R341" i="9"/>
  <c r="R340" i="9"/>
  <c r="R339" i="9"/>
  <c r="R338" i="9"/>
  <c r="R337" i="9"/>
  <c r="R336" i="9"/>
  <c r="R335" i="9"/>
  <c r="R334" i="9"/>
  <c r="R333" i="9"/>
  <c r="R332" i="9"/>
  <c r="R331" i="9"/>
  <c r="R330" i="9"/>
  <c r="R329" i="9"/>
  <c r="R328" i="9"/>
  <c r="R327" i="9"/>
  <c r="R326" i="9"/>
  <c r="R325" i="9"/>
  <c r="R324" i="9"/>
  <c r="R323" i="9"/>
  <c r="R322" i="9"/>
  <c r="R321" i="9"/>
  <c r="R320" i="9"/>
  <c r="R319" i="9"/>
  <c r="R318" i="9"/>
  <c r="R317" i="9"/>
  <c r="R316" i="9"/>
  <c r="R315" i="9"/>
  <c r="R314" i="9"/>
  <c r="R313" i="9"/>
  <c r="R312" i="9"/>
  <c r="R311" i="9"/>
  <c r="R310" i="9"/>
  <c r="R309" i="9"/>
  <c r="R308" i="9"/>
  <c r="R307" i="9"/>
  <c r="R306" i="9"/>
  <c r="R305" i="9"/>
  <c r="R304" i="9"/>
  <c r="R303" i="9"/>
  <c r="R302" i="9"/>
  <c r="R301" i="9"/>
  <c r="R300" i="9"/>
  <c r="R299" i="9"/>
  <c r="R298" i="9"/>
  <c r="R297" i="9"/>
  <c r="R296" i="9"/>
  <c r="R295" i="9"/>
  <c r="R294" i="9"/>
  <c r="R293" i="9"/>
  <c r="R292" i="9"/>
  <c r="R291" i="9"/>
  <c r="R290" i="9"/>
  <c r="R289" i="9"/>
  <c r="R288" i="9"/>
  <c r="R287" i="9"/>
  <c r="R286" i="9"/>
  <c r="R285" i="9"/>
  <c r="R284" i="9"/>
  <c r="R283" i="9"/>
  <c r="R282" i="9"/>
  <c r="R281" i="9"/>
  <c r="R280" i="9"/>
  <c r="R279" i="9"/>
  <c r="R278" i="9"/>
  <c r="R277" i="9"/>
  <c r="R276" i="9"/>
  <c r="R275" i="9"/>
  <c r="R274" i="9"/>
  <c r="R273" i="9"/>
  <c r="R272" i="9"/>
  <c r="R271" i="9"/>
  <c r="R270" i="9"/>
  <c r="R269" i="9"/>
  <c r="R268" i="9"/>
  <c r="R267" i="9"/>
  <c r="R266" i="9"/>
  <c r="R265" i="9"/>
  <c r="R264" i="9"/>
  <c r="R263" i="9"/>
  <c r="R262" i="9"/>
  <c r="R261" i="9"/>
  <c r="R260" i="9"/>
  <c r="R259" i="9"/>
  <c r="R258" i="9"/>
  <c r="R257" i="9"/>
  <c r="R256" i="9"/>
  <c r="R255" i="9"/>
  <c r="R254" i="9"/>
  <c r="R253" i="9"/>
  <c r="R252" i="9"/>
  <c r="R251" i="9"/>
  <c r="R250" i="9"/>
  <c r="R249" i="9"/>
  <c r="R248" i="9"/>
  <c r="R247" i="9"/>
  <c r="R246" i="9"/>
  <c r="R245" i="9"/>
  <c r="R244" i="9"/>
  <c r="R243" i="9"/>
  <c r="R242" i="9"/>
  <c r="R241" i="9"/>
  <c r="R240" i="9"/>
  <c r="R239" i="9"/>
  <c r="R238" i="9"/>
  <c r="R237" i="9"/>
  <c r="R236" i="9"/>
  <c r="R235" i="9"/>
  <c r="R234" i="9"/>
  <c r="R233" i="9"/>
  <c r="R232" i="9"/>
  <c r="R231" i="9"/>
  <c r="R230" i="9"/>
  <c r="R229" i="9"/>
  <c r="R228" i="9"/>
  <c r="R227" i="9"/>
  <c r="R226" i="9"/>
  <c r="R225" i="9"/>
  <c r="R224" i="9"/>
  <c r="R223" i="9"/>
  <c r="R222" i="9"/>
  <c r="R221" i="9"/>
  <c r="R220" i="9"/>
  <c r="R219" i="9"/>
  <c r="R218" i="9"/>
  <c r="R217" i="9"/>
  <c r="R216" i="9"/>
  <c r="R215" i="9"/>
  <c r="R214" i="9"/>
  <c r="R213" i="9"/>
  <c r="R212" i="9"/>
  <c r="R211" i="9"/>
  <c r="R210" i="9"/>
  <c r="R209" i="9"/>
  <c r="R208" i="9"/>
  <c r="R207" i="9"/>
  <c r="R206" i="9"/>
  <c r="R205" i="9"/>
  <c r="R204" i="9"/>
  <c r="R203" i="9"/>
  <c r="R202" i="9"/>
  <c r="R201" i="9"/>
  <c r="R200" i="9"/>
  <c r="R199" i="9"/>
  <c r="R198" i="9"/>
  <c r="R197" i="9"/>
  <c r="R196" i="9"/>
  <c r="R195" i="9"/>
  <c r="R194" i="9"/>
  <c r="R193" i="9"/>
  <c r="R192" i="9"/>
  <c r="R191" i="9"/>
  <c r="R190" i="9"/>
  <c r="R189" i="9"/>
  <c r="R188" i="9"/>
  <c r="R187" i="9"/>
  <c r="R186" i="9"/>
  <c r="R185" i="9"/>
  <c r="R184" i="9"/>
  <c r="R183" i="9"/>
  <c r="R182" i="9"/>
  <c r="R181" i="9"/>
  <c r="R180" i="9"/>
  <c r="R179" i="9"/>
  <c r="R178" i="9"/>
  <c r="R177" i="9"/>
  <c r="R176" i="9"/>
  <c r="R175" i="9"/>
  <c r="R174" i="9"/>
  <c r="R173" i="9"/>
  <c r="R172" i="9"/>
  <c r="R171" i="9"/>
  <c r="R170" i="9"/>
  <c r="R169" i="9"/>
  <c r="R168" i="9"/>
  <c r="R167" i="9"/>
  <c r="R166" i="9"/>
  <c r="R165" i="9"/>
  <c r="R164" i="9"/>
  <c r="R163" i="9"/>
  <c r="R162" i="9"/>
  <c r="R161" i="9"/>
  <c r="R160" i="9"/>
  <c r="R159" i="9"/>
  <c r="R158" i="9"/>
  <c r="R157" i="9"/>
  <c r="R156" i="9"/>
  <c r="R155" i="9"/>
  <c r="R154" i="9"/>
  <c r="R153" i="9"/>
  <c r="R152" i="9"/>
  <c r="R151" i="9"/>
  <c r="R150" i="9"/>
  <c r="R149" i="9"/>
  <c r="R148" i="9"/>
  <c r="R147" i="9"/>
  <c r="R146" i="9"/>
  <c r="R145" i="9"/>
  <c r="R144" i="9"/>
  <c r="R143" i="9"/>
  <c r="R142" i="9"/>
  <c r="R141" i="9"/>
  <c r="R140" i="9"/>
  <c r="R139" i="9"/>
  <c r="R138" i="9"/>
  <c r="R137" i="9"/>
  <c r="R136" i="9"/>
  <c r="R135" i="9"/>
  <c r="R134" i="9"/>
  <c r="R133" i="9"/>
  <c r="R132" i="9"/>
  <c r="R131" i="9"/>
  <c r="R130" i="9"/>
  <c r="R129" i="9"/>
  <c r="R128" i="9"/>
  <c r="R127" i="9"/>
  <c r="R126" i="9"/>
  <c r="R125" i="9"/>
  <c r="R124" i="9"/>
  <c r="R123" i="9"/>
  <c r="R122" i="9"/>
  <c r="R121" i="9"/>
  <c r="R120" i="9"/>
  <c r="R119" i="9"/>
  <c r="R118" i="9"/>
  <c r="R117" i="9"/>
  <c r="R116" i="9"/>
  <c r="R115" i="9"/>
  <c r="R114" i="9"/>
  <c r="R113" i="9"/>
  <c r="R112" i="9"/>
  <c r="R111" i="9"/>
  <c r="R110" i="9"/>
  <c r="R109" i="9"/>
  <c r="R108" i="9"/>
  <c r="R107" i="9"/>
  <c r="R106" i="9"/>
  <c r="R105" i="9"/>
  <c r="R104" i="9"/>
  <c r="R103" i="9"/>
  <c r="R102" i="9"/>
  <c r="R101" i="9"/>
  <c r="R100" i="9"/>
  <c r="R99" i="9"/>
  <c r="R98" i="9"/>
  <c r="R97" i="9"/>
  <c r="R96" i="9"/>
  <c r="R95" i="9"/>
  <c r="R94" i="9"/>
  <c r="R93" i="9"/>
  <c r="R92" i="9"/>
  <c r="R91" i="9"/>
  <c r="R90" i="9"/>
  <c r="R89" i="9"/>
  <c r="R88" i="9"/>
  <c r="R87" i="9"/>
  <c r="R86" i="9"/>
  <c r="R85" i="9"/>
  <c r="R84" i="9"/>
  <c r="R83" i="9"/>
  <c r="R82" i="9"/>
  <c r="R81" i="9"/>
  <c r="R80" i="9"/>
  <c r="R79" i="9"/>
  <c r="R78" i="9"/>
  <c r="R77" i="9"/>
  <c r="R76" i="9"/>
  <c r="R75" i="9"/>
  <c r="R74" i="9"/>
  <c r="R73" i="9"/>
  <c r="R72" i="9"/>
  <c r="R71" i="9"/>
  <c r="R70" i="9"/>
  <c r="R69" i="9"/>
  <c r="R68" i="9"/>
  <c r="R67" i="9"/>
  <c r="R66" i="9"/>
  <c r="R65" i="9"/>
  <c r="R64" i="9"/>
  <c r="R63" i="9"/>
  <c r="R62" i="9"/>
  <c r="R61" i="9"/>
  <c r="R60" i="9"/>
  <c r="R59" i="9"/>
  <c r="R58" i="9"/>
  <c r="R57" i="9"/>
  <c r="R56" i="9"/>
  <c r="R55" i="9"/>
  <c r="R54" i="9"/>
  <c r="R53" i="9"/>
  <c r="R52" i="9"/>
  <c r="R51" i="9"/>
  <c r="R50" i="9"/>
  <c r="R49" i="9"/>
  <c r="R48" i="9"/>
  <c r="R47" i="9"/>
  <c r="R46" i="9"/>
  <c r="R45" i="9"/>
  <c r="R44" i="9"/>
  <c r="R43" i="9"/>
  <c r="R42" i="9"/>
  <c r="R41" i="9"/>
  <c r="R40" i="9"/>
  <c r="R39" i="9"/>
  <c r="R38" i="9"/>
  <c r="R37" i="9"/>
  <c r="R36" i="9"/>
  <c r="R35" i="9"/>
  <c r="R34" i="9"/>
  <c r="R33" i="9"/>
  <c r="R32" i="9"/>
  <c r="R31" i="9"/>
  <c r="R30" i="9"/>
  <c r="R29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10" i="9"/>
  <c r="R9" i="9"/>
  <c r="R8" i="9"/>
  <c r="R7" i="9"/>
  <c r="R6" i="9"/>
  <c r="R5" i="9"/>
  <c r="R4" i="9"/>
  <c r="R3" i="9"/>
  <c r="R2" i="9"/>
  <c r="Z366" i="8"/>
  <c r="Z365" i="8"/>
  <c r="Z364" i="8"/>
  <c r="Z363" i="8"/>
  <c r="Z362" i="8"/>
  <c r="Z361" i="8"/>
  <c r="Z360" i="8"/>
  <c r="Z359" i="8"/>
  <c r="Z358" i="8"/>
  <c r="Z357" i="8"/>
  <c r="Z356" i="8"/>
  <c r="Z355" i="8"/>
  <c r="Z354" i="8"/>
  <c r="Z353" i="8"/>
  <c r="Z352" i="8"/>
  <c r="Z351" i="8"/>
  <c r="Z350" i="8"/>
  <c r="Z349" i="8"/>
  <c r="Z348" i="8"/>
  <c r="Z347" i="8"/>
  <c r="Z346" i="8"/>
  <c r="Z345" i="8"/>
  <c r="Z344" i="8"/>
  <c r="Z343" i="8"/>
  <c r="Z342" i="8"/>
  <c r="Z341" i="8"/>
  <c r="Z340" i="8"/>
  <c r="Z339" i="8"/>
  <c r="Z338" i="8"/>
  <c r="Z337" i="8"/>
  <c r="Z336" i="8"/>
  <c r="Z335" i="8"/>
  <c r="Z334" i="8"/>
  <c r="Z333" i="8"/>
  <c r="Z332" i="8"/>
  <c r="Z331" i="8"/>
  <c r="Z330" i="8"/>
  <c r="Z329" i="8"/>
  <c r="Z328" i="8"/>
  <c r="Z327" i="8"/>
  <c r="Z326" i="8"/>
  <c r="Z325" i="8"/>
  <c r="Z324" i="8"/>
  <c r="Z323" i="8"/>
  <c r="Z322" i="8"/>
  <c r="Z321" i="8"/>
  <c r="Z320" i="8"/>
  <c r="Z319" i="8"/>
  <c r="Z318" i="8"/>
  <c r="Z317" i="8"/>
  <c r="Z316" i="8"/>
  <c r="Z315" i="8"/>
  <c r="Z314" i="8"/>
  <c r="Z313" i="8"/>
  <c r="Z312" i="8"/>
  <c r="Z311" i="8"/>
  <c r="Z310" i="8"/>
  <c r="Z309" i="8"/>
  <c r="Z308" i="8"/>
  <c r="Z307" i="8"/>
  <c r="Z306" i="8"/>
  <c r="Z305" i="8"/>
  <c r="Z304" i="8"/>
  <c r="Z303" i="8"/>
  <c r="Z302" i="8"/>
  <c r="Z301" i="8"/>
  <c r="Z300" i="8"/>
  <c r="Z299" i="8"/>
  <c r="Z298" i="8"/>
  <c r="Z297" i="8"/>
  <c r="Z296" i="8"/>
  <c r="Z295" i="8"/>
  <c r="Z294" i="8"/>
  <c r="Z293" i="8"/>
  <c r="Z292" i="8"/>
  <c r="Z291" i="8"/>
  <c r="Z290" i="8"/>
  <c r="Z289" i="8"/>
  <c r="Z288" i="8"/>
  <c r="Z287" i="8"/>
  <c r="Z286" i="8"/>
  <c r="Z285" i="8"/>
  <c r="Z284" i="8"/>
  <c r="Z283" i="8"/>
  <c r="Z282" i="8"/>
  <c r="Z281" i="8"/>
  <c r="Z280" i="8"/>
  <c r="Z279" i="8"/>
  <c r="Z278" i="8"/>
  <c r="Z277" i="8"/>
  <c r="Z276" i="8"/>
  <c r="Z275" i="8"/>
  <c r="Z274" i="8"/>
  <c r="Z273" i="8"/>
  <c r="Z272" i="8"/>
  <c r="Z271" i="8"/>
  <c r="Z270" i="8"/>
  <c r="Z269" i="8"/>
  <c r="Z268" i="8"/>
  <c r="Z267" i="8"/>
  <c r="Z266" i="8"/>
  <c r="Z265" i="8"/>
  <c r="Z264" i="8"/>
  <c r="Z263" i="8"/>
  <c r="Z262" i="8"/>
  <c r="Z261" i="8"/>
  <c r="Z260" i="8"/>
  <c r="Z259" i="8"/>
  <c r="Z258" i="8"/>
  <c r="Z257" i="8"/>
  <c r="Z256" i="8"/>
  <c r="Z255" i="8"/>
  <c r="Z254" i="8"/>
  <c r="Z253" i="8"/>
  <c r="Z252" i="8"/>
  <c r="Z251" i="8"/>
  <c r="Z250" i="8"/>
  <c r="Z249" i="8"/>
  <c r="Z248" i="8"/>
  <c r="Z247" i="8"/>
  <c r="Z246" i="8"/>
  <c r="Z245" i="8"/>
  <c r="Z244" i="8"/>
  <c r="Z243" i="8"/>
  <c r="Z242" i="8"/>
  <c r="Z241" i="8"/>
  <c r="Z240" i="8"/>
  <c r="Z239" i="8"/>
  <c r="Z238" i="8"/>
  <c r="Z237" i="8"/>
  <c r="Z236" i="8"/>
  <c r="Z235" i="8"/>
  <c r="Z234" i="8"/>
  <c r="Z233" i="8"/>
  <c r="Z232" i="8"/>
  <c r="Z231" i="8"/>
  <c r="Z230" i="8"/>
  <c r="Z229" i="8"/>
  <c r="Z228" i="8"/>
  <c r="Z227" i="8"/>
  <c r="Z226" i="8"/>
  <c r="Z225" i="8"/>
  <c r="Z224" i="8"/>
  <c r="Z223" i="8"/>
  <c r="Z222" i="8"/>
  <c r="Z221" i="8"/>
  <c r="Z220" i="8"/>
  <c r="Z219" i="8"/>
  <c r="Z218" i="8"/>
  <c r="Z217" i="8"/>
  <c r="Z216" i="8"/>
  <c r="Z215" i="8"/>
  <c r="Z214" i="8"/>
  <c r="Z213" i="8"/>
  <c r="Z212" i="8"/>
  <c r="Z211" i="8"/>
  <c r="Z210" i="8"/>
  <c r="Z209" i="8"/>
  <c r="Z208" i="8"/>
  <c r="Z207" i="8"/>
  <c r="Z206" i="8"/>
  <c r="Z205" i="8"/>
  <c r="Z204" i="8"/>
  <c r="Z203" i="8"/>
  <c r="Z202" i="8"/>
  <c r="Z201" i="8"/>
  <c r="Z200" i="8"/>
  <c r="Z199" i="8"/>
  <c r="Z198" i="8"/>
  <c r="Z197" i="8"/>
  <c r="Z196" i="8"/>
  <c r="Z195" i="8"/>
  <c r="Z194" i="8"/>
  <c r="Z193" i="8"/>
  <c r="Z192" i="8"/>
  <c r="Z191" i="8"/>
  <c r="Z190" i="8"/>
  <c r="Z189" i="8"/>
  <c r="Z188" i="8"/>
  <c r="Z187" i="8"/>
  <c r="Z186" i="8"/>
  <c r="Z185" i="8"/>
  <c r="Z184" i="8"/>
  <c r="Z183" i="8"/>
  <c r="Z182" i="8"/>
  <c r="Z181" i="8"/>
  <c r="Z180" i="8"/>
  <c r="Z179" i="8"/>
  <c r="Z178" i="8"/>
  <c r="Z177" i="8"/>
  <c r="Z176" i="8"/>
  <c r="Z175" i="8"/>
  <c r="Z174" i="8"/>
  <c r="Z173" i="8"/>
  <c r="Z172" i="8"/>
  <c r="Z171" i="8"/>
  <c r="Z170" i="8"/>
  <c r="Z169" i="8"/>
  <c r="Z168" i="8"/>
  <c r="Z167" i="8"/>
  <c r="Z166" i="8"/>
  <c r="Z165" i="8"/>
  <c r="Z164" i="8"/>
  <c r="Z163" i="8"/>
  <c r="Z162" i="8"/>
  <c r="Z161" i="8"/>
  <c r="Z160" i="8"/>
  <c r="Z159" i="8"/>
  <c r="Z158" i="8"/>
  <c r="Z157" i="8"/>
  <c r="Z156" i="8"/>
  <c r="Z155" i="8"/>
  <c r="Z154" i="8"/>
  <c r="Z153" i="8"/>
  <c r="Z152" i="8"/>
  <c r="Z151" i="8"/>
  <c r="Z150" i="8"/>
  <c r="Z149" i="8"/>
  <c r="Z148" i="8"/>
  <c r="Z147" i="8"/>
  <c r="Z146" i="8"/>
  <c r="Z145" i="8"/>
  <c r="Z144" i="8"/>
  <c r="Z143" i="8"/>
  <c r="Z142" i="8"/>
  <c r="Z141" i="8"/>
  <c r="Z140" i="8"/>
  <c r="Z139" i="8"/>
  <c r="Z138" i="8"/>
  <c r="Z137" i="8"/>
  <c r="Z136" i="8"/>
  <c r="Z135" i="8"/>
  <c r="Z134" i="8"/>
  <c r="Z133" i="8"/>
  <c r="Z132" i="8"/>
  <c r="Z131" i="8"/>
  <c r="Z130" i="8"/>
  <c r="Z129" i="8"/>
  <c r="Z128" i="8"/>
  <c r="Z127" i="8"/>
  <c r="Z126" i="8"/>
  <c r="Z125" i="8"/>
  <c r="Z124" i="8"/>
  <c r="Z123" i="8"/>
  <c r="Z122" i="8"/>
  <c r="Z121" i="8"/>
  <c r="Z120" i="8"/>
  <c r="Z119" i="8"/>
  <c r="Z118" i="8"/>
  <c r="Z117" i="8"/>
  <c r="Z116" i="8"/>
  <c r="Z115" i="8"/>
  <c r="Z114" i="8"/>
  <c r="Z113" i="8"/>
  <c r="Z112" i="8"/>
  <c r="Z111" i="8"/>
  <c r="Z110" i="8"/>
  <c r="Z109" i="8"/>
  <c r="Z108" i="8"/>
  <c r="Z107" i="8"/>
  <c r="Z106" i="8"/>
  <c r="Z105" i="8"/>
  <c r="Z104" i="8"/>
  <c r="Z103" i="8"/>
  <c r="Z102" i="8"/>
  <c r="Z101" i="8"/>
  <c r="Z100" i="8"/>
  <c r="Z99" i="8"/>
  <c r="Z98" i="8"/>
  <c r="Z97" i="8"/>
  <c r="Z96" i="8"/>
  <c r="Z95" i="8"/>
  <c r="Z94" i="8"/>
  <c r="Z93" i="8"/>
  <c r="Z92" i="8"/>
  <c r="Z91" i="8"/>
  <c r="Z90" i="8"/>
  <c r="Z89" i="8"/>
  <c r="Z88" i="8"/>
  <c r="Z87" i="8"/>
  <c r="Z86" i="8"/>
  <c r="Z85" i="8"/>
  <c r="Z84" i="8"/>
  <c r="Z83" i="8"/>
  <c r="Z82" i="8"/>
  <c r="Z81" i="8"/>
  <c r="Z80" i="8"/>
  <c r="Z79" i="8"/>
  <c r="Z78" i="8"/>
  <c r="Z77" i="8"/>
  <c r="Z76" i="8"/>
  <c r="Z75" i="8"/>
  <c r="Z74" i="8"/>
  <c r="Z73" i="8"/>
  <c r="Z72" i="8"/>
  <c r="Z71" i="8"/>
  <c r="Z70" i="8"/>
  <c r="Z69" i="8"/>
  <c r="Z68" i="8"/>
  <c r="Z67" i="8"/>
  <c r="Z66" i="8"/>
  <c r="Z65" i="8"/>
  <c r="Z64" i="8"/>
  <c r="Z63" i="8"/>
  <c r="Z62" i="8"/>
  <c r="Z61" i="8"/>
  <c r="Z60" i="8"/>
  <c r="Z59" i="8"/>
  <c r="Z58" i="8"/>
  <c r="Z57" i="8"/>
  <c r="Z56" i="8"/>
  <c r="Z55" i="8"/>
  <c r="Z54" i="8"/>
  <c r="Z53" i="8"/>
  <c r="Z52" i="8"/>
  <c r="Z51" i="8"/>
  <c r="Z50" i="8"/>
  <c r="Z49" i="8"/>
  <c r="Z48" i="8"/>
  <c r="Z47" i="8"/>
  <c r="Z46" i="8"/>
  <c r="Z45" i="8"/>
  <c r="Z44" i="8"/>
  <c r="Z43" i="8"/>
  <c r="Z42" i="8"/>
  <c r="Z41" i="8"/>
  <c r="Z40" i="8"/>
  <c r="Z39" i="8"/>
  <c r="Z38" i="8"/>
  <c r="Z37" i="8"/>
  <c r="Z36" i="8"/>
  <c r="Z35" i="8"/>
  <c r="Z34" i="8"/>
  <c r="Z33" i="8"/>
  <c r="Z32" i="8"/>
  <c r="Z31" i="8"/>
  <c r="Z30" i="8"/>
  <c r="Z29" i="8"/>
  <c r="Z28" i="8"/>
  <c r="Z27" i="8"/>
  <c r="Z26" i="8"/>
  <c r="Z25" i="8"/>
  <c r="Z24" i="8"/>
  <c r="Z23" i="8"/>
  <c r="Z22" i="8"/>
  <c r="Z21" i="8"/>
  <c r="Z20" i="8"/>
  <c r="Z19" i="8"/>
  <c r="Z18" i="8"/>
  <c r="Z17" i="8"/>
  <c r="Z16" i="8"/>
  <c r="Z15" i="8"/>
  <c r="Z14" i="8"/>
  <c r="Z13" i="8"/>
  <c r="Z12" i="8"/>
  <c r="Z11" i="8"/>
  <c r="Z10" i="8"/>
  <c r="Z9" i="8"/>
  <c r="Z8" i="8"/>
  <c r="Z7" i="8"/>
  <c r="Z6" i="8"/>
  <c r="Z5" i="8"/>
  <c r="Z4" i="8"/>
  <c r="Z3" i="8"/>
  <c r="Z2" i="8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Z366" i="6"/>
  <c r="Z365" i="6"/>
  <c r="Z364" i="6"/>
  <c r="Z363" i="6"/>
  <c r="Z362" i="6"/>
  <c r="Z361" i="6"/>
  <c r="Z360" i="6"/>
  <c r="Z359" i="6"/>
  <c r="Z358" i="6"/>
  <c r="Z357" i="6"/>
  <c r="Z356" i="6"/>
  <c r="Z355" i="6"/>
  <c r="Z354" i="6"/>
  <c r="Z353" i="6"/>
  <c r="Z352" i="6"/>
  <c r="Z351" i="6"/>
  <c r="Z350" i="6"/>
  <c r="Z349" i="6"/>
  <c r="Z348" i="6"/>
  <c r="Z347" i="6"/>
  <c r="Z346" i="6"/>
  <c r="Z345" i="6"/>
  <c r="Z344" i="6"/>
  <c r="Z343" i="6"/>
  <c r="Z342" i="6"/>
  <c r="Z341" i="6"/>
  <c r="Z340" i="6"/>
  <c r="Z339" i="6"/>
  <c r="Z338" i="6"/>
  <c r="Z337" i="6"/>
  <c r="Z336" i="6"/>
  <c r="Z335" i="6"/>
  <c r="Z334" i="6"/>
  <c r="Z333" i="6"/>
  <c r="Z332" i="6"/>
  <c r="Z331" i="6"/>
  <c r="Z330" i="6"/>
  <c r="Z329" i="6"/>
  <c r="Z328" i="6"/>
  <c r="Z327" i="6"/>
  <c r="Z326" i="6"/>
  <c r="Z325" i="6"/>
  <c r="Z324" i="6"/>
  <c r="Z323" i="6"/>
  <c r="Z322" i="6"/>
  <c r="Z321" i="6"/>
  <c r="Z320" i="6"/>
  <c r="Z319" i="6"/>
  <c r="Z318" i="6"/>
  <c r="Z317" i="6"/>
  <c r="Z316" i="6"/>
  <c r="Z315" i="6"/>
  <c r="Z314" i="6"/>
  <c r="Z313" i="6"/>
  <c r="Z312" i="6"/>
  <c r="Z311" i="6"/>
  <c r="Z310" i="6"/>
  <c r="Z309" i="6"/>
  <c r="Z308" i="6"/>
  <c r="Z307" i="6"/>
  <c r="Z306" i="6"/>
  <c r="Z305" i="6"/>
  <c r="Z304" i="6"/>
  <c r="Z303" i="6"/>
  <c r="Z302" i="6"/>
  <c r="Z301" i="6"/>
  <c r="Z300" i="6"/>
  <c r="Z299" i="6"/>
  <c r="Z298" i="6"/>
  <c r="Z297" i="6"/>
  <c r="Z296" i="6"/>
  <c r="Z295" i="6"/>
  <c r="Z294" i="6"/>
  <c r="Z293" i="6"/>
  <c r="Z292" i="6"/>
  <c r="Z291" i="6"/>
  <c r="Z290" i="6"/>
  <c r="Z289" i="6"/>
  <c r="Z288" i="6"/>
  <c r="Z287" i="6"/>
  <c r="Z286" i="6"/>
  <c r="Z285" i="6"/>
  <c r="Z284" i="6"/>
  <c r="Z283" i="6"/>
  <c r="Z282" i="6"/>
  <c r="Z281" i="6"/>
  <c r="Z280" i="6"/>
  <c r="Z279" i="6"/>
  <c r="Z278" i="6"/>
  <c r="Z277" i="6"/>
  <c r="Z276" i="6"/>
  <c r="Z275" i="6"/>
  <c r="Z274" i="6"/>
  <c r="Z273" i="6"/>
  <c r="Z272" i="6"/>
  <c r="Z271" i="6"/>
  <c r="Z270" i="6"/>
  <c r="Z269" i="6"/>
  <c r="Z268" i="6"/>
  <c r="Z267" i="6"/>
  <c r="Z266" i="6"/>
  <c r="Z265" i="6"/>
  <c r="Z264" i="6"/>
  <c r="Z263" i="6"/>
  <c r="Z262" i="6"/>
  <c r="Z261" i="6"/>
  <c r="Z260" i="6"/>
  <c r="Z259" i="6"/>
  <c r="Z258" i="6"/>
  <c r="Z257" i="6"/>
  <c r="Z256" i="6"/>
  <c r="Z255" i="6"/>
  <c r="Z254" i="6"/>
  <c r="Z253" i="6"/>
  <c r="Z252" i="6"/>
  <c r="Z251" i="6"/>
  <c r="Z250" i="6"/>
  <c r="Z249" i="6"/>
  <c r="Z248" i="6"/>
  <c r="Z247" i="6"/>
  <c r="Z246" i="6"/>
  <c r="Z245" i="6"/>
  <c r="Z244" i="6"/>
  <c r="Z243" i="6"/>
  <c r="Z242" i="6"/>
  <c r="Z241" i="6"/>
  <c r="Z240" i="6"/>
  <c r="Z239" i="6"/>
  <c r="Z238" i="6"/>
  <c r="Z237" i="6"/>
  <c r="Z236" i="6"/>
  <c r="Z235" i="6"/>
  <c r="Z234" i="6"/>
  <c r="Z233" i="6"/>
  <c r="Z232" i="6"/>
  <c r="Z231" i="6"/>
  <c r="Z230" i="6"/>
  <c r="Z229" i="6"/>
  <c r="Z228" i="6"/>
  <c r="Z227" i="6"/>
  <c r="Z226" i="6"/>
  <c r="Z225" i="6"/>
  <c r="Z224" i="6"/>
  <c r="Z223" i="6"/>
  <c r="Z222" i="6"/>
  <c r="Z221" i="6"/>
  <c r="Z220" i="6"/>
  <c r="Z219" i="6"/>
  <c r="Z218" i="6"/>
  <c r="Z217" i="6"/>
  <c r="Z216" i="6"/>
  <c r="Z215" i="6"/>
  <c r="Z214" i="6"/>
  <c r="Z213" i="6"/>
  <c r="Z212" i="6"/>
  <c r="Z211" i="6"/>
  <c r="Z210" i="6"/>
  <c r="Z209" i="6"/>
  <c r="Z208" i="6"/>
  <c r="Z207" i="6"/>
  <c r="Z206" i="6"/>
  <c r="Z205" i="6"/>
  <c r="Z204" i="6"/>
  <c r="Z203" i="6"/>
  <c r="Z202" i="6"/>
  <c r="Z201" i="6"/>
  <c r="Z200" i="6"/>
  <c r="Z199" i="6"/>
  <c r="Z198" i="6"/>
  <c r="Z197" i="6"/>
  <c r="Z196" i="6"/>
  <c r="Z195" i="6"/>
  <c r="Z194" i="6"/>
  <c r="Z193" i="6"/>
  <c r="Z192" i="6"/>
  <c r="Z191" i="6"/>
  <c r="Z190" i="6"/>
  <c r="Z189" i="6"/>
  <c r="Z188" i="6"/>
  <c r="Z187" i="6"/>
  <c r="Z186" i="6"/>
  <c r="Z185" i="6"/>
  <c r="Z184" i="6"/>
  <c r="Z183" i="6"/>
  <c r="Z182" i="6"/>
  <c r="Z181" i="6"/>
  <c r="Z180" i="6"/>
  <c r="Z179" i="6"/>
  <c r="Z178" i="6"/>
  <c r="Z177" i="6"/>
  <c r="Z176" i="6"/>
  <c r="Z175" i="6"/>
  <c r="Z174" i="6"/>
  <c r="Z173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37" i="6"/>
  <c r="Z136" i="6"/>
  <c r="Z135" i="6"/>
  <c r="Z134" i="6"/>
  <c r="Z133" i="6"/>
  <c r="Z132" i="6"/>
  <c r="Z131" i="6"/>
  <c r="Z130" i="6"/>
  <c r="Z129" i="6"/>
  <c r="Z128" i="6"/>
  <c r="Z127" i="6"/>
  <c r="Z126" i="6"/>
  <c r="Z125" i="6"/>
  <c r="Z124" i="6"/>
  <c r="Z123" i="6"/>
  <c r="Z122" i="6"/>
  <c r="Z121" i="6"/>
  <c r="Z120" i="6"/>
  <c r="Z119" i="6"/>
  <c r="Z118" i="6"/>
  <c r="Z117" i="6"/>
  <c r="Z116" i="6"/>
  <c r="Z115" i="6"/>
  <c r="Z114" i="6"/>
  <c r="Z113" i="6"/>
  <c r="Z112" i="6"/>
  <c r="Z111" i="6"/>
  <c r="Z110" i="6"/>
  <c r="Z109" i="6"/>
  <c r="Z108" i="6"/>
  <c r="Z107" i="6"/>
  <c r="Z106" i="6"/>
  <c r="Z105" i="6"/>
  <c r="Z104" i="6"/>
  <c r="Z103" i="6"/>
  <c r="Z102" i="6"/>
  <c r="Z101" i="6"/>
  <c r="Z100" i="6"/>
  <c r="Z99" i="6"/>
  <c r="Z98" i="6"/>
  <c r="Z97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9" i="6"/>
  <c r="Z68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2" i="6"/>
  <c r="Z51" i="6"/>
  <c r="Z50" i="6"/>
  <c r="Z49" i="6"/>
  <c r="Z48" i="6"/>
  <c r="Z47" i="6"/>
  <c r="Z46" i="6"/>
  <c r="Z45" i="6"/>
  <c r="Z44" i="6"/>
  <c r="Z43" i="6"/>
  <c r="Z42" i="6"/>
  <c r="Z41" i="6"/>
  <c r="Z40" i="6"/>
  <c r="Z39" i="6"/>
  <c r="Z38" i="6"/>
  <c r="Z37" i="6"/>
  <c r="Z36" i="6"/>
  <c r="Z35" i="6"/>
  <c r="Z34" i="6"/>
  <c r="Z33" i="6"/>
  <c r="Z32" i="6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Z7" i="6"/>
  <c r="Z6" i="6"/>
  <c r="Z5" i="6"/>
  <c r="Z4" i="6"/>
  <c r="Z3" i="6"/>
  <c r="Z2" i="6"/>
  <c r="Z367" i="5"/>
  <c r="Z366" i="5"/>
  <c r="Z365" i="5"/>
  <c r="Z364" i="5"/>
  <c r="Z363" i="5"/>
  <c r="Z362" i="5"/>
  <c r="Z361" i="5"/>
  <c r="Z360" i="5"/>
  <c r="Z359" i="5"/>
  <c r="Z358" i="5"/>
  <c r="Z357" i="5"/>
  <c r="Z356" i="5"/>
  <c r="Z355" i="5"/>
  <c r="Z354" i="5"/>
  <c r="Z353" i="5"/>
  <c r="Z352" i="5"/>
  <c r="Z351" i="5"/>
  <c r="Z350" i="5"/>
  <c r="Z349" i="5"/>
  <c r="Z348" i="5"/>
  <c r="Z347" i="5"/>
  <c r="Z346" i="5"/>
  <c r="Z345" i="5"/>
  <c r="Z344" i="5"/>
  <c r="Z343" i="5"/>
  <c r="Z342" i="5"/>
  <c r="Z341" i="5"/>
  <c r="Z340" i="5"/>
  <c r="Z339" i="5"/>
  <c r="Z338" i="5"/>
  <c r="Z337" i="5"/>
  <c r="Z336" i="5"/>
  <c r="Z335" i="5"/>
  <c r="Z334" i="5"/>
  <c r="Z333" i="5"/>
  <c r="Z332" i="5"/>
  <c r="Z331" i="5"/>
  <c r="Z330" i="5"/>
  <c r="Z329" i="5"/>
  <c r="Z328" i="5"/>
  <c r="Z327" i="5"/>
  <c r="Z326" i="5"/>
  <c r="Z325" i="5"/>
  <c r="Z324" i="5"/>
  <c r="Z323" i="5"/>
  <c r="Z322" i="5"/>
  <c r="Z321" i="5"/>
  <c r="Z320" i="5"/>
  <c r="Z319" i="5"/>
  <c r="Z318" i="5"/>
  <c r="Z317" i="5"/>
  <c r="Z316" i="5"/>
  <c r="Z315" i="5"/>
  <c r="Z314" i="5"/>
  <c r="Z313" i="5"/>
  <c r="Z312" i="5"/>
  <c r="Z311" i="5"/>
  <c r="Z310" i="5"/>
  <c r="Z309" i="5"/>
  <c r="Z308" i="5"/>
  <c r="Z307" i="5"/>
  <c r="Z306" i="5"/>
  <c r="Z305" i="5"/>
  <c r="Z304" i="5"/>
  <c r="Z303" i="5"/>
  <c r="Z302" i="5"/>
  <c r="Z301" i="5"/>
  <c r="Z300" i="5"/>
  <c r="Z299" i="5"/>
  <c r="Z298" i="5"/>
  <c r="Z297" i="5"/>
  <c r="Z296" i="5"/>
  <c r="Z295" i="5"/>
  <c r="Z294" i="5"/>
  <c r="Z293" i="5"/>
  <c r="Z292" i="5"/>
  <c r="Z291" i="5"/>
  <c r="Z290" i="5"/>
  <c r="Z289" i="5"/>
  <c r="Z288" i="5"/>
  <c r="Z287" i="5"/>
  <c r="Z286" i="5"/>
  <c r="Z285" i="5"/>
  <c r="Z284" i="5"/>
  <c r="Z283" i="5"/>
  <c r="Z282" i="5"/>
  <c r="Z281" i="5"/>
  <c r="Z280" i="5"/>
  <c r="Z279" i="5"/>
  <c r="Z278" i="5"/>
  <c r="Z277" i="5"/>
  <c r="Z276" i="5"/>
  <c r="Z275" i="5"/>
  <c r="Z274" i="5"/>
  <c r="Z273" i="5"/>
  <c r="Z272" i="5"/>
  <c r="Z271" i="5"/>
  <c r="Z270" i="5"/>
  <c r="Z269" i="5"/>
  <c r="Z268" i="5"/>
  <c r="Z267" i="5"/>
  <c r="Z266" i="5"/>
  <c r="Z265" i="5"/>
  <c r="Z264" i="5"/>
  <c r="Z263" i="5"/>
  <c r="Z262" i="5"/>
  <c r="Z261" i="5"/>
  <c r="Z260" i="5"/>
  <c r="Z259" i="5"/>
  <c r="Z258" i="5"/>
  <c r="Z257" i="5"/>
  <c r="Z256" i="5"/>
  <c r="Z255" i="5"/>
  <c r="Z254" i="5"/>
  <c r="Z253" i="5"/>
  <c r="Z252" i="5"/>
  <c r="Z251" i="5"/>
  <c r="Z250" i="5"/>
  <c r="Z249" i="5"/>
  <c r="Z248" i="5"/>
  <c r="Z247" i="5"/>
  <c r="Z246" i="5"/>
  <c r="Z245" i="5"/>
  <c r="Z244" i="5"/>
  <c r="Z243" i="5"/>
  <c r="Z242" i="5"/>
  <c r="Z241" i="5"/>
  <c r="Z240" i="5"/>
  <c r="Z239" i="5"/>
  <c r="Z238" i="5"/>
  <c r="Z237" i="5"/>
  <c r="Z236" i="5"/>
  <c r="Z235" i="5"/>
  <c r="Z234" i="5"/>
  <c r="Z233" i="5"/>
  <c r="Z232" i="5"/>
  <c r="Z231" i="5"/>
  <c r="Z230" i="5"/>
  <c r="Z229" i="5"/>
  <c r="Z228" i="5"/>
  <c r="Z227" i="5"/>
  <c r="Z226" i="5"/>
  <c r="Z225" i="5"/>
  <c r="Z224" i="5"/>
  <c r="Z223" i="5"/>
  <c r="Z222" i="5"/>
  <c r="Z221" i="5"/>
  <c r="Z220" i="5"/>
  <c r="Z219" i="5"/>
  <c r="Z218" i="5"/>
  <c r="Z217" i="5"/>
  <c r="Z216" i="5"/>
  <c r="Z215" i="5"/>
  <c r="Z214" i="5"/>
  <c r="Z213" i="5"/>
  <c r="Z212" i="5"/>
  <c r="Z211" i="5"/>
  <c r="Z210" i="5"/>
  <c r="Z209" i="5"/>
  <c r="Z208" i="5"/>
  <c r="Z207" i="5"/>
  <c r="Z206" i="5"/>
  <c r="Z205" i="5"/>
  <c r="Z204" i="5"/>
  <c r="Z203" i="5"/>
  <c r="Z202" i="5"/>
  <c r="Z201" i="5"/>
  <c r="Z200" i="5"/>
  <c r="Z199" i="5"/>
  <c r="Z198" i="5"/>
  <c r="Z197" i="5"/>
  <c r="Z196" i="5"/>
  <c r="Z195" i="5"/>
  <c r="Z194" i="5"/>
  <c r="Z193" i="5"/>
  <c r="Z192" i="5"/>
  <c r="Z191" i="5"/>
  <c r="Z190" i="5"/>
  <c r="Z189" i="5"/>
  <c r="Z188" i="5"/>
  <c r="Z187" i="5"/>
  <c r="Z186" i="5"/>
  <c r="Z185" i="5"/>
  <c r="Z184" i="5"/>
  <c r="Z183" i="5"/>
  <c r="Z182" i="5"/>
  <c r="Z181" i="5"/>
  <c r="Z180" i="5"/>
  <c r="Z179" i="5"/>
  <c r="Z178" i="5"/>
  <c r="Z177" i="5"/>
  <c r="Z176" i="5"/>
  <c r="Z175" i="5"/>
  <c r="Z174" i="5"/>
  <c r="Z173" i="5"/>
  <c r="Z172" i="5"/>
  <c r="Z171" i="5"/>
  <c r="Z170" i="5"/>
  <c r="Z169" i="5"/>
  <c r="Z168" i="5"/>
  <c r="Z167" i="5"/>
  <c r="Z166" i="5"/>
  <c r="Z165" i="5"/>
  <c r="Z164" i="5"/>
  <c r="Z163" i="5"/>
  <c r="Z162" i="5"/>
  <c r="Z161" i="5"/>
  <c r="Z160" i="5"/>
  <c r="Z159" i="5"/>
  <c r="Z158" i="5"/>
  <c r="Z157" i="5"/>
  <c r="Z156" i="5"/>
  <c r="Z155" i="5"/>
  <c r="Z154" i="5"/>
  <c r="Z153" i="5"/>
  <c r="Z152" i="5"/>
  <c r="Z151" i="5"/>
  <c r="Z150" i="5"/>
  <c r="Z149" i="5"/>
  <c r="Z148" i="5"/>
  <c r="Z147" i="5"/>
  <c r="Z146" i="5"/>
  <c r="Z145" i="5"/>
  <c r="Z144" i="5"/>
  <c r="Z143" i="5"/>
  <c r="Z142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25" i="5"/>
  <c r="Z124" i="5"/>
  <c r="Z123" i="5"/>
  <c r="Z122" i="5"/>
  <c r="Z121" i="5"/>
  <c r="Z120" i="5"/>
  <c r="Z119" i="5"/>
  <c r="Z118" i="5"/>
  <c r="Z117" i="5"/>
  <c r="Z116" i="5"/>
  <c r="Z115" i="5"/>
  <c r="Z114" i="5"/>
  <c r="Z113" i="5"/>
  <c r="Z112" i="5"/>
  <c r="Z111" i="5"/>
  <c r="Z110" i="5"/>
  <c r="Z109" i="5"/>
  <c r="Z108" i="5"/>
  <c r="Z107" i="5"/>
  <c r="Z106" i="5"/>
  <c r="Z105" i="5"/>
  <c r="Z104" i="5"/>
  <c r="Z103" i="5"/>
  <c r="Z102" i="5"/>
  <c r="Z101" i="5"/>
  <c r="Z100" i="5"/>
  <c r="Z99" i="5"/>
  <c r="Z98" i="5"/>
  <c r="Z97" i="5"/>
  <c r="Z96" i="5"/>
  <c r="Z95" i="5"/>
  <c r="Z94" i="5"/>
  <c r="Z93" i="5"/>
  <c r="Z92" i="5"/>
  <c r="Z91" i="5"/>
  <c r="Z90" i="5"/>
  <c r="Z89" i="5"/>
  <c r="Z88" i="5"/>
  <c r="Z87" i="5"/>
  <c r="Z86" i="5"/>
  <c r="Z85" i="5"/>
  <c r="Z84" i="5"/>
  <c r="Z83" i="5"/>
  <c r="Z82" i="5"/>
  <c r="Z81" i="5"/>
  <c r="Z80" i="5"/>
  <c r="Z79" i="5"/>
  <c r="Z78" i="5"/>
  <c r="Z77" i="5"/>
  <c r="Z76" i="5"/>
  <c r="Z75" i="5"/>
  <c r="Z74" i="5"/>
  <c r="Z73" i="5"/>
  <c r="Z72" i="5"/>
  <c r="Z71" i="5"/>
  <c r="Z70" i="5"/>
  <c r="Z69" i="5"/>
  <c r="Z68" i="5"/>
  <c r="Z67" i="5"/>
  <c r="Z66" i="5"/>
  <c r="Z65" i="5"/>
  <c r="Z64" i="5"/>
  <c r="Z63" i="5"/>
  <c r="Z62" i="5"/>
  <c r="Z61" i="5"/>
  <c r="Z60" i="5"/>
  <c r="Z59" i="5"/>
  <c r="Z58" i="5"/>
  <c r="Z57" i="5"/>
  <c r="Z56" i="5"/>
  <c r="Z55" i="5"/>
  <c r="Z54" i="5"/>
  <c r="Z53" i="5"/>
  <c r="Z52" i="5"/>
  <c r="Z51" i="5"/>
  <c r="Z50" i="5"/>
  <c r="Z49" i="5"/>
  <c r="Z48" i="5"/>
  <c r="Z47" i="5"/>
  <c r="Z46" i="5"/>
  <c r="Z45" i="5"/>
  <c r="Z44" i="5"/>
  <c r="Z43" i="5"/>
  <c r="Z42" i="5"/>
  <c r="Z41" i="5"/>
  <c r="Z40" i="5"/>
  <c r="Z39" i="5"/>
  <c r="Z38" i="5"/>
  <c r="Z37" i="5"/>
  <c r="Z36" i="5"/>
  <c r="Z35" i="5"/>
  <c r="Z34" i="5"/>
  <c r="Z33" i="5"/>
  <c r="Z32" i="5"/>
  <c r="Z31" i="5"/>
  <c r="Z30" i="5"/>
  <c r="Z29" i="5"/>
  <c r="Z28" i="5"/>
  <c r="Z27" i="5"/>
  <c r="Z26" i="5"/>
  <c r="Z25" i="5"/>
  <c r="Z24" i="5"/>
  <c r="Z23" i="5"/>
  <c r="Z22" i="5"/>
  <c r="Z21" i="5"/>
  <c r="Z20" i="5"/>
  <c r="Z19" i="5"/>
  <c r="Z18" i="5"/>
  <c r="Z17" i="5"/>
  <c r="Z16" i="5"/>
  <c r="Z15" i="5"/>
  <c r="Z14" i="5"/>
  <c r="Z13" i="5"/>
  <c r="Z12" i="5"/>
  <c r="Z11" i="5"/>
  <c r="Z10" i="5"/>
  <c r="Z9" i="5"/>
  <c r="Z8" i="5"/>
  <c r="Z7" i="5"/>
  <c r="Z6" i="5"/>
  <c r="Z5" i="5"/>
  <c r="Z4" i="5"/>
  <c r="Z3" i="5"/>
  <c r="Z2" i="5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Z3" i="4"/>
  <c r="Z2" i="4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U2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U8" i="12"/>
  <c r="U7" i="12"/>
  <c r="U6" i="12"/>
  <c r="U5" i="12"/>
  <c r="U4" i="12"/>
  <c r="U3" i="12"/>
  <c r="T2" i="10"/>
  <c r="T366" i="10"/>
  <c r="T365" i="10"/>
  <c r="T364" i="10"/>
  <c r="T363" i="10"/>
  <c r="T362" i="10"/>
  <c r="T361" i="10"/>
  <c r="T360" i="10"/>
  <c r="T359" i="10"/>
  <c r="T358" i="10"/>
  <c r="T357" i="10"/>
  <c r="T356" i="10"/>
  <c r="T355" i="10"/>
  <c r="T354" i="10"/>
  <c r="T353" i="10"/>
  <c r="T352" i="10"/>
  <c r="T351" i="10"/>
  <c r="T350" i="10"/>
  <c r="T349" i="10"/>
  <c r="T348" i="10"/>
  <c r="T347" i="10"/>
  <c r="T346" i="10"/>
  <c r="T345" i="10"/>
  <c r="T344" i="10"/>
  <c r="T343" i="10"/>
  <c r="T342" i="10"/>
  <c r="T341" i="10"/>
  <c r="T340" i="10"/>
  <c r="T339" i="10"/>
  <c r="T338" i="10"/>
  <c r="T337" i="10"/>
  <c r="T336" i="10"/>
  <c r="T335" i="10"/>
  <c r="T334" i="10"/>
  <c r="T333" i="10"/>
  <c r="T332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T288" i="10"/>
  <c r="T287" i="10"/>
  <c r="T286" i="10"/>
  <c r="T285" i="10"/>
  <c r="T284" i="10"/>
  <c r="T283" i="10"/>
  <c r="T282" i="10"/>
  <c r="T281" i="10"/>
  <c r="T280" i="10"/>
  <c r="T279" i="10"/>
  <c r="T278" i="10"/>
  <c r="T277" i="10"/>
  <c r="T276" i="10"/>
  <c r="T275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T230" i="10"/>
  <c r="T229" i="10"/>
  <c r="T228" i="10"/>
  <c r="T227" i="10"/>
  <c r="T226" i="10"/>
  <c r="T225" i="10"/>
  <c r="T224" i="10"/>
  <c r="T223" i="10"/>
  <c r="T222" i="10"/>
  <c r="T221" i="10"/>
  <c r="T220" i="10"/>
  <c r="T219" i="10"/>
  <c r="T218" i="10"/>
  <c r="T217" i="10"/>
  <c r="T216" i="10"/>
  <c r="T215" i="10"/>
  <c r="T214" i="10"/>
  <c r="T213" i="10"/>
  <c r="T212" i="10"/>
  <c r="T211" i="10"/>
  <c r="T210" i="10"/>
  <c r="T209" i="10"/>
  <c r="T208" i="10"/>
  <c r="T207" i="10"/>
  <c r="T206" i="10"/>
  <c r="T205" i="10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T192" i="10"/>
  <c r="T191" i="10"/>
  <c r="T190" i="10"/>
  <c r="T189" i="10"/>
  <c r="T188" i="10"/>
  <c r="T187" i="10"/>
  <c r="T186" i="10"/>
  <c r="T185" i="10"/>
  <c r="T184" i="10"/>
  <c r="T183" i="10"/>
  <c r="T182" i="10"/>
  <c r="T181" i="10"/>
  <c r="T180" i="10"/>
  <c r="T179" i="10"/>
  <c r="T178" i="10"/>
  <c r="T177" i="10"/>
  <c r="T176" i="10"/>
  <c r="T175" i="10"/>
  <c r="T174" i="10"/>
  <c r="T173" i="10"/>
  <c r="T172" i="10"/>
  <c r="T171" i="10"/>
  <c r="T170" i="10"/>
  <c r="T169" i="10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T144" i="10"/>
  <c r="T143" i="10"/>
  <c r="T142" i="10"/>
  <c r="T141" i="10"/>
  <c r="T140" i="10"/>
  <c r="T139" i="10"/>
  <c r="T138" i="10"/>
  <c r="T137" i="10"/>
  <c r="T136" i="10"/>
  <c r="T135" i="10"/>
  <c r="T134" i="10"/>
  <c r="T133" i="10"/>
  <c r="T132" i="10"/>
  <c r="T131" i="10"/>
  <c r="T130" i="10"/>
  <c r="T129" i="10"/>
  <c r="T128" i="10"/>
  <c r="T127" i="10"/>
  <c r="T126" i="10"/>
  <c r="T125" i="10"/>
  <c r="T124" i="10"/>
  <c r="T123" i="10"/>
  <c r="T122" i="10"/>
  <c r="T121" i="10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T108" i="10"/>
  <c r="T107" i="10"/>
  <c r="T106" i="10"/>
  <c r="T105" i="10"/>
  <c r="T104" i="10"/>
  <c r="T103" i="10"/>
  <c r="T102" i="10"/>
  <c r="T101" i="10"/>
  <c r="T100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6" i="10"/>
  <c r="T85" i="10"/>
  <c r="T84" i="10"/>
  <c r="T83" i="10"/>
  <c r="T82" i="10"/>
  <c r="T81" i="10"/>
  <c r="T80" i="10"/>
  <c r="T79" i="10"/>
  <c r="T78" i="10"/>
  <c r="T77" i="10"/>
  <c r="T76" i="10"/>
  <c r="T75" i="10"/>
  <c r="T74" i="10"/>
  <c r="T73" i="10"/>
  <c r="T72" i="10"/>
  <c r="T71" i="10"/>
  <c r="T70" i="10"/>
  <c r="T69" i="10"/>
  <c r="T68" i="10"/>
  <c r="T67" i="10"/>
  <c r="T66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  <c r="T5" i="10"/>
  <c r="T4" i="10"/>
  <c r="T3" i="10"/>
  <c r="T2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T2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T4" i="7"/>
  <c r="T3" i="7"/>
  <c r="T2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T2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T2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T2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I152" i="12"/>
  <c r="H152" i="12"/>
  <c r="G152" i="12" a="1"/>
  <c r="G152" i="12" s="1"/>
  <c r="I151" i="12"/>
  <c r="H151" i="12"/>
  <c r="G151" i="12" a="1"/>
  <c r="G151" i="12" s="1"/>
  <c r="I150" i="12"/>
  <c r="H150" i="12"/>
  <c r="G150" i="12" a="1"/>
  <c r="G150" i="12" s="1"/>
  <c r="I149" i="12"/>
  <c r="H149" i="12"/>
  <c r="G149" i="12" a="1"/>
  <c r="G149" i="12" s="1"/>
  <c r="I148" i="12"/>
  <c r="H148" i="12"/>
  <c r="G148" i="12" a="1"/>
  <c r="G148" i="12" s="1"/>
  <c r="I147" i="12"/>
  <c r="H147" i="12"/>
  <c r="G147" i="12" a="1"/>
  <c r="G147" i="12" s="1"/>
  <c r="I146" i="12"/>
  <c r="H146" i="12"/>
  <c r="G146" i="12" a="1"/>
  <c r="G146" i="12" s="1"/>
  <c r="I145" i="12"/>
  <c r="H145" i="12"/>
  <c r="G145" i="12" a="1"/>
  <c r="G145" i="12" s="1"/>
  <c r="I144" i="12"/>
  <c r="H144" i="12"/>
  <c r="G144" i="12" a="1"/>
  <c r="G144" i="12" s="1"/>
  <c r="I143" i="12"/>
  <c r="H143" i="12"/>
  <c r="G143" i="12" a="1"/>
  <c r="G143" i="12" s="1"/>
  <c r="I142" i="12"/>
  <c r="H142" i="12"/>
  <c r="G142" i="12" a="1"/>
  <c r="G142" i="12" s="1"/>
  <c r="I141" i="12"/>
  <c r="H141" i="12"/>
  <c r="G141" i="12" a="1"/>
  <c r="G141" i="12" s="1"/>
  <c r="I140" i="12"/>
  <c r="H140" i="12"/>
  <c r="G140" i="12" a="1"/>
  <c r="G140" i="12" s="1"/>
  <c r="I139" i="12"/>
  <c r="H139" i="12"/>
  <c r="G139" i="12" a="1"/>
  <c r="G139" i="12" s="1"/>
  <c r="I138" i="12"/>
  <c r="H138" i="12"/>
  <c r="G138" i="12" a="1"/>
  <c r="G138" i="12" s="1"/>
  <c r="I137" i="12"/>
  <c r="H137" i="12"/>
  <c r="G137" i="12" a="1"/>
  <c r="G137" i="12" s="1"/>
  <c r="I136" i="12"/>
  <c r="H136" i="12"/>
  <c r="G136" i="12" a="1"/>
  <c r="G136" i="12" s="1"/>
  <c r="I135" i="12"/>
  <c r="H135" i="12"/>
  <c r="G135" i="12" a="1"/>
  <c r="G135" i="12" s="1"/>
  <c r="I134" i="12"/>
  <c r="H134" i="12"/>
  <c r="G134" i="12" a="1"/>
  <c r="G134" i="12" s="1"/>
  <c r="I133" i="12"/>
  <c r="H133" i="12"/>
  <c r="G133" i="12" a="1"/>
  <c r="G133" i="12" s="1"/>
  <c r="I132" i="12"/>
  <c r="H132" i="12"/>
  <c r="G132" i="12" a="1"/>
  <c r="G132" i="12" s="1"/>
  <c r="I131" i="12"/>
  <c r="H131" i="12"/>
  <c r="G131" i="12" a="1"/>
  <c r="G131" i="12" s="1"/>
  <c r="I130" i="12"/>
  <c r="H130" i="12"/>
  <c r="G130" i="12" a="1"/>
  <c r="G130" i="12" s="1"/>
  <c r="I129" i="12"/>
  <c r="H129" i="12"/>
  <c r="G129" i="12" a="1"/>
  <c r="G129" i="12" s="1"/>
  <c r="I128" i="12"/>
  <c r="H128" i="12"/>
  <c r="G128" i="12" a="1"/>
  <c r="G128" i="12" s="1"/>
  <c r="I127" i="12"/>
  <c r="H127" i="12"/>
  <c r="G127" i="12" a="1"/>
  <c r="G127" i="12" s="1"/>
  <c r="I126" i="12"/>
  <c r="H126" i="12"/>
  <c r="G126" i="12" a="1"/>
  <c r="G126" i="12" s="1"/>
  <c r="I125" i="12"/>
  <c r="H125" i="12"/>
  <c r="G125" i="12" a="1"/>
  <c r="G125" i="12" s="1"/>
  <c r="I124" i="12"/>
  <c r="H124" i="12"/>
  <c r="G124" i="12" a="1"/>
  <c r="G124" i="12" s="1"/>
  <c r="I123" i="12"/>
  <c r="H123" i="12"/>
  <c r="G123" i="12" a="1"/>
  <c r="G123" i="12" s="1"/>
  <c r="I122" i="12"/>
  <c r="H122" i="12"/>
  <c r="G122" i="12" a="1"/>
  <c r="G122" i="12" s="1"/>
  <c r="I121" i="12"/>
  <c r="H121" i="12"/>
  <c r="G121" i="12" a="1"/>
  <c r="G121" i="12" s="1"/>
  <c r="I120" i="12"/>
  <c r="H120" i="12"/>
  <c r="G120" i="12" a="1"/>
  <c r="G120" i="12" s="1"/>
  <c r="I119" i="12"/>
  <c r="H119" i="12"/>
  <c r="G119" i="12" a="1"/>
  <c r="G119" i="12" s="1"/>
  <c r="I118" i="12"/>
  <c r="H118" i="12"/>
  <c r="G118" i="12" a="1"/>
  <c r="G118" i="12" s="1"/>
  <c r="I117" i="12"/>
  <c r="H117" i="12"/>
  <c r="G117" i="12" a="1"/>
  <c r="G117" i="12" s="1"/>
  <c r="I116" i="12"/>
  <c r="H116" i="12"/>
  <c r="G116" i="12" a="1"/>
  <c r="G116" i="12" s="1"/>
  <c r="I115" i="12"/>
  <c r="H115" i="12"/>
  <c r="G115" i="12" a="1"/>
  <c r="G115" i="12" s="1"/>
  <c r="I114" i="12"/>
  <c r="H114" i="12"/>
  <c r="G114" i="12" a="1"/>
  <c r="G114" i="12" s="1"/>
  <c r="I113" i="12"/>
  <c r="H113" i="12"/>
  <c r="G113" i="12" a="1"/>
  <c r="G113" i="12" s="1"/>
  <c r="I112" i="12"/>
  <c r="H112" i="12"/>
  <c r="G112" i="12" a="1"/>
  <c r="G112" i="12" s="1"/>
  <c r="I111" i="12"/>
  <c r="H111" i="12"/>
  <c r="G111" i="12" a="1"/>
  <c r="G111" i="12" s="1"/>
  <c r="I110" i="12"/>
  <c r="H110" i="12"/>
  <c r="G110" i="12" a="1"/>
  <c r="G110" i="12" s="1"/>
  <c r="I109" i="12"/>
  <c r="H109" i="12"/>
  <c r="G109" i="12" a="1"/>
  <c r="G109" i="12" s="1"/>
  <c r="I108" i="12"/>
  <c r="H108" i="12"/>
  <c r="G108" i="12" a="1"/>
  <c r="G108" i="12" s="1"/>
  <c r="I107" i="12"/>
  <c r="H107" i="12"/>
  <c r="G107" i="12" a="1"/>
  <c r="G107" i="12" s="1"/>
  <c r="I106" i="12"/>
  <c r="H106" i="12"/>
  <c r="G106" i="12" a="1"/>
  <c r="G106" i="12" s="1"/>
  <c r="I105" i="12"/>
  <c r="H105" i="12"/>
  <c r="G105" i="12" a="1"/>
  <c r="G105" i="12" s="1"/>
  <c r="I104" i="12"/>
  <c r="H104" i="12"/>
  <c r="G104" i="12" a="1"/>
  <c r="G104" i="12" s="1"/>
  <c r="I103" i="12"/>
  <c r="H103" i="12"/>
  <c r="G103" i="12" a="1"/>
  <c r="G103" i="12" s="1"/>
  <c r="I102" i="12"/>
  <c r="H102" i="12"/>
  <c r="G102" i="12" a="1"/>
  <c r="G102" i="12" s="1"/>
  <c r="I101" i="12"/>
  <c r="H101" i="12"/>
  <c r="G101" i="12" a="1"/>
  <c r="G101" i="12" s="1"/>
  <c r="I100" i="12"/>
  <c r="H100" i="12"/>
  <c r="G100" i="12" a="1"/>
  <c r="G100" i="12" s="1"/>
  <c r="I99" i="12"/>
  <c r="H99" i="12"/>
  <c r="G99" i="12" a="1"/>
  <c r="G99" i="12" s="1"/>
  <c r="I98" i="12"/>
  <c r="H98" i="12"/>
  <c r="G98" i="12" a="1"/>
  <c r="G98" i="12" s="1"/>
  <c r="I97" i="12"/>
  <c r="H97" i="12"/>
  <c r="G97" i="12" a="1"/>
  <c r="G97" i="12" s="1"/>
  <c r="I96" i="12"/>
  <c r="H96" i="12"/>
  <c r="G96" i="12" a="1"/>
  <c r="G96" i="12" s="1"/>
  <c r="I95" i="12"/>
  <c r="H95" i="12"/>
  <c r="G95" i="12" a="1"/>
  <c r="G95" i="12" s="1"/>
  <c r="I94" i="12"/>
  <c r="H94" i="12"/>
  <c r="G94" i="12" a="1"/>
  <c r="G94" i="12" s="1"/>
  <c r="I93" i="12"/>
  <c r="H93" i="12"/>
  <c r="G93" i="12" a="1"/>
  <c r="G93" i="12" s="1"/>
  <c r="I92" i="12"/>
  <c r="H92" i="12"/>
  <c r="G92" i="12" a="1"/>
  <c r="G92" i="12" s="1"/>
  <c r="I91" i="12"/>
  <c r="H91" i="12"/>
  <c r="G91" i="12" a="1"/>
  <c r="G91" i="12" s="1"/>
  <c r="I90" i="12"/>
  <c r="H90" i="12"/>
  <c r="G90" i="12" a="1"/>
  <c r="G90" i="12" s="1"/>
  <c r="I89" i="12"/>
  <c r="H89" i="12"/>
  <c r="G89" i="12" a="1"/>
  <c r="G89" i="12" s="1"/>
  <c r="I88" i="12"/>
  <c r="H88" i="12"/>
  <c r="G88" i="12" a="1"/>
  <c r="G88" i="12" s="1"/>
  <c r="I87" i="12"/>
  <c r="H87" i="12"/>
  <c r="G87" i="12" a="1"/>
  <c r="G87" i="12" s="1"/>
  <c r="I86" i="12"/>
  <c r="H86" i="12"/>
  <c r="G86" i="12" a="1"/>
  <c r="G86" i="12" s="1"/>
  <c r="I85" i="12"/>
  <c r="H85" i="12"/>
  <c r="G85" i="12" a="1"/>
  <c r="G85" i="12" s="1"/>
  <c r="I84" i="12"/>
  <c r="H84" i="12"/>
  <c r="G84" i="12" a="1"/>
  <c r="G84" i="12" s="1"/>
  <c r="I83" i="12"/>
  <c r="H83" i="12"/>
  <c r="G83" i="12" a="1"/>
  <c r="G83" i="12" s="1"/>
  <c r="I82" i="12"/>
  <c r="H82" i="12"/>
  <c r="G82" i="12" a="1"/>
  <c r="G82" i="12" s="1"/>
  <c r="I81" i="12"/>
  <c r="H81" i="12"/>
  <c r="G81" i="12" a="1"/>
  <c r="G81" i="12" s="1"/>
  <c r="I80" i="12"/>
  <c r="H80" i="12"/>
  <c r="G80" i="12" a="1"/>
  <c r="G80" i="12" s="1"/>
  <c r="I79" i="12"/>
  <c r="H79" i="12"/>
  <c r="G79" i="12" a="1"/>
  <c r="G79" i="12" s="1"/>
  <c r="I78" i="12"/>
  <c r="H78" i="12"/>
  <c r="G78" i="12" a="1"/>
  <c r="G78" i="12" s="1"/>
  <c r="I77" i="12"/>
  <c r="H77" i="12"/>
  <c r="G77" i="12" a="1"/>
  <c r="G77" i="12" s="1"/>
  <c r="I76" i="12"/>
  <c r="H76" i="12"/>
  <c r="G76" i="12" a="1"/>
  <c r="G76" i="12" s="1"/>
  <c r="I75" i="12"/>
  <c r="H75" i="12"/>
  <c r="G75" i="12" a="1"/>
  <c r="G75" i="12" s="1"/>
  <c r="I74" i="12"/>
  <c r="H74" i="12"/>
  <c r="G74" i="12" a="1"/>
  <c r="G74" i="12" s="1"/>
  <c r="I73" i="12"/>
  <c r="H73" i="12"/>
  <c r="G73" i="12" a="1"/>
  <c r="G73" i="12" s="1"/>
  <c r="I72" i="12"/>
  <c r="H72" i="12"/>
  <c r="G72" i="12" a="1"/>
  <c r="G72" i="12" s="1"/>
  <c r="I71" i="12"/>
  <c r="H71" i="12"/>
  <c r="G71" i="12" a="1"/>
  <c r="G71" i="12" s="1"/>
  <c r="I70" i="12"/>
  <c r="H70" i="12"/>
  <c r="G70" i="12" a="1"/>
  <c r="G70" i="12" s="1"/>
  <c r="I69" i="12"/>
  <c r="H69" i="12"/>
  <c r="G69" i="12" a="1"/>
  <c r="G69" i="12" s="1"/>
  <c r="I68" i="12"/>
  <c r="H68" i="12"/>
  <c r="G68" i="12" a="1"/>
  <c r="G68" i="12" s="1"/>
  <c r="I67" i="12"/>
  <c r="H67" i="12"/>
  <c r="G67" i="12" a="1"/>
  <c r="G67" i="12" s="1"/>
  <c r="I66" i="12"/>
  <c r="H66" i="12"/>
  <c r="G66" i="12" a="1"/>
  <c r="G66" i="12" s="1"/>
  <c r="I65" i="12"/>
  <c r="H65" i="12"/>
  <c r="G65" i="12" a="1"/>
  <c r="G65" i="12" s="1"/>
  <c r="I64" i="12"/>
  <c r="H64" i="12"/>
  <c r="G64" i="12"/>
  <c r="G64" i="12" a="1"/>
  <c r="I63" i="12"/>
  <c r="H63" i="12"/>
  <c r="G63" i="12" a="1"/>
  <c r="G63" i="12" s="1"/>
  <c r="I62" i="12"/>
  <c r="H62" i="12"/>
  <c r="G62" i="12" a="1"/>
  <c r="G62" i="12" s="1"/>
  <c r="I61" i="12"/>
  <c r="H61" i="12"/>
  <c r="G61" i="12" a="1"/>
  <c r="G61" i="12" s="1"/>
  <c r="I60" i="12"/>
  <c r="H60" i="12"/>
  <c r="G60" i="12" a="1"/>
  <c r="G60" i="12" s="1"/>
  <c r="I59" i="12"/>
  <c r="H59" i="12"/>
  <c r="G59" i="12" a="1"/>
  <c r="G59" i="12" s="1"/>
  <c r="I58" i="12"/>
  <c r="H58" i="12"/>
  <c r="G58" i="12" a="1"/>
  <c r="G58" i="12" s="1"/>
  <c r="I57" i="12"/>
  <c r="H57" i="12"/>
  <c r="G57" i="12" a="1"/>
  <c r="G57" i="12" s="1"/>
  <c r="I56" i="12"/>
  <c r="H56" i="12"/>
  <c r="G56" i="12" a="1"/>
  <c r="G56" i="12" s="1"/>
  <c r="I55" i="12"/>
  <c r="H55" i="12"/>
  <c r="G55" i="12" a="1"/>
  <c r="G55" i="12" s="1"/>
  <c r="I54" i="12"/>
  <c r="H54" i="12"/>
  <c r="G54" i="12" a="1"/>
  <c r="G54" i="12" s="1"/>
  <c r="I53" i="12"/>
  <c r="H53" i="12"/>
  <c r="G53" i="12" a="1"/>
  <c r="G53" i="12" s="1"/>
  <c r="I52" i="12"/>
  <c r="H52" i="12"/>
  <c r="G52" i="12" a="1"/>
  <c r="G52" i="12" s="1"/>
  <c r="I51" i="12"/>
  <c r="H51" i="12"/>
  <c r="G51" i="12" a="1"/>
  <c r="G51" i="12" s="1"/>
  <c r="I50" i="12"/>
  <c r="H50" i="12"/>
  <c r="G50" i="12" a="1"/>
  <c r="G50" i="12" s="1"/>
  <c r="I49" i="12"/>
  <c r="H49" i="12"/>
  <c r="G49" i="12" a="1"/>
  <c r="G49" i="12" s="1"/>
  <c r="I48" i="12"/>
  <c r="H48" i="12"/>
  <c r="G48" i="12" a="1"/>
  <c r="G48" i="12" s="1"/>
  <c r="I47" i="12"/>
  <c r="H47" i="12"/>
  <c r="G47" i="12" a="1"/>
  <c r="G47" i="12" s="1"/>
  <c r="I46" i="12"/>
  <c r="H46" i="12"/>
  <c r="G46" i="12" a="1"/>
  <c r="G46" i="12" s="1"/>
  <c r="I45" i="12"/>
  <c r="H45" i="12"/>
  <c r="G45" i="12" a="1"/>
  <c r="G45" i="12" s="1"/>
  <c r="I44" i="12"/>
  <c r="H44" i="12"/>
  <c r="G44" i="12" a="1"/>
  <c r="G44" i="12" s="1"/>
  <c r="I43" i="12"/>
  <c r="H43" i="12"/>
  <c r="G43" i="12" a="1"/>
  <c r="G43" i="12" s="1"/>
  <c r="I42" i="12"/>
  <c r="H42" i="12"/>
  <c r="G42" i="12" a="1"/>
  <c r="G42" i="12" s="1"/>
  <c r="I41" i="12"/>
  <c r="H41" i="12"/>
  <c r="G41" i="12" a="1"/>
  <c r="G41" i="12" s="1"/>
  <c r="I40" i="12"/>
  <c r="H40" i="12"/>
  <c r="G40" i="12" a="1"/>
  <c r="G40" i="12" s="1"/>
  <c r="I39" i="12"/>
  <c r="H39" i="12"/>
  <c r="G39" i="12" a="1"/>
  <c r="G39" i="12" s="1"/>
  <c r="I38" i="12"/>
  <c r="H38" i="12"/>
  <c r="G38" i="12" a="1"/>
  <c r="G38" i="12" s="1"/>
  <c r="I37" i="12"/>
  <c r="H37" i="12"/>
  <c r="G37" i="12" a="1"/>
  <c r="G37" i="12" s="1"/>
  <c r="I36" i="12"/>
  <c r="H36" i="12"/>
  <c r="G36" i="12" a="1"/>
  <c r="G36" i="12" s="1"/>
  <c r="I35" i="12"/>
  <c r="H35" i="12"/>
  <c r="G35" i="12" a="1"/>
  <c r="G35" i="12" s="1"/>
  <c r="I34" i="12"/>
  <c r="H34" i="12"/>
  <c r="G34" i="12" a="1"/>
  <c r="G34" i="12" s="1"/>
  <c r="I33" i="12"/>
  <c r="H33" i="12"/>
  <c r="G33" i="12" a="1"/>
  <c r="G33" i="12" s="1"/>
  <c r="I32" i="12"/>
  <c r="H32" i="12"/>
  <c r="G32" i="12" a="1"/>
  <c r="G32" i="12" s="1"/>
  <c r="I31" i="12"/>
  <c r="H31" i="12"/>
  <c r="G31" i="12" a="1"/>
  <c r="G31" i="12" s="1"/>
  <c r="I30" i="12"/>
  <c r="H30" i="12"/>
  <c r="G30" i="12" a="1"/>
  <c r="G30" i="12" s="1"/>
  <c r="I29" i="12"/>
  <c r="H29" i="12"/>
  <c r="G29" i="12" a="1"/>
  <c r="G29" i="12" s="1"/>
  <c r="I28" i="12"/>
  <c r="H28" i="12"/>
  <c r="G28" i="12" a="1"/>
  <c r="G28" i="12" s="1"/>
  <c r="I27" i="12"/>
  <c r="H27" i="12"/>
  <c r="G27" i="12" a="1"/>
  <c r="G27" i="12" s="1"/>
  <c r="I26" i="12"/>
  <c r="H26" i="12"/>
  <c r="G26" i="12" a="1"/>
  <c r="G26" i="12" s="1"/>
  <c r="I25" i="12"/>
  <c r="H25" i="12"/>
  <c r="G25" i="12" a="1"/>
  <c r="G25" i="12" s="1"/>
  <c r="I24" i="12"/>
  <c r="H24" i="12"/>
  <c r="G24" i="12" a="1"/>
  <c r="G24" i="12" s="1"/>
  <c r="I23" i="12"/>
  <c r="H23" i="12"/>
  <c r="G23" i="12" a="1"/>
  <c r="G23" i="12" s="1"/>
  <c r="I22" i="12"/>
  <c r="H22" i="12"/>
  <c r="G22" i="12" a="1"/>
  <c r="G22" i="12" s="1"/>
  <c r="I21" i="12"/>
  <c r="H21" i="12"/>
  <c r="G21" i="12" a="1"/>
  <c r="G21" i="12" s="1"/>
  <c r="I20" i="12"/>
  <c r="H20" i="12"/>
  <c r="G20" i="12"/>
  <c r="G20" i="12" a="1"/>
  <c r="I19" i="12"/>
  <c r="H19" i="12"/>
  <c r="G19" i="12" a="1"/>
  <c r="G19" i="12" s="1"/>
  <c r="I18" i="12"/>
  <c r="H18" i="12"/>
  <c r="G18" i="12" a="1"/>
  <c r="G18" i="12" s="1"/>
  <c r="I17" i="12"/>
  <c r="H17" i="12"/>
  <c r="G17" i="12" a="1"/>
  <c r="G17" i="12" s="1"/>
  <c r="I16" i="12"/>
  <c r="H16" i="12"/>
  <c r="G16" i="12" a="1"/>
  <c r="G16" i="12" s="1"/>
  <c r="I15" i="12"/>
  <c r="H15" i="12"/>
  <c r="G15" i="12" a="1"/>
  <c r="G15" i="12" s="1"/>
  <c r="I14" i="12"/>
  <c r="H14" i="12"/>
  <c r="G14" i="12" a="1"/>
  <c r="G14" i="12" s="1"/>
  <c r="I13" i="12"/>
  <c r="H13" i="12"/>
  <c r="G13" i="12" a="1"/>
  <c r="G13" i="12" s="1"/>
  <c r="I12" i="12"/>
  <c r="H12" i="12"/>
  <c r="G12" i="12" a="1"/>
  <c r="G12" i="12" s="1"/>
  <c r="I11" i="12"/>
  <c r="H11" i="12"/>
  <c r="G11" i="12" a="1"/>
  <c r="G11" i="12" s="1"/>
  <c r="I10" i="12"/>
  <c r="H10" i="12"/>
  <c r="G10" i="12" a="1"/>
  <c r="G10" i="12" s="1"/>
  <c r="I9" i="12"/>
  <c r="H9" i="12"/>
  <c r="G9" i="12" a="1"/>
  <c r="G9" i="12" s="1"/>
  <c r="I8" i="12"/>
  <c r="H8" i="12"/>
  <c r="G8" i="12" a="1"/>
  <c r="G8" i="12" s="1"/>
  <c r="I7" i="12"/>
  <c r="H7" i="12"/>
  <c r="G7" i="12" a="1"/>
  <c r="G7" i="12" s="1"/>
  <c r="I6" i="12"/>
  <c r="H6" i="12"/>
  <c r="G6" i="12" a="1"/>
  <c r="G6" i="12" s="1"/>
  <c r="I5" i="12"/>
  <c r="H5" i="12"/>
  <c r="G5" i="12" a="1"/>
  <c r="G5" i="12" s="1"/>
  <c r="I4" i="12"/>
  <c r="H4" i="12"/>
  <c r="G4" i="12" a="1"/>
  <c r="G4" i="12" s="1"/>
  <c r="I3" i="12"/>
  <c r="H3" i="12"/>
  <c r="G3" i="12" a="1"/>
  <c r="G3" i="12" s="1"/>
  <c r="I2" i="12"/>
  <c r="H2" i="12"/>
  <c r="G2" i="12" a="1"/>
  <c r="G2" i="12" s="1"/>
  <c r="I366" i="10"/>
  <c r="H366" i="10"/>
  <c r="G366" i="10" a="1"/>
  <c r="G366" i="10" s="1"/>
  <c r="I365" i="10"/>
  <c r="H365" i="10"/>
  <c r="G365" i="10" a="1"/>
  <c r="G365" i="10" s="1"/>
  <c r="I364" i="10"/>
  <c r="H364" i="10"/>
  <c r="G364" i="10" a="1"/>
  <c r="G364" i="10" s="1"/>
  <c r="I363" i="10"/>
  <c r="H363" i="10"/>
  <c r="G363" i="10" a="1"/>
  <c r="G363" i="10" s="1"/>
  <c r="I362" i="10"/>
  <c r="H362" i="10"/>
  <c r="G362" i="10" a="1"/>
  <c r="G362" i="10" s="1"/>
  <c r="I361" i="10"/>
  <c r="H361" i="10"/>
  <c r="G361" i="10" a="1"/>
  <c r="G361" i="10" s="1"/>
  <c r="I360" i="10"/>
  <c r="H360" i="10"/>
  <c r="G360" i="10" a="1"/>
  <c r="G360" i="10" s="1"/>
  <c r="I359" i="10"/>
  <c r="H359" i="10"/>
  <c r="G359" i="10" a="1"/>
  <c r="G359" i="10" s="1"/>
  <c r="I358" i="10"/>
  <c r="H358" i="10"/>
  <c r="G358" i="10" a="1"/>
  <c r="G358" i="10" s="1"/>
  <c r="I357" i="10"/>
  <c r="H357" i="10"/>
  <c r="G357" i="10" a="1"/>
  <c r="G357" i="10" s="1"/>
  <c r="I356" i="10"/>
  <c r="H356" i="10"/>
  <c r="G356" i="10" a="1"/>
  <c r="G356" i="10" s="1"/>
  <c r="I355" i="10"/>
  <c r="H355" i="10"/>
  <c r="G355" i="10" a="1"/>
  <c r="G355" i="10" s="1"/>
  <c r="I354" i="10"/>
  <c r="H354" i="10"/>
  <c r="G354" i="10" a="1"/>
  <c r="G354" i="10" s="1"/>
  <c r="I353" i="10"/>
  <c r="H353" i="10"/>
  <c r="G353" i="10" a="1"/>
  <c r="G353" i="10" s="1"/>
  <c r="I352" i="10"/>
  <c r="H352" i="10"/>
  <c r="G352" i="10" a="1"/>
  <c r="G352" i="10" s="1"/>
  <c r="I351" i="10"/>
  <c r="H351" i="10"/>
  <c r="G351" i="10" a="1"/>
  <c r="G351" i="10" s="1"/>
  <c r="I350" i="10"/>
  <c r="H350" i="10"/>
  <c r="G350" i="10" a="1"/>
  <c r="G350" i="10" s="1"/>
  <c r="I349" i="10"/>
  <c r="H349" i="10"/>
  <c r="G349" i="10" a="1"/>
  <c r="G349" i="10" s="1"/>
  <c r="I348" i="10"/>
  <c r="H348" i="10"/>
  <c r="G348" i="10" a="1"/>
  <c r="G348" i="10" s="1"/>
  <c r="I347" i="10"/>
  <c r="H347" i="10"/>
  <c r="G347" i="10" a="1"/>
  <c r="G347" i="10" s="1"/>
  <c r="I346" i="10"/>
  <c r="H346" i="10"/>
  <c r="G346" i="10" a="1"/>
  <c r="G346" i="10" s="1"/>
  <c r="I345" i="10"/>
  <c r="H345" i="10"/>
  <c r="G345" i="10" a="1"/>
  <c r="G345" i="10" s="1"/>
  <c r="I344" i="10"/>
  <c r="H344" i="10"/>
  <c r="G344" i="10" a="1"/>
  <c r="G344" i="10" s="1"/>
  <c r="I343" i="10"/>
  <c r="H343" i="10"/>
  <c r="G343" i="10" a="1"/>
  <c r="G343" i="10" s="1"/>
  <c r="I342" i="10"/>
  <c r="H342" i="10"/>
  <c r="G342" i="10" a="1"/>
  <c r="G342" i="10" s="1"/>
  <c r="I341" i="10"/>
  <c r="H341" i="10"/>
  <c r="G341" i="10" a="1"/>
  <c r="G341" i="10" s="1"/>
  <c r="I340" i="10"/>
  <c r="H340" i="10"/>
  <c r="G340" i="10" a="1"/>
  <c r="G340" i="10" s="1"/>
  <c r="I339" i="10"/>
  <c r="H339" i="10"/>
  <c r="G339" i="10" a="1"/>
  <c r="G339" i="10" s="1"/>
  <c r="I338" i="10"/>
  <c r="H338" i="10"/>
  <c r="G338" i="10" a="1"/>
  <c r="G338" i="10" s="1"/>
  <c r="I337" i="10"/>
  <c r="H337" i="10"/>
  <c r="G337" i="10" a="1"/>
  <c r="G337" i="10" s="1"/>
  <c r="I336" i="10"/>
  <c r="H336" i="10"/>
  <c r="G336" i="10" a="1"/>
  <c r="G336" i="10" s="1"/>
  <c r="I335" i="10"/>
  <c r="H335" i="10"/>
  <c r="G335" i="10" a="1"/>
  <c r="G335" i="10" s="1"/>
  <c r="I334" i="10"/>
  <c r="H334" i="10"/>
  <c r="G334" i="10" a="1"/>
  <c r="G334" i="10" s="1"/>
  <c r="I333" i="10"/>
  <c r="H333" i="10"/>
  <c r="G333" i="10" a="1"/>
  <c r="G333" i="10" s="1"/>
  <c r="I332" i="10"/>
  <c r="H332" i="10"/>
  <c r="G332" i="10" a="1"/>
  <c r="G332" i="10" s="1"/>
  <c r="I331" i="10"/>
  <c r="H331" i="10"/>
  <c r="G331" i="10" a="1"/>
  <c r="G331" i="10" s="1"/>
  <c r="I330" i="10"/>
  <c r="H330" i="10"/>
  <c r="G330" i="10" a="1"/>
  <c r="G330" i="10" s="1"/>
  <c r="I329" i="10"/>
  <c r="H329" i="10"/>
  <c r="G329" i="10" a="1"/>
  <c r="G329" i="10" s="1"/>
  <c r="I328" i="10"/>
  <c r="H328" i="10"/>
  <c r="G328" i="10" a="1"/>
  <c r="G328" i="10" s="1"/>
  <c r="I327" i="10"/>
  <c r="H327" i="10"/>
  <c r="G327" i="10" a="1"/>
  <c r="G327" i="10" s="1"/>
  <c r="I326" i="10"/>
  <c r="H326" i="10"/>
  <c r="G326" i="10" a="1"/>
  <c r="G326" i="10" s="1"/>
  <c r="I325" i="10"/>
  <c r="H325" i="10"/>
  <c r="G325" i="10" a="1"/>
  <c r="G325" i="10" s="1"/>
  <c r="I324" i="10"/>
  <c r="H324" i="10"/>
  <c r="G324" i="10" a="1"/>
  <c r="G324" i="10" s="1"/>
  <c r="I323" i="10"/>
  <c r="H323" i="10"/>
  <c r="G323" i="10" a="1"/>
  <c r="G323" i="10" s="1"/>
  <c r="I322" i="10"/>
  <c r="H322" i="10"/>
  <c r="G322" i="10" a="1"/>
  <c r="G322" i="10" s="1"/>
  <c r="I321" i="10"/>
  <c r="H321" i="10"/>
  <c r="G321" i="10" a="1"/>
  <c r="G321" i="10" s="1"/>
  <c r="I320" i="10"/>
  <c r="H320" i="10"/>
  <c r="G320" i="10" a="1"/>
  <c r="G320" i="10" s="1"/>
  <c r="I319" i="10"/>
  <c r="H319" i="10"/>
  <c r="G319" i="10" a="1"/>
  <c r="G319" i="10" s="1"/>
  <c r="I318" i="10"/>
  <c r="H318" i="10"/>
  <c r="G318" i="10" a="1"/>
  <c r="G318" i="10" s="1"/>
  <c r="I317" i="10"/>
  <c r="H317" i="10"/>
  <c r="G317" i="10" a="1"/>
  <c r="G317" i="10" s="1"/>
  <c r="I316" i="10"/>
  <c r="H316" i="10"/>
  <c r="G316" i="10" a="1"/>
  <c r="G316" i="10" s="1"/>
  <c r="I315" i="10"/>
  <c r="H315" i="10"/>
  <c r="G315" i="10" a="1"/>
  <c r="G315" i="10" s="1"/>
  <c r="I314" i="10"/>
  <c r="H314" i="10"/>
  <c r="G314" i="10" a="1"/>
  <c r="G314" i="10" s="1"/>
  <c r="I313" i="10"/>
  <c r="H313" i="10"/>
  <c r="G313" i="10" a="1"/>
  <c r="G313" i="10" s="1"/>
  <c r="I312" i="10"/>
  <c r="H312" i="10"/>
  <c r="G312" i="10" a="1"/>
  <c r="G312" i="10" s="1"/>
  <c r="I311" i="10"/>
  <c r="H311" i="10"/>
  <c r="G311" i="10" a="1"/>
  <c r="G311" i="10" s="1"/>
  <c r="I310" i="10"/>
  <c r="H310" i="10"/>
  <c r="G310" i="10" a="1"/>
  <c r="G310" i="10" s="1"/>
  <c r="I309" i="10"/>
  <c r="H309" i="10"/>
  <c r="G309" i="10" a="1"/>
  <c r="G309" i="10" s="1"/>
  <c r="I308" i="10"/>
  <c r="H308" i="10"/>
  <c r="G308" i="10" a="1"/>
  <c r="G308" i="10" s="1"/>
  <c r="I307" i="10"/>
  <c r="H307" i="10"/>
  <c r="G307" i="10" a="1"/>
  <c r="G307" i="10" s="1"/>
  <c r="I306" i="10"/>
  <c r="H306" i="10"/>
  <c r="G306" i="10" a="1"/>
  <c r="G306" i="10" s="1"/>
  <c r="I305" i="10"/>
  <c r="H305" i="10"/>
  <c r="G305" i="10" a="1"/>
  <c r="G305" i="10" s="1"/>
  <c r="I304" i="10"/>
  <c r="H304" i="10"/>
  <c r="G304" i="10" a="1"/>
  <c r="G304" i="10" s="1"/>
  <c r="I303" i="10"/>
  <c r="H303" i="10"/>
  <c r="G303" i="10" a="1"/>
  <c r="G303" i="10" s="1"/>
  <c r="I302" i="10"/>
  <c r="H302" i="10"/>
  <c r="G302" i="10" a="1"/>
  <c r="G302" i="10" s="1"/>
  <c r="I301" i="10"/>
  <c r="H301" i="10"/>
  <c r="G301" i="10" a="1"/>
  <c r="G301" i="10" s="1"/>
  <c r="I300" i="10"/>
  <c r="H300" i="10"/>
  <c r="G300" i="10" a="1"/>
  <c r="G300" i="10" s="1"/>
  <c r="I299" i="10"/>
  <c r="H299" i="10"/>
  <c r="G299" i="10" a="1"/>
  <c r="G299" i="10" s="1"/>
  <c r="I298" i="10"/>
  <c r="H298" i="10"/>
  <c r="G298" i="10" a="1"/>
  <c r="G298" i="10" s="1"/>
  <c r="I297" i="10"/>
  <c r="H297" i="10"/>
  <c r="G297" i="10" a="1"/>
  <c r="G297" i="10" s="1"/>
  <c r="I296" i="10"/>
  <c r="H296" i="10"/>
  <c r="G296" i="10" a="1"/>
  <c r="G296" i="10" s="1"/>
  <c r="I295" i="10"/>
  <c r="H295" i="10"/>
  <c r="G295" i="10" a="1"/>
  <c r="G295" i="10" s="1"/>
  <c r="I294" i="10"/>
  <c r="H294" i="10"/>
  <c r="G294" i="10" a="1"/>
  <c r="G294" i="10" s="1"/>
  <c r="I293" i="10"/>
  <c r="H293" i="10"/>
  <c r="G293" i="10" a="1"/>
  <c r="G293" i="10" s="1"/>
  <c r="I292" i="10"/>
  <c r="H292" i="10"/>
  <c r="G292" i="10" a="1"/>
  <c r="G292" i="10" s="1"/>
  <c r="I291" i="10"/>
  <c r="H291" i="10"/>
  <c r="G291" i="10" a="1"/>
  <c r="G291" i="10" s="1"/>
  <c r="I290" i="10"/>
  <c r="H290" i="10"/>
  <c r="G290" i="10" a="1"/>
  <c r="G290" i="10" s="1"/>
  <c r="I289" i="10"/>
  <c r="H289" i="10"/>
  <c r="G289" i="10" a="1"/>
  <c r="G289" i="10" s="1"/>
  <c r="I288" i="10"/>
  <c r="H288" i="10"/>
  <c r="G288" i="10" a="1"/>
  <c r="G288" i="10" s="1"/>
  <c r="I287" i="10"/>
  <c r="H287" i="10"/>
  <c r="G287" i="10" a="1"/>
  <c r="G287" i="10" s="1"/>
  <c r="I286" i="10"/>
  <c r="H286" i="10"/>
  <c r="G286" i="10" a="1"/>
  <c r="G286" i="10" s="1"/>
  <c r="I285" i="10"/>
  <c r="H285" i="10"/>
  <c r="G285" i="10" a="1"/>
  <c r="G285" i="10" s="1"/>
  <c r="I284" i="10"/>
  <c r="H284" i="10"/>
  <c r="G284" i="10" a="1"/>
  <c r="G284" i="10" s="1"/>
  <c r="I283" i="10"/>
  <c r="H283" i="10"/>
  <c r="G283" i="10" a="1"/>
  <c r="G283" i="10" s="1"/>
  <c r="I282" i="10"/>
  <c r="H282" i="10"/>
  <c r="G282" i="10" a="1"/>
  <c r="G282" i="10" s="1"/>
  <c r="I281" i="10"/>
  <c r="H281" i="10"/>
  <c r="G281" i="10" a="1"/>
  <c r="G281" i="10" s="1"/>
  <c r="I280" i="10"/>
  <c r="H280" i="10"/>
  <c r="G280" i="10" a="1"/>
  <c r="G280" i="10" s="1"/>
  <c r="I279" i="10"/>
  <c r="H279" i="10"/>
  <c r="G279" i="10" a="1"/>
  <c r="G279" i="10" s="1"/>
  <c r="I278" i="10"/>
  <c r="H278" i="10"/>
  <c r="G278" i="10" a="1"/>
  <c r="G278" i="10" s="1"/>
  <c r="I277" i="10"/>
  <c r="H277" i="10"/>
  <c r="G277" i="10" a="1"/>
  <c r="G277" i="10" s="1"/>
  <c r="I276" i="10"/>
  <c r="H276" i="10"/>
  <c r="G276" i="10" a="1"/>
  <c r="G276" i="10" s="1"/>
  <c r="I275" i="10"/>
  <c r="H275" i="10"/>
  <c r="G275" i="10" a="1"/>
  <c r="G275" i="10" s="1"/>
  <c r="I274" i="10"/>
  <c r="H274" i="10"/>
  <c r="G274" i="10" a="1"/>
  <c r="G274" i="10" s="1"/>
  <c r="I273" i="10"/>
  <c r="H273" i="10"/>
  <c r="G273" i="10" a="1"/>
  <c r="G273" i="10" s="1"/>
  <c r="I272" i="10"/>
  <c r="H272" i="10"/>
  <c r="G272" i="10" a="1"/>
  <c r="G272" i="10" s="1"/>
  <c r="I271" i="10"/>
  <c r="H271" i="10"/>
  <c r="G271" i="10" a="1"/>
  <c r="G271" i="10" s="1"/>
  <c r="I270" i="10"/>
  <c r="H270" i="10"/>
  <c r="G270" i="10" a="1"/>
  <c r="G270" i="10" s="1"/>
  <c r="I269" i="10"/>
  <c r="H269" i="10"/>
  <c r="G269" i="10" a="1"/>
  <c r="G269" i="10" s="1"/>
  <c r="I268" i="10"/>
  <c r="H268" i="10"/>
  <c r="G268" i="10" a="1"/>
  <c r="G268" i="10" s="1"/>
  <c r="I267" i="10"/>
  <c r="H267" i="10"/>
  <c r="G267" i="10" a="1"/>
  <c r="G267" i="10" s="1"/>
  <c r="I266" i="10"/>
  <c r="H266" i="10"/>
  <c r="G266" i="10" a="1"/>
  <c r="G266" i="10" s="1"/>
  <c r="I265" i="10"/>
  <c r="H265" i="10"/>
  <c r="G265" i="10" a="1"/>
  <c r="G265" i="10" s="1"/>
  <c r="I264" i="10"/>
  <c r="H264" i="10"/>
  <c r="G264" i="10" a="1"/>
  <c r="G264" i="10" s="1"/>
  <c r="I263" i="10"/>
  <c r="H263" i="10"/>
  <c r="G263" i="10" a="1"/>
  <c r="G263" i="10" s="1"/>
  <c r="I262" i="10"/>
  <c r="H262" i="10"/>
  <c r="G262" i="10" a="1"/>
  <c r="G262" i="10" s="1"/>
  <c r="I261" i="10"/>
  <c r="H261" i="10"/>
  <c r="G261" i="10" a="1"/>
  <c r="G261" i="10" s="1"/>
  <c r="I260" i="10"/>
  <c r="H260" i="10"/>
  <c r="G260" i="10" a="1"/>
  <c r="G260" i="10" s="1"/>
  <c r="I259" i="10"/>
  <c r="H259" i="10"/>
  <c r="G259" i="10" a="1"/>
  <c r="G259" i="10" s="1"/>
  <c r="I258" i="10"/>
  <c r="H258" i="10"/>
  <c r="G258" i="10" a="1"/>
  <c r="G258" i="10" s="1"/>
  <c r="I257" i="10"/>
  <c r="H257" i="10"/>
  <c r="G257" i="10" a="1"/>
  <c r="G257" i="10" s="1"/>
  <c r="I256" i="10"/>
  <c r="H256" i="10"/>
  <c r="G256" i="10" a="1"/>
  <c r="G256" i="10" s="1"/>
  <c r="I255" i="10"/>
  <c r="H255" i="10"/>
  <c r="G255" i="10" a="1"/>
  <c r="G255" i="10" s="1"/>
  <c r="I254" i="10"/>
  <c r="H254" i="10"/>
  <c r="G254" i="10" a="1"/>
  <c r="G254" i="10" s="1"/>
  <c r="I253" i="10"/>
  <c r="H253" i="10"/>
  <c r="G253" i="10" a="1"/>
  <c r="G253" i="10" s="1"/>
  <c r="I252" i="10"/>
  <c r="H252" i="10"/>
  <c r="G252" i="10" a="1"/>
  <c r="G252" i="10" s="1"/>
  <c r="I251" i="10"/>
  <c r="H251" i="10"/>
  <c r="G251" i="10" a="1"/>
  <c r="G251" i="10" s="1"/>
  <c r="I250" i="10"/>
  <c r="H250" i="10"/>
  <c r="G250" i="10" a="1"/>
  <c r="G250" i="10" s="1"/>
  <c r="I249" i="10"/>
  <c r="H249" i="10"/>
  <c r="G249" i="10" a="1"/>
  <c r="G249" i="10" s="1"/>
  <c r="I248" i="10"/>
  <c r="H248" i="10"/>
  <c r="G248" i="10" a="1"/>
  <c r="G248" i="10" s="1"/>
  <c r="I247" i="10"/>
  <c r="H247" i="10"/>
  <c r="G247" i="10" a="1"/>
  <c r="G247" i="10" s="1"/>
  <c r="I246" i="10"/>
  <c r="H246" i="10"/>
  <c r="G246" i="10" a="1"/>
  <c r="G246" i="10" s="1"/>
  <c r="I245" i="10"/>
  <c r="H245" i="10"/>
  <c r="G245" i="10" a="1"/>
  <c r="G245" i="10" s="1"/>
  <c r="I244" i="10"/>
  <c r="H244" i="10"/>
  <c r="G244" i="10" a="1"/>
  <c r="G244" i="10" s="1"/>
  <c r="I243" i="10"/>
  <c r="H243" i="10"/>
  <c r="G243" i="10" a="1"/>
  <c r="G243" i="10" s="1"/>
  <c r="I242" i="10"/>
  <c r="H242" i="10"/>
  <c r="G242" i="10" a="1"/>
  <c r="G242" i="10" s="1"/>
  <c r="I241" i="10"/>
  <c r="H241" i="10"/>
  <c r="G241" i="10" a="1"/>
  <c r="G241" i="10" s="1"/>
  <c r="I240" i="10"/>
  <c r="H240" i="10"/>
  <c r="G240" i="10" a="1"/>
  <c r="G240" i="10" s="1"/>
  <c r="I239" i="10"/>
  <c r="H239" i="10"/>
  <c r="G239" i="10" a="1"/>
  <c r="G239" i="10" s="1"/>
  <c r="I238" i="10"/>
  <c r="H238" i="10"/>
  <c r="G238" i="10" a="1"/>
  <c r="G238" i="10" s="1"/>
  <c r="I237" i="10"/>
  <c r="H237" i="10"/>
  <c r="G237" i="10" a="1"/>
  <c r="G237" i="10" s="1"/>
  <c r="I236" i="10"/>
  <c r="H236" i="10"/>
  <c r="G236" i="10" a="1"/>
  <c r="G236" i="10" s="1"/>
  <c r="I235" i="10"/>
  <c r="H235" i="10"/>
  <c r="G235" i="10" a="1"/>
  <c r="G235" i="10" s="1"/>
  <c r="I234" i="10"/>
  <c r="H234" i="10"/>
  <c r="G234" i="10" a="1"/>
  <c r="G234" i="10" s="1"/>
  <c r="I233" i="10"/>
  <c r="H233" i="10"/>
  <c r="G233" i="10" a="1"/>
  <c r="G233" i="10" s="1"/>
  <c r="I232" i="10"/>
  <c r="H232" i="10"/>
  <c r="G232" i="10" a="1"/>
  <c r="G232" i="10" s="1"/>
  <c r="I231" i="10"/>
  <c r="H231" i="10"/>
  <c r="G231" i="10" a="1"/>
  <c r="G231" i="10" s="1"/>
  <c r="I230" i="10"/>
  <c r="H230" i="10"/>
  <c r="G230" i="10" a="1"/>
  <c r="G230" i="10" s="1"/>
  <c r="I229" i="10"/>
  <c r="H229" i="10"/>
  <c r="G229" i="10" a="1"/>
  <c r="G229" i="10" s="1"/>
  <c r="I228" i="10"/>
  <c r="H228" i="10"/>
  <c r="G228" i="10" a="1"/>
  <c r="G228" i="10" s="1"/>
  <c r="I227" i="10"/>
  <c r="H227" i="10"/>
  <c r="G227" i="10" a="1"/>
  <c r="G227" i="10" s="1"/>
  <c r="I226" i="10"/>
  <c r="H226" i="10"/>
  <c r="G226" i="10" a="1"/>
  <c r="G226" i="10" s="1"/>
  <c r="I225" i="10"/>
  <c r="H225" i="10"/>
  <c r="G225" i="10" a="1"/>
  <c r="G225" i="10" s="1"/>
  <c r="I224" i="10"/>
  <c r="H224" i="10"/>
  <c r="G224" i="10" a="1"/>
  <c r="G224" i="10" s="1"/>
  <c r="I223" i="10"/>
  <c r="H223" i="10"/>
  <c r="G223" i="10" a="1"/>
  <c r="G223" i="10" s="1"/>
  <c r="I222" i="10"/>
  <c r="H222" i="10"/>
  <c r="G222" i="10" a="1"/>
  <c r="G222" i="10" s="1"/>
  <c r="I221" i="10"/>
  <c r="H221" i="10"/>
  <c r="G221" i="10" a="1"/>
  <c r="G221" i="10" s="1"/>
  <c r="I220" i="10"/>
  <c r="H220" i="10"/>
  <c r="G220" i="10" a="1"/>
  <c r="G220" i="10" s="1"/>
  <c r="I219" i="10"/>
  <c r="H219" i="10"/>
  <c r="G219" i="10" a="1"/>
  <c r="G219" i="10" s="1"/>
  <c r="I218" i="10"/>
  <c r="H218" i="10"/>
  <c r="G218" i="10" a="1"/>
  <c r="G218" i="10" s="1"/>
  <c r="I217" i="10"/>
  <c r="H217" i="10"/>
  <c r="G217" i="10" a="1"/>
  <c r="G217" i="10" s="1"/>
  <c r="I216" i="10"/>
  <c r="H216" i="10"/>
  <c r="G216" i="10" a="1"/>
  <c r="G216" i="10" s="1"/>
  <c r="I215" i="10"/>
  <c r="H215" i="10"/>
  <c r="G215" i="10" a="1"/>
  <c r="G215" i="10" s="1"/>
  <c r="I214" i="10"/>
  <c r="H214" i="10"/>
  <c r="G214" i="10" a="1"/>
  <c r="G214" i="10" s="1"/>
  <c r="I213" i="10"/>
  <c r="H213" i="10"/>
  <c r="G213" i="10" a="1"/>
  <c r="G213" i="10" s="1"/>
  <c r="I212" i="10"/>
  <c r="H212" i="10"/>
  <c r="G212" i="10" a="1"/>
  <c r="G212" i="10" s="1"/>
  <c r="I211" i="10"/>
  <c r="H211" i="10"/>
  <c r="G211" i="10" a="1"/>
  <c r="G211" i="10" s="1"/>
  <c r="I210" i="10"/>
  <c r="H210" i="10"/>
  <c r="G210" i="10" a="1"/>
  <c r="G210" i="10" s="1"/>
  <c r="I209" i="10"/>
  <c r="H209" i="10"/>
  <c r="G209" i="10" a="1"/>
  <c r="G209" i="10" s="1"/>
  <c r="I208" i="10"/>
  <c r="H208" i="10"/>
  <c r="G208" i="10" a="1"/>
  <c r="G208" i="10" s="1"/>
  <c r="I207" i="10"/>
  <c r="H207" i="10"/>
  <c r="G207" i="10" a="1"/>
  <c r="G207" i="10" s="1"/>
  <c r="I206" i="10"/>
  <c r="H206" i="10"/>
  <c r="G206" i="10" a="1"/>
  <c r="G206" i="10" s="1"/>
  <c r="I205" i="10"/>
  <c r="H205" i="10"/>
  <c r="G205" i="10" a="1"/>
  <c r="G205" i="10" s="1"/>
  <c r="I204" i="10"/>
  <c r="H204" i="10"/>
  <c r="G204" i="10" a="1"/>
  <c r="G204" i="10" s="1"/>
  <c r="I203" i="10"/>
  <c r="H203" i="10"/>
  <c r="G203" i="10" a="1"/>
  <c r="G203" i="10" s="1"/>
  <c r="I202" i="10"/>
  <c r="H202" i="10"/>
  <c r="G202" i="10" a="1"/>
  <c r="G202" i="10" s="1"/>
  <c r="I201" i="10"/>
  <c r="H201" i="10"/>
  <c r="G201" i="10" a="1"/>
  <c r="G201" i="10" s="1"/>
  <c r="I200" i="10"/>
  <c r="H200" i="10"/>
  <c r="G200" i="10" a="1"/>
  <c r="G200" i="10" s="1"/>
  <c r="I199" i="10"/>
  <c r="H199" i="10"/>
  <c r="G199" i="10" a="1"/>
  <c r="G199" i="10" s="1"/>
  <c r="I198" i="10"/>
  <c r="H198" i="10"/>
  <c r="G198" i="10" a="1"/>
  <c r="G198" i="10" s="1"/>
  <c r="I197" i="10"/>
  <c r="H197" i="10"/>
  <c r="G197" i="10" a="1"/>
  <c r="G197" i="10" s="1"/>
  <c r="I196" i="10"/>
  <c r="H196" i="10"/>
  <c r="G196" i="10" a="1"/>
  <c r="G196" i="10" s="1"/>
  <c r="I195" i="10"/>
  <c r="H195" i="10"/>
  <c r="G195" i="10" a="1"/>
  <c r="G195" i="10" s="1"/>
  <c r="I194" i="10"/>
  <c r="H194" i="10"/>
  <c r="G194" i="10" a="1"/>
  <c r="G194" i="10" s="1"/>
  <c r="I193" i="10"/>
  <c r="H193" i="10"/>
  <c r="G193" i="10" a="1"/>
  <c r="G193" i="10" s="1"/>
  <c r="I192" i="10"/>
  <c r="H192" i="10"/>
  <c r="G192" i="10" a="1"/>
  <c r="G192" i="10" s="1"/>
  <c r="I191" i="10"/>
  <c r="H191" i="10"/>
  <c r="G191" i="10" a="1"/>
  <c r="G191" i="10" s="1"/>
  <c r="I190" i="10"/>
  <c r="H190" i="10"/>
  <c r="G190" i="10" a="1"/>
  <c r="G190" i="10" s="1"/>
  <c r="I189" i="10"/>
  <c r="H189" i="10"/>
  <c r="G189" i="10" a="1"/>
  <c r="G189" i="10" s="1"/>
  <c r="I188" i="10"/>
  <c r="H188" i="10"/>
  <c r="G188" i="10" a="1"/>
  <c r="G188" i="10" s="1"/>
  <c r="I187" i="10"/>
  <c r="H187" i="10"/>
  <c r="G187" i="10" a="1"/>
  <c r="G187" i="10" s="1"/>
  <c r="I186" i="10"/>
  <c r="H186" i="10"/>
  <c r="G186" i="10" a="1"/>
  <c r="G186" i="10" s="1"/>
  <c r="I185" i="10"/>
  <c r="H185" i="10"/>
  <c r="G185" i="10" a="1"/>
  <c r="G185" i="10" s="1"/>
  <c r="I184" i="10"/>
  <c r="H184" i="10"/>
  <c r="G184" i="10" a="1"/>
  <c r="G184" i="10" s="1"/>
  <c r="I183" i="10"/>
  <c r="H183" i="10"/>
  <c r="G183" i="10" a="1"/>
  <c r="G183" i="10" s="1"/>
  <c r="I182" i="10"/>
  <c r="H182" i="10"/>
  <c r="G182" i="10" a="1"/>
  <c r="G182" i="10" s="1"/>
  <c r="I181" i="10"/>
  <c r="H181" i="10"/>
  <c r="G181" i="10" a="1"/>
  <c r="G181" i="10" s="1"/>
  <c r="I180" i="10"/>
  <c r="H180" i="10"/>
  <c r="G180" i="10" a="1"/>
  <c r="G180" i="10" s="1"/>
  <c r="I179" i="10"/>
  <c r="H179" i="10"/>
  <c r="G179" i="10" a="1"/>
  <c r="G179" i="10" s="1"/>
  <c r="I178" i="10"/>
  <c r="H178" i="10"/>
  <c r="G178" i="10" a="1"/>
  <c r="G178" i="10" s="1"/>
  <c r="I177" i="10"/>
  <c r="H177" i="10"/>
  <c r="G177" i="10" a="1"/>
  <c r="G177" i="10" s="1"/>
  <c r="I176" i="10"/>
  <c r="H176" i="10"/>
  <c r="G176" i="10" a="1"/>
  <c r="G176" i="10" s="1"/>
  <c r="I175" i="10"/>
  <c r="H175" i="10"/>
  <c r="G175" i="10" a="1"/>
  <c r="G175" i="10" s="1"/>
  <c r="I174" i="10"/>
  <c r="H174" i="10"/>
  <c r="G174" i="10" a="1"/>
  <c r="G174" i="10" s="1"/>
  <c r="I173" i="10"/>
  <c r="H173" i="10"/>
  <c r="G173" i="10" a="1"/>
  <c r="G173" i="10" s="1"/>
  <c r="I172" i="10"/>
  <c r="H172" i="10"/>
  <c r="G172" i="10" a="1"/>
  <c r="G172" i="10" s="1"/>
  <c r="I171" i="10"/>
  <c r="H171" i="10"/>
  <c r="G171" i="10" a="1"/>
  <c r="G171" i="10" s="1"/>
  <c r="I170" i="10"/>
  <c r="H170" i="10"/>
  <c r="G170" i="10" a="1"/>
  <c r="G170" i="10" s="1"/>
  <c r="I169" i="10"/>
  <c r="H169" i="10"/>
  <c r="G169" i="10" a="1"/>
  <c r="G169" i="10" s="1"/>
  <c r="I168" i="10"/>
  <c r="H168" i="10"/>
  <c r="G168" i="10" a="1"/>
  <c r="G168" i="10" s="1"/>
  <c r="I167" i="10"/>
  <c r="H167" i="10"/>
  <c r="G167" i="10" a="1"/>
  <c r="G167" i="10" s="1"/>
  <c r="I166" i="10"/>
  <c r="H166" i="10"/>
  <c r="G166" i="10" a="1"/>
  <c r="G166" i="10" s="1"/>
  <c r="I165" i="10"/>
  <c r="H165" i="10"/>
  <c r="G165" i="10" a="1"/>
  <c r="G165" i="10" s="1"/>
  <c r="I164" i="10"/>
  <c r="H164" i="10"/>
  <c r="G164" i="10" a="1"/>
  <c r="G164" i="10" s="1"/>
  <c r="I163" i="10"/>
  <c r="H163" i="10"/>
  <c r="G163" i="10" a="1"/>
  <c r="G163" i="10" s="1"/>
  <c r="I162" i="10"/>
  <c r="H162" i="10"/>
  <c r="G162" i="10" a="1"/>
  <c r="G162" i="10" s="1"/>
  <c r="I161" i="10"/>
  <c r="H161" i="10"/>
  <c r="G161" i="10" a="1"/>
  <c r="G161" i="10" s="1"/>
  <c r="I160" i="10"/>
  <c r="H160" i="10"/>
  <c r="G160" i="10" a="1"/>
  <c r="G160" i="10" s="1"/>
  <c r="I159" i="10"/>
  <c r="H159" i="10"/>
  <c r="G159" i="10" a="1"/>
  <c r="G159" i="10" s="1"/>
  <c r="I158" i="10"/>
  <c r="H158" i="10"/>
  <c r="G158" i="10" a="1"/>
  <c r="G158" i="10" s="1"/>
  <c r="I157" i="10"/>
  <c r="H157" i="10"/>
  <c r="G157" i="10" a="1"/>
  <c r="G157" i="10" s="1"/>
  <c r="I156" i="10"/>
  <c r="H156" i="10"/>
  <c r="G156" i="10" a="1"/>
  <c r="G156" i="10" s="1"/>
  <c r="I155" i="10"/>
  <c r="H155" i="10"/>
  <c r="G155" i="10" a="1"/>
  <c r="G155" i="10" s="1"/>
  <c r="I154" i="10"/>
  <c r="H154" i="10"/>
  <c r="G154" i="10" a="1"/>
  <c r="G154" i="10" s="1"/>
  <c r="I153" i="10"/>
  <c r="H153" i="10"/>
  <c r="G153" i="10" a="1"/>
  <c r="G153" i="10" s="1"/>
  <c r="I152" i="10"/>
  <c r="H152" i="10"/>
  <c r="G152" i="10" a="1"/>
  <c r="G152" i="10" s="1"/>
  <c r="I151" i="10"/>
  <c r="H151" i="10"/>
  <c r="G151" i="10" a="1"/>
  <c r="G151" i="10" s="1"/>
  <c r="I150" i="10"/>
  <c r="H150" i="10"/>
  <c r="G150" i="10" a="1"/>
  <c r="G150" i="10" s="1"/>
  <c r="I149" i="10"/>
  <c r="H149" i="10"/>
  <c r="G149" i="10" a="1"/>
  <c r="G149" i="10" s="1"/>
  <c r="I148" i="10"/>
  <c r="H148" i="10"/>
  <c r="G148" i="10" a="1"/>
  <c r="G148" i="10" s="1"/>
  <c r="I147" i="10"/>
  <c r="H147" i="10"/>
  <c r="G147" i="10" a="1"/>
  <c r="G147" i="10" s="1"/>
  <c r="I146" i="10"/>
  <c r="H146" i="10"/>
  <c r="G146" i="10" a="1"/>
  <c r="G146" i="10" s="1"/>
  <c r="I145" i="10"/>
  <c r="H145" i="10"/>
  <c r="G145" i="10" a="1"/>
  <c r="G145" i="10" s="1"/>
  <c r="I144" i="10"/>
  <c r="H144" i="10"/>
  <c r="G144" i="10" a="1"/>
  <c r="G144" i="10" s="1"/>
  <c r="I143" i="10"/>
  <c r="H143" i="10"/>
  <c r="G143" i="10" a="1"/>
  <c r="G143" i="10" s="1"/>
  <c r="I142" i="10"/>
  <c r="H142" i="10"/>
  <c r="G142" i="10" a="1"/>
  <c r="G142" i="10" s="1"/>
  <c r="I141" i="10"/>
  <c r="H141" i="10"/>
  <c r="G141" i="10" a="1"/>
  <c r="G141" i="10" s="1"/>
  <c r="I140" i="10"/>
  <c r="H140" i="10"/>
  <c r="G140" i="10" a="1"/>
  <c r="G140" i="10" s="1"/>
  <c r="I139" i="10"/>
  <c r="H139" i="10"/>
  <c r="G139" i="10" a="1"/>
  <c r="G139" i="10" s="1"/>
  <c r="I138" i="10"/>
  <c r="H138" i="10"/>
  <c r="G138" i="10" a="1"/>
  <c r="G138" i="10" s="1"/>
  <c r="I137" i="10"/>
  <c r="H137" i="10"/>
  <c r="G137" i="10" a="1"/>
  <c r="G137" i="10" s="1"/>
  <c r="I136" i="10"/>
  <c r="H136" i="10"/>
  <c r="G136" i="10" a="1"/>
  <c r="G136" i="10" s="1"/>
  <c r="I135" i="10"/>
  <c r="H135" i="10"/>
  <c r="G135" i="10" a="1"/>
  <c r="G135" i="10" s="1"/>
  <c r="I134" i="10"/>
  <c r="H134" i="10"/>
  <c r="G134" i="10" a="1"/>
  <c r="G134" i="10" s="1"/>
  <c r="I133" i="10"/>
  <c r="H133" i="10"/>
  <c r="G133" i="10" a="1"/>
  <c r="G133" i="10" s="1"/>
  <c r="I132" i="10"/>
  <c r="H132" i="10"/>
  <c r="G132" i="10" a="1"/>
  <c r="G132" i="10" s="1"/>
  <c r="I131" i="10"/>
  <c r="H131" i="10"/>
  <c r="G131" i="10" a="1"/>
  <c r="G131" i="10" s="1"/>
  <c r="I130" i="10"/>
  <c r="H130" i="10"/>
  <c r="G130" i="10" a="1"/>
  <c r="G130" i="10" s="1"/>
  <c r="I129" i="10"/>
  <c r="H129" i="10"/>
  <c r="G129" i="10" a="1"/>
  <c r="G129" i="10" s="1"/>
  <c r="I128" i="10"/>
  <c r="H128" i="10"/>
  <c r="G128" i="10" a="1"/>
  <c r="G128" i="10" s="1"/>
  <c r="I127" i="10"/>
  <c r="H127" i="10"/>
  <c r="G127" i="10" a="1"/>
  <c r="G127" i="10" s="1"/>
  <c r="I126" i="10"/>
  <c r="H126" i="10"/>
  <c r="G126" i="10" a="1"/>
  <c r="G126" i="10" s="1"/>
  <c r="I125" i="10"/>
  <c r="H125" i="10"/>
  <c r="G125" i="10" a="1"/>
  <c r="G125" i="10" s="1"/>
  <c r="I124" i="10"/>
  <c r="H124" i="10"/>
  <c r="G124" i="10" a="1"/>
  <c r="G124" i="10" s="1"/>
  <c r="I123" i="10"/>
  <c r="H123" i="10"/>
  <c r="G123" i="10" a="1"/>
  <c r="G123" i="10" s="1"/>
  <c r="I122" i="10"/>
  <c r="H122" i="10"/>
  <c r="G122" i="10" a="1"/>
  <c r="G122" i="10" s="1"/>
  <c r="I121" i="10"/>
  <c r="H121" i="10"/>
  <c r="G121" i="10" a="1"/>
  <c r="G121" i="10" s="1"/>
  <c r="I120" i="10"/>
  <c r="H120" i="10"/>
  <c r="G120" i="10" a="1"/>
  <c r="G120" i="10" s="1"/>
  <c r="I119" i="10"/>
  <c r="H119" i="10"/>
  <c r="G119" i="10" a="1"/>
  <c r="G119" i="10" s="1"/>
  <c r="I118" i="10"/>
  <c r="H118" i="10"/>
  <c r="G118" i="10" a="1"/>
  <c r="G118" i="10" s="1"/>
  <c r="I117" i="10"/>
  <c r="H117" i="10"/>
  <c r="G117" i="10" a="1"/>
  <c r="G117" i="10" s="1"/>
  <c r="I116" i="10"/>
  <c r="H116" i="10"/>
  <c r="G116" i="10" a="1"/>
  <c r="G116" i="10" s="1"/>
  <c r="I115" i="10"/>
  <c r="H115" i="10"/>
  <c r="G115" i="10" a="1"/>
  <c r="G115" i="10" s="1"/>
  <c r="I114" i="10"/>
  <c r="H114" i="10"/>
  <c r="G114" i="10" a="1"/>
  <c r="G114" i="10" s="1"/>
  <c r="I113" i="10"/>
  <c r="H113" i="10"/>
  <c r="G113" i="10" a="1"/>
  <c r="G113" i="10" s="1"/>
  <c r="I112" i="10"/>
  <c r="H112" i="10"/>
  <c r="G112" i="10" a="1"/>
  <c r="G112" i="10" s="1"/>
  <c r="I111" i="10"/>
  <c r="H111" i="10"/>
  <c r="G111" i="10" a="1"/>
  <c r="G111" i="10" s="1"/>
  <c r="I110" i="10"/>
  <c r="H110" i="10"/>
  <c r="G110" i="10" a="1"/>
  <c r="G110" i="10" s="1"/>
  <c r="I109" i="10"/>
  <c r="H109" i="10"/>
  <c r="G109" i="10" a="1"/>
  <c r="G109" i="10" s="1"/>
  <c r="I108" i="10"/>
  <c r="H108" i="10"/>
  <c r="G108" i="10" a="1"/>
  <c r="G108" i="10" s="1"/>
  <c r="I107" i="10"/>
  <c r="H107" i="10"/>
  <c r="G107" i="10" a="1"/>
  <c r="G107" i="10" s="1"/>
  <c r="I106" i="10"/>
  <c r="H106" i="10"/>
  <c r="G106" i="10" a="1"/>
  <c r="G106" i="10" s="1"/>
  <c r="I105" i="10"/>
  <c r="H105" i="10"/>
  <c r="G105" i="10" a="1"/>
  <c r="G105" i="10" s="1"/>
  <c r="I104" i="10"/>
  <c r="H104" i="10"/>
  <c r="G104" i="10" a="1"/>
  <c r="G104" i="10" s="1"/>
  <c r="I103" i="10"/>
  <c r="H103" i="10"/>
  <c r="G103" i="10" a="1"/>
  <c r="G103" i="10" s="1"/>
  <c r="I102" i="10"/>
  <c r="H102" i="10"/>
  <c r="G102" i="10" a="1"/>
  <c r="G102" i="10" s="1"/>
  <c r="I101" i="10"/>
  <c r="H101" i="10"/>
  <c r="G101" i="10" a="1"/>
  <c r="G101" i="10" s="1"/>
  <c r="I100" i="10"/>
  <c r="H100" i="10"/>
  <c r="G100" i="10" a="1"/>
  <c r="G100" i="10" s="1"/>
  <c r="I99" i="10"/>
  <c r="H99" i="10"/>
  <c r="G99" i="10" a="1"/>
  <c r="G99" i="10" s="1"/>
  <c r="I98" i="10"/>
  <c r="H98" i="10"/>
  <c r="G98" i="10" a="1"/>
  <c r="G98" i="10" s="1"/>
  <c r="I97" i="10"/>
  <c r="H97" i="10"/>
  <c r="G97" i="10" a="1"/>
  <c r="G97" i="10" s="1"/>
  <c r="I96" i="10"/>
  <c r="H96" i="10"/>
  <c r="G96" i="10" a="1"/>
  <c r="G96" i="10" s="1"/>
  <c r="I95" i="10"/>
  <c r="H95" i="10"/>
  <c r="G95" i="10" a="1"/>
  <c r="G95" i="10" s="1"/>
  <c r="I94" i="10"/>
  <c r="H94" i="10"/>
  <c r="G94" i="10" a="1"/>
  <c r="G94" i="10" s="1"/>
  <c r="I93" i="10"/>
  <c r="H93" i="10"/>
  <c r="G93" i="10" a="1"/>
  <c r="G93" i="10" s="1"/>
  <c r="I92" i="10"/>
  <c r="H92" i="10"/>
  <c r="G92" i="10" a="1"/>
  <c r="G92" i="10" s="1"/>
  <c r="I91" i="10"/>
  <c r="H91" i="10"/>
  <c r="G91" i="10" a="1"/>
  <c r="G91" i="10" s="1"/>
  <c r="I90" i="10"/>
  <c r="H90" i="10"/>
  <c r="G90" i="10" a="1"/>
  <c r="G90" i="10" s="1"/>
  <c r="I89" i="10"/>
  <c r="H89" i="10"/>
  <c r="G89" i="10" a="1"/>
  <c r="G89" i="10" s="1"/>
  <c r="I88" i="10"/>
  <c r="H88" i="10"/>
  <c r="G88" i="10" a="1"/>
  <c r="G88" i="10" s="1"/>
  <c r="I87" i="10"/>
  <c r="H87" i="10"/>
  <c r="G87" i="10" a="1"/>
  <c r="G87" i="10" s="1"/>
  <c r="I86" i="10"/>
  <c r="H86" i="10"/>
  <c r="G86" i="10" a="1"/>
  <c r="G86" i="10" s="1"/>
  <c r="I85" i="10"/>
  <c r="H85" i="10"/>
  <c r="G85" i="10" a="1"/>
  <c r="G85" i="10" s="1"/>
  <c r="I84" i="10"/>
  <c r="H84" i="10"/>
  <c r="G84" i="10" a="1"/>
  <c r="G84" i="10" s="1"/>
  <c r="I83" i="10"/>
  <c r="H83" i="10"/>
  <c r="G83" i="10" a="1"/>
  <c r="G83" i="10" s="1"/>
  <c r="I82" i="10"/>
  <c r="H82" i="10"/>
  <c r="G82" i="10" a="1"/>
  <c r="G82" i="10" s="1"/>
  <c r="I81" i="10"/>
  <c r="H81" i="10"/>
  <c r="G81" i="10" a="1"/>
  <c r="G81" i="10" s="1"/>
  <c r="I80" i="10"/>
  <c r="H80" i="10"/>
  <c r="G80" i="10" a="1"/>
  <c r="G80" i="10" s="1"/>
  <c r="I79" i="10"/>
  <c r="H79" i="10"/>
  <c r="G79" i="10" a="1"/>
  <c r="G79" i="10" s="1"/>
  <c r="I78" i="10"/>
  <c r="H78" i="10"/>
  <c r="G78" i="10" a="1"/>
  <c r="G78" i="10" s="1"/>
  <c r="I77" i="10"/>
  <c r="H77" i="10"/>
  <c r="G77" i="10" a="1"/>
  <c r="G77" i="10" s="1"/>
  <c r="I76" i="10"/>
  <c r="H76" i="10"/>
  <c r="G76" i="10" a="1"/>
  <c r="G76" i="10" s="1"/>
  <c r="I75" i="10"/>
  <c r="H75" i="10"/>
  <c r="G75" i="10" a="1"/>
  <c r="G75" i="10" s="1"/>
  <c r="I74" i="10"/>
  <c r="H74" i="10"/>
  <c r="G74" i="10" a="1"/>
  <c r="G74" i="10" s="1"/>
  <c r="I73" i="10"/>
  <c r="H73" i="10"/>
  <c r="G73" i="10" a="1"/>
  <c r="G73" i="10" s="1"/>
  <c r="I72" i="10"/>
  <c r="H72" i="10"/>
  <c r="G72" i="10" a="1"/>
  <c r="G72" i="10" s="1"/>
  <c r="I71" i="10"/>
  <c r="H71" i="10"/>
  <c r="G71" i="10" a="1"/>
  <c r="G71" i="10" s="1"/>
  <c r="I70" i="10"/>
  <c r="H70" i="10"/>
  <c r="G70" i="10" a="1"/>
  <c r="G70" i="10" s="1"/>
  <c r="I69" i="10"/>
  <c r="H69" i="10"/>
  <c r="G69" i="10" a="1"/>
  <c r="G69" i="10" s="1"/>
  <c r="I68" i="10"/>
  <c r="H68" i="10"/>
  <c r="G68" i="10" a="1"/>
  <c r="G68" i="10" s="1"/>
  <c r="I67" i="10"/>
  <c r="H67" i="10"/>
  <c r="G67" i="10" a="1"/>
  <c r="G67" i="10" s="1"/>
  <c r="I66" i="10"/>
  <c r="H66" i="10"/>
  <c r="G66" i="10" a="1"/>
  <c r="G66" i="10" s="1"/>
  <c r="I65" i="10"/>
  <c r="H65" i="10"/>
  <c r="G65" i="10" a="1"/>
  <c r="G65" i="10" s="1"/>
  <c r="I64" i="10"/>
  <c r="H64" i="10"/>
  <c r="G64" i="10" a="1"/>
  <c r="G64" i="10" s="1"/>
  <c r="I63" i="10"/>
  <c r="H63" i="10"/>
  <c r="G63" i="10" a="1"/>
  <c r="G63" i="10" s="1"/>
  <c r="I62" i="10"/>
  <c r="H62" i="10"/>
  <c r="G62" i="10" a="1"/>
  <c r="G62" i="10" s="1"/>
  <c r="I61" i="10"/>
  <c r="H61" i="10"/>
  <c r="G61" i="10" a="1"/>
  <c r="G61" i="10" s="1"/>
  <c r="I60" i="10"/>
  <c r="H60" i="10"/>
  <c r="G60" i="10" a="1"/>
  <c r="G60" i="10" s="1"/>
  <c r="I59" i="10"/>
  <c r="H59" i="10"/>
  <c r="G59" i="10" a="1"/>
  <c r="G59" i="10" s="1"/>
  <c r="I58" i="10"/>
  <c r="H58" i="10"/>
  <c r="G58" i="10" a="1"/>
  <c r="G58" i="10" s="1"/>
  <c r="I57" i="10"/>
  <c r="H57" i="10"/>
  <c r="G57" i="10" a="1"/>
  <c r="G57" i="10" s="1"/>
  <c r="I56" i="10"/>
  <c r="H56" i="10"/>
  <c r="G56" i="10" a="1"/>
  <c r="G56" i="10" s="1"/>
  <c r="I55" i="10"/>
  <c r="H55" i="10"/>
  <c r="G55" i="10" a="1"/>
  <c r="G55" i="10" s="1"/>
  <c r="I54" i="10"/>
  <c r="H54" i="10"/>
  <c r="G54" i="10" a="1"/>
  <c r="G54" i="10" s="1"/>
  <c r="I53" i="10"/>
  <c r="H53" i="10"/>
  <c r="G53" i="10" a="1"/>
  <c r="G53" i="10" s="1"/>
  <c r="I52" i="10"/>
  <c r="H52" i="10"/>
  <c r="G52" i="10" a="1"/>
  <c r="G52" i="10" s="1"/>
  <c r="I51" i="10"/>
  <c r="H51" i="10"/>
  <c r="G51" i="10" a="1"/>
  <c r="G51" i="10" s="1"/>
  <c r="I50" i="10"/>
  <c r="H50" i="10"/>
  <c r="G50" i="10" a="1"/>
  <c r="G50" i="10" s="1"/>
  <c r="I49" i="10"/>
  <c r="H49" i="10"/>
  <c r="G49" i="10" a="1"/>
  <c r="G49" i="10" s="1"/>
  <c r="I48" i="10"/>
  <c r="H48" i="10"/>
  <c r="G48" i="10" a="1"/>
  <c r="G48" i="10" s="1"/>
  <c r="I47" i="10"/>
  <c r="H47" i="10"/>
  <c r="G47" i="10" a="1"/>
  <c r="G47" i="10" s="1"/>
  <c r="I46" i="10"/>
  <c r="H46" i="10"/>
  <c r="G46" i="10" a="1"/>
  <c r="G46" i="10" s="1"/>
  <c r="I45" i="10"/>
  <c r="H45" i="10"/>
  <c r="G45" i="10" a="1"/>
  <c r="G45" i="10" s="1"/>
  <c r="I44" i="10"/>
  <c r="H44" i="10"/>
  <c r="G44" i="10" a="1"/>
  <c r="G44" i="10" s="1"/>
  <c r="I43" i="10"/>
  <c r="H43" i="10"/>
  <c r="G43" i="10" a="1"/>
  <c r="G43" i="10" s="1"/>
  <c r="I42" i="10"/>
  <c r="H42" i="10"/>
  <c r="G42" i="10" a="1"/>
  <c r="G42" i="10" s="1"/>
  <c r="I41" i="10"/>
  <c r="H41" i="10"/>
  <c r="G41" i="10" a="1"/>
  <c r="G41" i="10" s="1"/>
  <c r="I40" i="10"/>
  <c r="H40" i="10"/>
  <c r="G40" i="10" a="1"/>
  <c r="G40" i="10" s="1"/>
  <c r="I39" i="10"/>
  <c r="H39" i="10"/>
  <c r="G39" i="10" a="1"/>
  <c r="G39" i="10" s="1"/>
  <c r="I38" i="10"/>
  <c r="H38" i="10"/>
  <c r="G38" i="10" a="1"/>
  <c r="G38" i="10" s="1"/>
  <c r="I37" i="10"/>
  <c r="H37" i="10"/>
  <c r="G37" i="10" a="1"/>
  <c r="G37" i="10" s="1"/>
  <c r="I36" i="10"/>
  <c r="H36" i="10"/>
  <c r="G36" i="10" a="1"/>
  <c r="G36" i="10" s="1"/>
  <c r="I35" i="10"/>
  <c r="H35" i="10"/>
  <c r="G35" i="10" a="1"/>
  <c r="G35" i="10" s="1"/>
  <c r="I34" i="10"/>
  <c r="H34" i="10"/>
  <c r="G34" i="10" a="1"/>
  <c r="G34" i="10" s="1"/>
  <c r="I33" i="10"/>
  <c r="H33" i="10"/>
  <c r="G33" i="10" a="1"/>
  <c r="G33" i="10" s="1"/>
  <c r="I32" i="10"/>
  <c r="H32" i="10"/>
  <c r="G32" i="10" a="1"/>
  <c r="G32" i="10" s="1"/>
  <c r="I31" i="10"/>
  <c r="H31" i="10"/>
  <c r="G31" i="10" a="1"/>
  <c r="G31" i="10" s="1"/>
  <c r="I30" i="10"/>
  <c r="H30" i="10"/>
  <c r="G30" i="10" a="1"/>
  <c r="G30" i="10" s="1"/>
  <c r="I29" i="10"/>
  <c r="H29" i="10"/>
  <c r="G29" i="10"/>
  <c r="G29" i="10" a="1"/>
  <c r="I28" i="10"/>
  <c r="H28" i="10"/>
  <c r="G28" i="10" a="1"/>
  <c r="G28" i="10" s="1"/>
  <c r="I27" i="10"/>
  <c r="H27" i="10"/>
  <c r="G27" i="10" a="1"/>
  <c r="G27" i="10" s="1"/>
  <c r="I26" i="10"/>
  <c r="H26" i="10"/>
  <c r="G26" i="10" a="1"/>
  <c r="G26" i="10" s="1"/>
  <c r="I25" i="10"/>
  <c r="H25" i="10"/>
  <c r="G25" i="10" a="1"/>
  <c r="G25" i="10" s="1"/>
  <c r="I24" i="10"/>
  <c r="H24" i="10"/>
  <c r="G24" i="10" a="1"/>
  <c r="G24" i="10" s="1"/>
  <c r="I23" i="10"/>
  <c r="H23" i="10"/>
  <c r="G23" i="10" a="1"/>
  <c r="G23" i="10" s="1"/>
  <c r="I22" i="10"/>
  <c r="H22" i="10"/>
  <c r="G22" i="10" a="1"/>
  <c r="G22" i="10" s="1"/>
  <c r="I21" i="10"/>
  <c r="H21" i="10"/>
  <c r="G21" i="10" a="1"/>
  <c r="G21" i="10" s="1"/>
  <c r="I20" i="10"/>
  <c r="H20" i="10"/>
  <c r="G20" i="10" a="1"/>
  <c r="G20" i="10" s="1"/>
  <c r="I19" i="10"/>
  <c r="H19" i="10"/>
  <c r="G19" i="10" a="1"/>
  <c r="G19" i="10" s="1"/>
  <c r="I18" i="10"/>
  <c r="H18" i="10"/>
  <c r="G18" i="10" a="1"/>
  <c r="G18" i="10" s="1"/>
  <c r="I17" i="10"/>
  <c r="H17" i="10"/>
  <c r="G17" i="10" a="1"/>
  <c r="G17" i="10" s="1"/>
  <c r="I16" i="10"/>
  <c r="H16" i="10"/>
  <c r="G16" i="10" a="1"/>
  <c r="G16" i="10" s="1"/>
  <c r="I15" i="10"/>
  <c r="H15" i="10"/>
  <c r="G15" i="10" a="1"/>
  <c r="G15" i="10" s="1"/>
  <c r="I14" i="10"/>
  <c r="H14" i="10"/>
  <c r="G14" i="10" a="1"/>
  <c r="G14" i="10" s="1"/>
  <c r="I13" i="10"/>
  <c r="H13" i="10"/>
  <c r="G13" i="10" a="1"/>
  <c r="G13" i="10" s="1"/>
  <c r="I12" i="10"/>
  <c r="H12" i="10"/>
  <c r="G12" i="10" a="1"/>
  <c r="G12" i="10" s="1"/>
  <c r="I11" i="10"/>
  <c r="H11" i="10"/>
  <c r="G11" i="10" a="1"/>
  <c r="G11" i="10" s="1"/>
  <c r="I10" i="10"/>
  <c r="H10" i="10"/>
  <c r="G10" i="10" a="1"/>
  <c r="G10" i="10" s="1"/>
  <c r="I9" i="10"/>
  <c r="H9" i="10"/>
  <c r="G9" i="10" a="1"/>
  <c r="G9" i="10" s="1"/>
  <c r="I8" i="10"/>
  <c r="H8" i="10"/>
  <c r="G8" i="10" a="1"/>
  <c r="G8" i="10" s="1"/>
  <c r="I7" i="10"/>
  <c r="H7" i="10"/>
  <c r="G7" i="10" a="1"/>
  <c r="G7" i="10" s="1"/>
  <c r="I6" i="10"/>
  <c r="H6" i="10"/>
  <c r="G6" i="10" a="1"/>
  <c r="G6" i="10" s="1"/>
  <c r="I5" i="10"/>
  <c r="H5" i="10"/>
  <c r="G5" i="10" a="1"/>
  <c r="G5" i="10" s="1"/>
  <c r="I4" i="10"/>
  <c r="H4" i="10"/>
  <c r="G4" i="10" a="1"/>
  <c r="G4" i="10" s="1"/>
  <c r="I3" i="10"/>
  <c r="H3" i="10"/>
  <c r="G3" i="10" a="1"/>
  <c r="G3" i="10" s="1"/>
  <c r="I2" i="10"/>
  <c r="H2" i="10"/>
  <c r="G2" i="10" a="1"/>
  <c r="G2" i="10" s="1"/>
  <c r="I366" i="8"/>
  <c r="H366" i="8"/>
  <c r="G366" i="8" a="1"/>
  <c r="G366" i="8" s="1"/>
  <c r="I365" i="8"/>
  <c r="H365" i="8"/>
  <c r="G365" i="8" a="1"/>
  <c r="G365" i="8" s="1"/>
  <c r="I364" i="8"/>
  <c r="H364" i="8"/>
  <c r="G364" i="8" a="1"/>
  <c r="G364" i="8" s="1"/>
  <c r="I363" i="8"/>
  <c r="H363" i="8"/>
  <c r="G363" i="8" a="1"/>
  <c r="G363" i="8" s="1"/>
  <c r="I362" i="8"/>
  <c r="H362" i="8"/>
  <c r="G362" i="8" a="1"/>
  <c r="G362" i="8" s="1"/>
  <c r="I361" i="8"/>
  <c r="H361" i="8"/>
  <c r="G361" i="8" a="1"/>
  <c r="G361" i="8" s="1"/>
  <c r="I360" i="8"/>
  <c r="H360" i="8"/>
  <c r="G360" i="8" a="1"/>
  <c r="G360" i="8" s="1"/>
  <c r="I359" i="8"/>
  <c r="H359" i="8"/>
  <c r="G359" i="8" a="1"/>
  <c r="G359" i="8" s="1"/>
  <c r="I358" i="8"/>
  <c r="H358" i="8"/>
  <c r="G358" i="8" a="1"/>
  <c r="G358" i="8" s="1"/>
  <c r="I357" i="8"/>
  <c r="H357" i="8"/>
  <c r="G357" i="8" a="1"/>
  <c r="G357" i="8" s="1"/>
  <c r="I356" i="8"/>
  <c r="H356" i="8"/>
  <c r="G356" i="8" a="1"/>
  <c r="G356" i="8" s="1"/>
  <c r="I355" i="8"/>
  <c r="H355" i="8"/>
  <c r="G355" i="8" a="1"/>
  <c r="G355" i="8" s="1"/>
  <c r="I354" i="8"/>
  <c r="H354" i="8"/>
  <c r="G354" i="8" a="1"/>
  <c r="G354" i="8" s="1"/>
  <c r="I353" i="8"/>
  <c r="H353" i="8"/>
  <c r="G353" i="8" a="1"/>
  <c r="G353" i="8" s="1"/>
  <c r="I352" i="8"/>
  <c r="H352" i="8"/>
  <c r="G352" i="8" a="1"/>
  <c r="G352" i="8" s="1"/>
  <c r="I351" i="8"/>
  <c r="H351" i="8"/>
  <c r="G351" i="8" a="1"/>
  <c r="G351" i="8" s="1"/>
  <c r="I350" i="8"/>
  <c r="H350" i="8"/>
  <c r="G350" i="8" a="1"/>
  <c r="G350" i="8" s="1"/>
  <c r="I349" i="8"/>
  <c r="H349" i="8"/>
  <c r="G349" i="8" a="1"/>
  <c r="G349" i="8" s="1"/>
  <c r="I348" i="8"/>
  <c r="H348" i="8"/>
  <c r="G348" i="8" a="1"/>
  <c r="G348" i="8" s="1"/>
  <c r="I347" i="8"/>
  <c r="H347" i="8"/>
  <c r="G347" i="8" a="1"/>
  <c r="G347" i="8" s="1"/>
  <c r="I346" i="8"/>
  <c r="H346" i="8"/>
  <c r="G346" i="8" a="1"/>
  <c r="G346" i="8" s="1"/>
  <c r="I345" i="8"/>
  <c r="H345" i="8"/>
  <c r="G345" i="8" a="1"/>
  <c r="G345" i="8" s="1"/>
  <c r="I344" i="8"/>
  <c r="H344" i="8"/>
  <c r="G344" i="8" a="1"/>
  <c r="G344" i="8" s="1"/>
  <c r="I343" i="8"/>
  <c r="H343" i="8"/>
  <c r="G343" i="8" a="1"/>
  <c r="G343" i="8" s="1"/>
  <c r="I342" i="8"/>
  <c r="H342" i="8"/>
  <c r="G342" i="8" a="1"/>
  <c r="G342" i="8" s="1"/>
  <c r="I341" i="8"/>
  <c r="H341" i="8"/>
  <c r="G341" i="8"/>
  <c r="G341" i="8" a="1"/>
  <c r="I340" i="8"/>
  <c r="H340" i="8"/>
  <c r="G340" i="8" a="1"/>
  <c r="G340" i="8" s="1"/>
  <c r="I339" i="8"/>
  <c r="H339" i="8"/>
  <c r="G339" i="8" a="1"/>
  <c r="G339" i="8" s="1"/>
  <c r="I338" i="8"/>
  <c r="H338" i="8"/>
  <c r="G338" i="8" a="1"/>
  <c r="G338" i="8" s="1"/>
  <c r="I337" i="8"/>
  <c r="H337" i="8"/>
  <c r="G337" i="8" a="1"/>
  <c r="G337" i="8" s="1"/>
  <c r="I336" i="8"/>
  <c r="H336" i="8"/>
  <c r="G336" i="8" a="1"/>
  <c r="G336" i="8" s="1"/>
  <c r="I335" i="8"/>
  <c r="H335" i="8"/>
  <c r="G335" i="8" a="1"/>
  <c r="G335" i="8" s="1"/>
  <c r="I334" i="8"/>
  <c r="H334" i="8"/>
  <c r="G334" i="8" a="1"/>
  <c r="G334" i="8" s="1"/>
  <c r="I333" i="8"/>
  <c r="H333" i="8"/>
  <c r="G333" i="8" a="1"/>
  <c r="G333" i="8" s="1"/>
  <c r="I332" i="8"/>
  <c r="H332" i="8"/>
  <c r="G332" i="8" a="1"/>
  <c r="G332" i="8" s="1"/>
  <c r="I331" i="8"/>
  <c r="H331" i="8"/>
  <c r="G331" i="8" a="1"/>
  <c r="G331" i="8" s="1"/>
  <c r="I330" i="8"/>
  <c r="H330" i="8"/>
  <c r="G330" i="8" a="1"/>
  <c r="G330" i="8" s="1"/>
  <c r="I329" i="8"/>
  <c r="H329" i="8"/>
  <c r="G329" i="8" a="1"/>
  <c r="G329" i="8" s="1"/>
  <c r="I328" i="8"/>
  <c r="H328" i="8"/>
  <c r="G328" i="8" a="1"/>
  <c r="G328" i="8" s="1"/>
  <c r="I327" i="8"/>
  <c r="H327" i="8"/>
  <c r="G327" i="8" a="1"/>
  <c r="G327" i="8" s="1"/>
  <c r="I326" i="8"/>
  <c r="H326" i="8"/>
  <c r="G326" i="8" a="1"/>
  <c r="G326" i="8" s="1"/>
  <c r="I325" i="8"/>
  <c r="H325" i="8"/>
  <c r="G325" i="8" a="1"/>
  <c r="G325" i="8" s="1"/>
  <c r="I324" i="8"/>
  <c r="H324" i="8"/>
  <c r="G324" i="8" a="1"/>
  <c r="G324" i="8" s="1"/>
  <c r="I323" i="8"/>
  <c r="H323" i="8"/>
  <c r="G323" i="8" a="1"/>
  <c r="G323" i="8" s="1"/>
  <c r="I322" i="8"/>
  <c r="H322" i="8"/>
  <c r="G322" i="8" a="1"/>
  <c r="G322" i="8" s="1"/>
  <c r="I321" i="8"/>
  <c r="H321" i="8"/>
  <c r="G321" i="8" a="1"/>
  <c r="G321" i="8" s="1"/>
  <c r="I320" i="8"/>
  <c r="H320" i="8"/>
  <c r="G320" i="8" a="1"/>
  <c r="G320" i="8" s="1"/>
  <c r="I319" i="8"/>
  <c r="H319" i="8"/>
  <c r="G319" i="8" a="1"/>
  <c r="G319" i="8" s="1"/>
  <c r="I318" i="8"/>
  <c r="H318" i="8"/>
  <c r="G318" i="8" a="1"/>
  <c r="G318" i="8" s="1"/>
  <c r="I317" i="8"/>
  <c r="H317" i="8"/>
  <c r="G317" i="8" a="1"/>
  <c r="G317" i="8" s="1"/>
  <c r="I316" i="8"/>
  <c r="H316" i="8"/>
  <c r="G316" i="8" a="1"/>
  <c r="G316" i="8" s="1"/>
  <c r="I315" i="8"/>
  <c r="H315" i="8"/>
  <c r="G315" i="8" a="1"/>
  <c r="G315" i="8" s="1"/>
  <c r="I314" i="8"/>
  <c r="H314" i="8"/>
  <c r="G314" i="8" a="1"/>
  <c r="G314" i="8" s="1"/>
  <c r="I313" i="8"/>
  <c r="H313" i="8"/>
  <c r="G313" i="8" a="1"/>
  <c r="G313" i="8" s="1"/>
  <c r="I312" i="8"/>
  <c r="H312" i="8"/>
  <c r="G312" i="8" a="1"/>
  <c r="G312" i="8" s="1"/>
  <c r="I311" i="8"/>
  <c r="H311" i="8"/>
  <c r="G311" i="8" a="1"/>
  <c r="G311" i="8" s="1"/>
  <c r="I310" i="8"/>
  <c r="H310" i="8"/>
  <c r="G310" i="8" a="1"/>
  <c r="G310" i="8" s="1"/>
  <c r="I309" i="8"/>
  <c r="H309" i="8"/>
  <c r="G309" i="8" a="1"/>
  <c r="G309" i="8" s="1"/>
  <c r="I308" i="8"/>
  <c r="H308" i="8"/>
  <c r="G308" i="8" a="1"/>
  <c r="G308" i="8" s="1"/>
  <c r="I307" i="8"/>
  <c r="H307" i="8"/>
  <c r="G307" i="8" a="1"/>
  <c r="G307" i="8" s="1"/>
  <c r="I306" i="8"/>
  <c r="H306" i="8"/>
  <c r="G306" i="8" a="1"/>
  <c r="G306" i="8" s="1"/>
  <c r="I305" i="8"/>
  <c r="H305" i="8"/>
  <c r="G305" i="8" a="1"/>
  <c r="G305" i="8" s="1"/>
  <c r="I304" i="8"/>
  <c r="H304" i="8"/>
  <c r="G304" i="8" a="1"/>
  <c r="G304" i="8" s="1"/>
  <c r="I303" i="8"/>
  <c r="H303" i="8"/>
  <c r="G303" i="8" a="1"/>
  <c r="G303" i="8" s="1"/>
  <c r="I302" i="8"/>
  <c r="H302" i="8"/>
  <c r="G302" i="8" a="1"/>
  <c r="G302" i="8" s="1"/>
  <c r="I301" i="8"/>
  <c r="H301" i="8"/>
  <c r="G301" i="8" a="1"/>
  <c r="G301" i="8" s="1"/>
  <c r="I300" i="8"/>
  <c r="H300" i="8"/>
  <c r="G300" i="8" a="1"/>
  <c r="G300" i="8" s="1"/>
  <c r="I299" i="8"/>
  <c r="H299" i="8"/>
  <c r="G299" i="8" a="1"/>
  <c r="G299" i="8" s="1"/>
  <c r="I298" i="8"/>
  <c r="H298" i="8"/>
  <c r="G298" i="8" a="1"/>
  <c r="G298" i="8" s="1"/>
  <c r="I297" i="8"/>
  <c r="H297" i="8"/>
  <c r="G297" i="8" a="1"/>
  <c r="G297" i="8" s="1"/>
  <c r="I296" i="8"/>
  <c r="H296" i="8"/>
  <c r="G296" i="8" a="1"/>
  <c r="G296" i="8" s="1"/>
  <c r="I295" i="8"/>
  <c r="H295" i="8"/>
  <c r="G295" i="8" a="1"/>
  <c r="G295" i="8" s="1"/>
  <c r="I294" i="8"/>
  <c r="H294" i="8"/>
  <c r="G294" i="8" a="1"/>
  <c r="G294" i="8" s="1"/>
  <c r="I293" i="8"/>
  <c r="H293" i="8"/>
  <c r="G293" i="8" a="1"/>
  <c r="G293" i="8" s="1"/>
  <c r="I292" i="8"/>
  <c r="H292" i="8"/>
  <c r="G292" i="8" a="1"/>
  <c r="G292" i="8" s="1"/>
  <c r="I291" i="8"/>
  <c r="H291" i="8"/>
  <c r="G291" i="8" a="1"/>
  <c r="G291" i="8" s="1"/>
  <c r="I290" i="8"/>
  <c r="H290" i="8"/>
  <c r="G290" i="8" a="1"/>
  <c r="G290" i="8" s="1"/>
  <c r="I289" i="8"/>
  <c r="H289" i="8"/>
  <c r="G289" i="8" a="1"/>
  <c r="G289" i="8" s="1"/>
  <c r="I288" i="8"/>
  <c r="H288" i="8"/>
  <c r="G288" i="8" a="1"/>
  <c r="G288" i="8" s="1"/>
  <c r="I287" i="8"/>
  <c r="H287" i="8"/>
  <c r="G287" i="8" a="1"/>
  <c r="G287" i="8" s="1"/>
  <c r="I286" i="8"/>
  <c r="H286" i="8"/>
  <c r="G286" i="8" a="1"/>
  <c r="G286" i="8" s="1"/>
  <c r="I285" i="8"/>
  <c r="H285" i="8"/>
  <c r="G285" i="8" a="1"/>
  <c r="G285" i="8" s="1"/>
  <c r="I284" i="8"/>
  <c r="H284" i="8"/>
  <c r="G284" i="8" a="1"/>
  <c r="G284" i="8" s="1"/>
  <c r="I283" i="8"/>
  <c r="H283" i="8"/>
  <c r="G283" i="8" a="1"/>
  <c r="G283" i="8" s="1"/>
  <c r="I282" i="8"/>
  <c r="H282" i="8"/>
  <c r="G282" i="8" a="1"/>
  <c r="G282" i="8" s="1"/>
  <c r="I281" i="8"/>
  <c r="H281" i="8"/>
  <c r="G281" i="8" a="1"/>
  <c r="G281" i="8" s="1"/>
  <c r="I280" i="8"/>
  <c r="H280" i="8"/>
  <c r="G280" i="8" a="1"/>
  <c r="G280" i="8" s="1"/>
  <c r="I279" i="8"/>
  <c r="H279" i="8"/>
  <c r="G279" i="8" a="1"/>
  <c r="G279" i="8" s="1"/>
  <c r="I278" i="8"/>
  <c r="H278" i="8"/>
  <c r="G278" i="8" a="1"/>
  <c r="G278" i="8" s="1"/>
  <c r="I277" i="8"/>
  <c r="H277" i="8"/>
  <c r="G277" i="8" a="1"/>
  <c r="G277" i="8" s="1"/>
  <c r="I276" i="8"/>
  <c r="H276" i="8"/>
  <c r="G276" i="8" a="1"/>
  <c r="G276" i="8" s="1"/>
  <c r="I275" i="8"/>
  <c r="H275" i="8"/>
  <c r="G275" i="8" a="1"/>
  <c r="G275" i="8" s="1"/>
  <c r="I274" i="8"/>
  <c r="H274" i="8"/>
  <c r="G274" i="8" a="1"/>
  <c r="G274" i="8" s="1"/>
  <c r="I273" i="8"/>
  <c r="H273" i="8"/>
  <c r="G273" i="8" a="1"/>
  <c r="G273" i="8" s="1"/>
  <c r="I272" i="8"/>
  <c r="H272" i="8"/>
  <c r="G272" i="8" a="1"/>
  <c r="G272" i="8" s="1"/>
  <c r="I271" i="8"/>
  <c r="H271" i="8"/>
  <c r="G271" i="8" a="1"/>
  <c r="G271" i="8" s="1"/>
  <c r="I270" i="8"/>
  <c r="H270" i="8"/>
  <c r="G270" i="8" a="1"/>
  <c r="G270" i="8" s="1"/>
  <c r="I269" i="8"/>
  <c r="H269" i="8"/>
  <c r="G269" i="8" a="1"/>
  <c r="G269" i="8" s="1"/>
  <c r="I268" i="8"/>
  <c r="H268" i="8"/>
  <c r="G268" i="8" a="1"/>
  <c r="G268" i="8" s="1"/>
  <c r="I267" i="8"/>
  <c r="H267" i="8"/>
  <c r="G267" i="8" a="1"/>
  <c r="G267" i="8" s="1"/>
  <c r="I266" i="8"/>
  <c r="H266" i="8"/>
  <c r="G266" i="8" a="1"/>
  <c r="G266" i="8" s="1"/>
  <c r="I265" i="8"/>
  <c r="H265" i="8"/>
  <c r="G265" i="8" a="1"/>
  <c r="G265" i="8" s="1"/>
  <c r="I264" i="8"/>
  <c r="H264" i="8"/>
  <c r="G264" i="8" a="1"/>
  <c r="G264" i="8" s="1"/>
  <c r="I263" i="8"/>
  <c r="H263" i="8"/>
  <c r="G263" i="8" a="1"/>
  <c r="G263" i="8" s="1"/>
  <c r="I262" i="8"/>
  <c r="H262" i="8"/>
  <c r="G262" i="8" a="1"/>
  <c r="G262" i="8" s="1"/>
  <c r="I261" i="8"/>
  <c r="H261" i="8"/>
  <c r="G261" i="8" a="1"/>
  <c r="G261" i="8" s="1"/>
  <c r="I260" i="8"/>
  <c r="H260" i="8"/>
  <c r="G260" i="8" a="1"/>
  <c r="G260" i="8" s="1"/>
  <c r="I259" i="8"/>
  <c r="H259" i="8"/>
  <c r="G259" i="8" a="1"/>
  <c r="G259" i="8" s="1"/>
  <c r="I258" i="8"/>
  <c r="H258" i="8"/>
  <c r="G258" i="8" a="1"/>
  <c r="G258" i="8" s="1"/>
  <c r="I257" i="8"/>
  <c r="H257" i="8"/>
  <c r="G257" i="8" a="1"/>
  <c r="G257" i="8" s="1"/>
  <c r="I256" i="8"/>
  <c r="H256" i="8"/>
  <c r="G256" i="8" a="1"/>
  <c r="G256" i="8" s="1"/>
  <c r="I255" i="8"/>
  <c r="H255" i="8"/>
  <c r="G255" i="8" a="1"/>
  <c r="G255" i="8" s="1"/>
  <c r="I254" i="8"/>
  <c r="H254" i="8"/>
  <c r="G254" i="8" a="1"/>
  <c r="G254" i="8" s="1"/>
  <c r="I253" i="8"/>
  <c r="H253" i="8"/>
  <c r="G253" i="8" a="1"/>
  <c r="G253" i="8" s="1"/>
  <c r="I252" i="8"/>
  <c r="H252" i="8"/>
  <c r="G252" i="8" a="1"/>
  <c r="G252" i="8" s="1"/>
  <c r="I251" i="8"/>
  <c r="H251" i="8"/>
  <c r="G251" i="8" a="1"/>
  <c r="G251" i="8" s="1"/>
  <c r="I250" i="8"/>
  <c r="H250" i="8"/>
  <c r="G250" i="8" a="1"/>
  <c r="G250" i="8" s="1"/>
  <c r="I249" i="8"/>
  <c r="H249" i="8"/>
  <c r="G249" i="8" a="1"/>
  <c r="G249" i="8" s="1"/>
  <c r="I248" i="8"/>
  <c r="H248" i="8"/>
  <c r="G248" i="8" a="1"/>
  <c r="G248" i="8" s="1"/>
  <c r="I247" i="8"/>
  <c r="H247" i="8"/>
  <c r="G247" i="8" a="1"/>
  <c r="G247" i="8" s="1"/>
  <c r="I246" i="8"/>
  <c r="H246" i="8"/>
  <c r="G246" i="8" a="1"/>
  <c r="G246" i="8" s="1"/>
  <c r="I245" i="8"/>
  <c r="H245" i="8"/>
  <c r="G245" i="8" a="1"/>
  <c r="G245" i="8" s="1"/>
  <c r="I244" i="8"/>
  <c r="H244" i="8"/>
  <c r="G244" i="8" a="1"/>
  <c r="G244" i="8" s="1"/>
  <c r="I243" i="8"/>
  <c r="H243" i="8"/>
  <c r="G243" i="8" a="1"/>
  <c r="G243" i="8" s="1"/>
  <c r="I242" i="8"/>
  <c r="H242" i="8"/>
  <c r="G242" i="8" a="1"/>
  <c r="G242" i="8" s="1"/>
  <c r="I241" i="8"/>
  <c r="H241" i="8"/>
  <c r="G241" i="8" a="1"/>
  <c r="G241" i="8" s="1"/>
  <c r="I240" i="8"/>
  <c r="H240" i="8"/>
  <c r="G240" i="8" a="1"/>
  <c r="G240" i="8" s="1"/>
  <c r="I239" i="8"/>
  <c r="H239" i="8"/>
  <c r="G239" i="8" a="1"/>
  <c r="G239" i="8" s="1"/>
  <c r="I238" i="8"/>
  <c r="H238" i="8"/>
  <c r="G238" i="8" a="1"/>
  <c r="G238" i="8" s="1"/>
  <c r="I237" i="8"/>
  <c r="H237" i="8"/>
  <c r="G237" i="8" a="1"/>
  <c r="G237" i="8" s="1"/>
  <c r="I236" i="8"/>
  <c r="H236" i="8"/>
  <c r="G236" i="8" a="1"/>
  <c r="G236" i="8" s="1"/>
  <c r="I235" i="8"/>
  <c r="H235" i="8"/>
  <c r="G235" i="8" a="1"/>
  <c r="G235" i="8" s="1"/>
  <c r="I234" i="8"/>
  <c r="H234" i="8"/>
  <c r="G234" i="8" a="1"/>
  <c r="G234" i="8" s="1"/>
  <c r="I233" i="8"/>
  <c r="H233" i="8"/>
  <c r="G233" i="8" a="1"/>
  <c r="G233" i="8" s="1"/>
  <c r="I232" i="8"/>
  <c r="H232" i="8"/>
  <c r="G232" i="8" a="1"/>
  <c r="G232" i="8" s="1"/>
  <c r="I231" i="8"/>
  <c r="H231" i="8"/>
  <c r="G231" i="8" a="1"/>
  <c r="G231" i="8" s="1"/>
  <c r="I230" i="8"/>
  <c r="H230" i="8"/>
  <c r="G230" i="8" a="1"/>
  <c r="G230" i="8" s="1"/>
  <c r="I229" i="8"/>
  <c r="H229" i="8"/>
  <c r="G229" i="8" a="1"/>
  <c r="G229" i="8" s="1"/>
  <c r="I228" i="8"/>
  <c r="H228" i="8"/>
  <c r="G228" i="8" a="1"/>
  <c r="G228" i="8" s="1"/>
  <c r="I227" i="8"/>
  <c r="H227" i="8"/>
  <c r="G227" i="8" a="1"/>
  <c r="G227" i="8" s="1"/>
  <c r="I226" i="8"/>
  <c r="H226" i="8"/>
  <c r="G226" i="8" a="1"/>
  <c r="G226" i="8" s="1"/>
  <c r="I225" i="8"/>
  <c r="H225" i="8"/>
  <c r="G225" i="8" a="1"/>
  <c r="G225" i="8" s="1"/>
  <c r="I224" i="8"/>
  <c r="H224" i="8"/>
  <c r="G224" i="8" a="1"/>
  <c r="G224" i="8" s="1"/>
  <c r="I223" i="8"/>
  <c r="H223" i="8"/>
  <c r="G223" i="8" a="1"/>
  <c r="G223" i="8" s="1"/>
  <c r="I222" i="8"/>
  <c r="H222" i="8"/>
  <c r="G222" i="8" a="1"/>
  <c r="G222" i="8" s="1"/>
  <c r="I221" i="8"/>
  <c r="H221" i="8"/>
  <c r="G221" i="8" a="1"/>
  <c r="G221" i="8" s="1"/>
  <c r="I220" i="8"/>
  <c r="H220" i="8"/>
  <c r="G220" i="8" a="1"/>
  <c r="G220" i="8" s="1"/>
  <c r="I219" i="8"/>
  <c r="H219" i="8"/>
  <c r="G219" i="8" a="1"/>
  <c r="G219" i="8" s="1"/>
  <c r="I218" i="8"/>
  <c r="H218" i="8"/>
  <c r="G218" i="8" a="1"/>
  <c r="G218" i="8" s="1"/>
  <c r="I217" i="8"/>
  <c r="H217" i="8"/>
  <c r="G217" i="8" a="1"/>
  <c r="G217" i="8" s="1"/>
  <c r="I216" i="8"/>
  <c r="H216" i="8"/>
  <c r="G216" i="8" a="1"/>
  <c r="G216" i="8" s="1"/>
  <c r="I215" i="8"/>
  <c r="H215" i="8"/>
  <c r="G215" i="8" a="1"/>
  <c r="G215" i="8" s="1"/>
  <c r="I214" i="8"/>
  <c r="H214" i="8"/>
  <c r="G214" i="8" a="1"/>
  <c r="G214" i="8" s="1"/>
  <c r="I213" i="8"/>
  <c r="H213" i="8"/>
  <c r="G213" i="8" a="1"/>
  <c r="G213" i="8" s="1"/>
  <c r="I212" i="8"/>
  <c r="H212" i="8"/>
  <c r="G212" i="8" a="1"/>
  <c r="G212" i="8" s="1"/>
  <c r="I211" i="8"/>
  <c r="H211" i="8"/>
  <c r="G211" i="8" a="1"/>
  <c r="G211" i="8" s="1"/>
  <c r="I210" i="8"/>
  <c r="H210" i="8"/>
  <c r="G210" i="8" a="1"/>
  <c r="G210" i="8" s="1"/>
  <c r="I209" i="8"/>
  <c r="H209" i="8"/>
  <c r="G209" i="8" a="1"/>
  <c r="G209" i="8" s="1"/>
  <c r="I208" i="8"/>
  <c r="H208" i="8"/>
  <c r="G208" i="8" a="1"/>
  <c r="G208" i="8" s="1"/>
  <c r="I207" i="8"/>
  <c r="H207" i="8"/>
  <c r="G207" i="8" a="1"/>
  <c r="G207" i="8" s="1"/>
  <c r="I206" i="8"/>
  <c r="H206" i="8"/>
  <c r="G206" i="8" a="1"/>
  <c r="G206" i="8" s="1"/>
  <c r="I205" i="8"/>
  <c r="H205" i="8"/>
  <c r="G205" i="8" a="1"/>
  <c r="G205" i="8" s="1"/>
  <c r="I204" i="8"/>
  <c r="H204" i="8"/>
  <c r="G204" i="8" a="1"/>
  <c r="G204" i="8" s="1"/>
  <c r="I203" i="8"/>
  <c r="H203" i="8"/>
  <c r="G203" i="8" a="1"/>
  <c r="G203" i="8" s="1"/>
  <c r="I202" i="8"/>
  <c r="H202" i="8"/>
  <c r="G202" i="8" a="1"/>
  <c r="G202" i="8" s="1"/>
  <c r="I201" i="8"/>
  <c r="H201" i="8"/>
  <c r="G201" i="8" a="1"/>
  <c r="G201" i="8" s="1"/>
  <c r="I200" i="8"/>
  <c r="H200" i="8"/>
  <c r="G200" i="8" a="1"/>
  <c r="G200" i="8" s="1"/>
  <c r="I199" i="8"/>
  <c r="H199" i="8"/>
  <c r="G199" i="8" a="1"/>
  <c r="G199" i="8" s="1"/>
  <c r="I198" i="8"/>
  <c r="H198" i="8"/>
  <c r="G198" i="8" a="1"/>
  <c r="G198" i="8" s="1"/>
  <c r="I197" i="8"/>
  <c r="H197" i="8"/>
  <c r="G197" i="8" a="1"/>
  <c r="G197" i="8" s="1"/>
  <c r="I196" i="8"/>
  <c r="H196" i="8"/>
  <c r="G196" i="8" a="1"/>
  <c r="G196" i="8" s="1"/>
  <c r="I195" i="8"/>
  <c r="H195" i="8"/>
  <c r="G195" i="8" a="1"/>
  <c r="G195" i="8" s="1"/>
  <c r="I194" i="8"/>
  <c r="H194" i="8"/>
  <c r="G194" i="8" a="1"/>
  <c r="G194" i="8" s="1"/>
  <c r="I193" i="8"/>
  <c r="H193" i="8"/>
  <c r="G193" i="8" a="1"/>
  <c r="G193" i="8" s="1"/>
  <c r="I192" i="8"/>
  <c r="H192" i="8"/>
  <c r="G192" i="8" a="1"/>
  <c r="G192" i="8" s="1"/>
  <c r="I191" i="8"/>
  <c r="H191" i="8"/>
  <c r="G191" i="8" a="1"/>
  <c r="G191" i="8" s="1"/>
  <c r="I190" i="8"/>
  <c r="H190" i="8"/>
  <c r="G190" i="8" a="1"/>
  <c r="G190" i="8" s="1"/>
  <c r="I189" i="8"/>
  <c r="H189" i="8"/>
  <c r="G189" i="8" a="1"/>
  <c r="G189" i="8" s="1"/>
  <c r="I188" i="8"/>
  <c r="H188" i="8"/>
  <c r="G188" i="8" a="1"/>
  <c r="G188" i="8" s="1"/>
  <c r="I187" i="8"/>
  <c r="H187" i="8"/>
  <c r="G187" i="8" a="1"/>
  <c r="G187" i="8" s="1"/>
  <c r="I186" i="8"/>
  <c r="H186" i="8"/>
  <c r="G186" i="8" a="1"/>
  <c r="G186" i="8" s="1"/>
  <c r="I185" i="8"/>
  <c r="H185" i="8"/>
  <c r="G185" i="8" a="1"/>
  <c r="G185" i="8" s="1"/>
  <c r="I184" i="8"/>
  <c r="H184" i="8"/>
  <c r="G184" i="8" a="1"/>
  <c r="G184" i="8" s="1"/>
  <c r="I183" i="8"/>
  <c r="H183" i="8"/>
  <c r="G183" i="8" a="1"/>
  <c r="G183" i="8" s="1"/>
  <c r="I182" i="8"/>
  <c r="H182" i="8"/>
  <c r="G182" i="8" a="1"/>
  <c r="G182" i="8" s="1"/>
  <c r="I181" i="8"/>
  <c r="H181" i="8"/>
  <c r="G181" i="8" a="1"/>
  <c r="G181" i="8" s="1"/>
  <c r="I180" i="8"/>
  <c r="H180" i="8"/>
  <c r="G180" i="8" a="1"/>
  <c r="G180" i="8" s="1"/>
  <c r="I179" i="8"/>
  <c r="H179" i="8"/>
  <c r="G179" i="8" a="1"/>
  <c r="G179" i="8" s="1"/>
  <c r="I178" i="8"/>
  <c r="H178" i="8"/>
  <c r="G178" i="8" a="1"/>
  <c r="G178" i="8" s="1"/>
  <c r="I177" i="8"/>
  <c r="H177" i="8"/>
  <c r="G177" i="8" a="1"/>
  <c r="G177" i="8" s="1"/>
  <c r="I176" i="8"/>
  <c r="H176" i="8"/>
  <c r="G176" i="8" a="1"/>
  <c r="G176" i="8" s="1"/>
  <c r="I175" i="8"/>
  <c r="H175" i="8"/>
  <c r="G175" i="8" a="1"/>
  <c r="G175" i="8" s="1"/>
  <c r="I174" i="8"/>
  <c r="H174" i="8"/>
  <c r="G174" i="8" a="1"/>
  <c r="G174" i="8" s="1"/>
  <c r="I173" i="8"/>
  <c r="H173" i="8"/>
  <c r="G173" i="8" a="1"/>
  <c r="G173" i="8" s="1"/>
  <c r="I172" i="8"/>
  <c r="H172" i="8"/>
  <c r="G172" i="8" a="1"/>
  <c r="G172" i="8" s="1"/>
  <c r="I171" i="8"/>
  <c r="H171" i="8"/>
  <c r="G171" i="8" a="1"/>
  <c r="G171" i="8" s="1"/>
  <c r="I170" i="8"/>
  <c r="H170" i="8"/>
  <c r="G170" i="8" a="1"/>
  <c r="G170" i="8" s="1"/>
  <c r="I169" i="8"/>
  <c r="H169" i="8"/>
  <c r="G169" i="8" a="1"/>
  <c r="G169" i="8" s="1"/>
  <c r="I168" i="8"/>
  <c r="H168" i="8"/>
  <c r="G168" i="8" a="1"/>
  <c r="G168" i="8" s="1"/>
  <c r="I167" i="8"/>
  <c r="H167" i="8"/>
  <c r="G167" i="8" a="1"/>
  <c r="G167" i="8" s="1"/>
  <c r="I166" i="8"/>
  <c r="H166" i="8"/>
  <c r="G166" i="8" a="1"/>
  <c r="G166" i="8" s="1"/>
  <c r="I165" i="8"/>
  <c r="H165" i="8"/>
  <c r="G165" i="8" a="1"/>
  <c r="G165" i="8" s="1"/>
  <c r="I164" i="8"/>
  <c r="H164" i="8"/>
  <c r="G164" i="8" a="1"/>
  <c r="G164" i="8" s="1"/>
  <c r="I163" i="8"/>
  <c r="H163" i="8"/>
  <c r="G163" i="8" a="1"/>
  <c r="G163" i="8" s="1"/>
  <c r="I162" i="8"/>
  <c r="H162" i="8"/>
  <c r="G162" i="8" a="1"/>
  <c r="G162" i="8" s="1"/>
  <c r="I161" i="8"/>
  <c r="H161" i="8"/>
  <c r="G161" i="8" a="1"/>
  <c r="G161" i="8" s="1"/>
  <c r="I160" i="8"/>
  <c r="H160" i="8"/>
  <c r="G160" i="8" a="1"/>
  <c r="G160" i="8" s="1"/>
  <c r="I159" i="8"/>
  <c r="H159" i="8"/>
  <c r="G159" i="8" a="1"/>
  <c r="G159" i="8" s="1"/>
  <c r="I158" i="8"/>
  <c r="H158" i="8"/>
  <c r="G158" i="8" a="1"/>
  <c r="G158" i="8" s="1"/>
  <c r="I157" i="8"/>
  <c r="H157" i="8"/>
  <c r="G157" i="8" a="1"/>
  <c r="G157" i="8" s="1"/>
  <c r="I156" i="8"/>
  <c r="H156" i="8"/>
  <c r="G156" i="8" a="1"/>
  <c r="G156" i="8" s="1"/>
  <c r="I155" i="8"/>
  <c r="H155" i="8"/>
  <c r="G155" i="8" a="1"/>
  <c r="G155" i="8" s="1"/>
  <c r="I154" i="8"/>
  <c r="H154" i="8"/>
  <c r="G154" i="8" a="1"/>
  <c r="G154" i="8" s="1"/>
  <c r="I153" i="8"/>
  <c r="H153" i="8"/>
  <c r="G153" i="8" a="1"/>
  <c r="G153" i="8" s="1"/>
  <c r="I152" i="8"/>
  <c r="H152" i="8"/>
  <c r="G152" i="8" a="1"/>
  <c r="G152" i="8" s="1"/>
  <c r="I151" i="8"/>
  <c r="H151" i="8"/>
  <c r="G151" i="8" a="1"/>
  <c r="G151" i="8" s="1"/>
  <c r="I150" i="8"/>
  <c r="H150" i="8"/>
  <c r="G150" i="8" a="1"/>
  <c r="G150" i="8" s="1"/>
  <c r="I149" i="8"/>
  <c r="H149" i="8"/>
  <c r="G149" i="8" a="1"/>
  <c r="G149" i="8" s="1"/>
  <c r="I148" i="8"/>
  <c r="H148" i="8"/>
  <c r="G148" i="8" a="1"/>
  <c r="G148" i="8" s="1"/>
  <c r="I147" i="8"/>
  <c r="H147" i="8"/>
  <c r="G147" i="8" a="1"/>
  <c r="G147" i="8" s="1"/>
  <c r="I146" i="8"/>
  <c r="H146" i="8"/>
  <c r="G146" i="8" a="1"/>
  <c r="G146" i="8" s="1"/>
  <c r="I145" i="8"/>
  <c r="H145" i="8"/>
  <c r="G145" i="8" a="1"/>
  <c r="G145" i="8" s="1"/>
  <c r="I144" i="8"/>
  <c r="H144" i="8"/>
  <c r="G144" i="8" a="1"/>
  <c r="G144" i="8" s="1"/>
  <c r="I143" i="8"/>
  <c r="H143" i="8"/>
  <c r="G143" i="8" a="1"/>
  <c r="G143" i="8" s="1"/>
  <c r="I142" i="8"/>
  <c r="H142" i="8"/>
  <c r="G142" i="8" a="1"/>
  <c r="G142" i="8" s="1"/>
  <c r="I141" i="8"/>
  <c r="H141" i="8"/>
  <c r="G141" i="8" a="1"/>
  <c r="G141" i="8" s="1"/>
  <c r="I140" i="8"/>
  <c r="H140" i="8"/>
  <c r="G140" i="8" a="1"/>
  <c r="G140" i="8" s="1"/>
  <c r="I139" i="8"/>
  <c r="H139" i="8"/>
  <c r="G139" i="8" a="1"/>
  <c r="G139" i="8" s="1"/>
  <c r="I138" i="8"/>
  <c r="H138" i="8"/>
  <c r="G138" i="8" a="1"/>
  <c r="G138" i="8" s="1"/>
  <c r="I137" i="8"/>
  <c r="H137" i="8"/>
  <c r="G137" i="8" a="1"/>
  <c r="G137" i="8" s="1"/>
  <c r="I136" i="8"/>
  <c r="H136" i="8"/>
  <c r="G136" i="8" a="1"/>
  <c r="G136" i="8" s="1"/>
  <c r="I135" i="8"/>
  <c r="H135" i="8"/>
  <c r="G135" i="8" a="1"/>
  <c r="G135" i="8" s="1"/>
  <c r="I134" i="8"/>
  <c r="H134" i="8"/>
  <c r="G134" i="8" a="1"/>
  <c r="G134" i="8" s="1"/>
  <c r="I133" i="8"/>
  <c r="H133" i="8"/>
  <c r="G133" i="8" a="1"/>
  <c r="G133" i="8" s="1"/>
  <c r="I132" i="8"/>
  <c r="H132" i="8"/>
  <c r="G132" i="8" a="1"/>
  <c r="G132" i="8" s="1"/>
  <c r="I131" i="8"/>
  <c r="H131" i="8"/>
  <c r="G131" i="8" a="1"/>
  <c r="G131" i="8" s="1"/>
  <c r="I130" i="8"/>
  <c r="H130" i="8"/>
  <c r="G130" i="8" a="1"/>
  <c r="G130" i="8" s="1"/>
  <c r="I129" i="8"/>
  <c r="H129" i="8"/>
  <c r="G129" i="8" a="1"/>
  <c r="G129" i="8" s="1"/>
  <c r="I128" i="8"/>
  <c r="H128" i="8"/>
  <c r="G128" i="8" a="1"/>
  <c r="G128" i="8" s="1"/>
  <c r="I127" i="8"/>
  <c r="H127" i="8"/>
  <c r="G127" i="8" a="1"/>
  <c r="G127" i="8" s="1"/>
  <c r="I126" i="8"/>
  <c r="H126" i="8"/>
  <c r="G126" i="8" a="1"/>
  <c r="G126" i="8" s="1"/>
  <c r="I125" i="8"/>
  <c r="H125" i="8"/>
  <c r="G125" i="8" a="1"/>
  <c r="G125" i="8" s="1"/>
  <c r="I124" i="8"/>
  <c r="H124" i="8"/>
  <c r="G124" i="8" a="1"/>
  <c r="G124" i="8" s="1"/>
  <c r="I123" i="8"/>
  <c r="H123" i="8"/>
  <c r="G123" i="8" a="1"/>
  <c r="G123" i="8" s="1"/>
  <c r="I122" i="8"/>
  <c r="H122" i="8"/>
  <c r="G122" i="8" a="1"/>
  <c r="G122" i="8" s="1"/>
  <c r="I121" i="8"/>
  <c r="H121" i="8"/>
  <c r="G121" i="8" a="1"/>
  <c r="G121" i="8" s="1"/>
  <c r="I120" i="8"/>
  <c r="H120" i="8"/>
  <c r="G120" i="8" a="1"/>
  <c r="G120" i="8" s="1"/>
  <c r="I119" i="8"/>
  <c r="H119" i="8"/>
  <c r="G119" i="8" a="1"/>
  <c r="G119" i="8" s="1"/>
  <c r="I118" i="8"/>
  <c r="H118" i="8"/>
  <c r="G118" i="8" a="1"/>
  <c r="G118" i="8" s="1"/>
  <c r="I117" i="8"/>
  <c r="H117" i="8"/>
  <c r="G117" i="8" a="1"/>
  <c r="G117" i="8" s="1"/>
  <c r="I116" i="8"/>
  <c r="H116" i="8"/>
  <c r="G116" i="8" a="1"/>
  <c r="G116" i="8" s="1"/>
  <c r="I115" i="8"/>
  <c r="H115" i="8"/>
  <c r="G115" i="8" a="1"/>
  <c r="G115" i="8" s="1"/>
  <c r="I114" i="8"/>
  <c r="H114" i="8"/>
  <c r="G114" i="8" a="1"/>
  <c r="G114" i="8" s="1"/>
  <c r="I113" i="8"/>
  <c r="H113" i="8"/>
  <c r="G113" i="8" a="1"/>
  <c r="G113" i="8" s="1"/>
  <c r="I112" i="8"/>
  <c r="H112" i="8"/>
  <c r="G112" i="8"/>
  <c r="G112" i="8" a="1"/>
  <c r="I111" i="8"/>
  <c r="H111" i="8"/>
  <c r="G111" i="8" a="1"/>
  <c r="G111" i="8" s="1"/>
  <c r="I110" i="8"/>
  <c r="H110" i="8"/>
  <c r="G110" i="8" a="1"/>
  <c r="G110" i="8" s="1"/>
  <c r="I109" i="8"/>
  <c r="H109" i="8"/>
  <c r="G109" i="8" a="1"/>
  <c r="G109" i="8" s="1"/>
  <c r="I108" i="8"/>
  <c r="H108" i="8"/>
  <c r="G108" i="8" a="1"/>
  <c r="G108" i="8" s="1"/>
  <c r="I107" i="8"/>
  <c r="H107" i="8"/>
  <c r="G107" i="8" a="1"/>
  <c r="G107" i="8" s="1"/>
  <c r="I106" i="8"/>
  <c r="H106" i="8"/>
  <c r="G106" i="8" a="1"/>
  <c r="G106" i="8" s="1"/>
  <c r="I105" i="8"/>
  <c r="H105" i="8"/>
  <c r="G105" i="8" a="1"/>
  <c r="G105" i="8" s="1"/>
  <c r="I104" i="8"/>
  <c r="H104" i="8"/>
  <c r="G104" i="8" a="1"/>
  <c r="G104" i="8" s="1"/>
  <c r="I103" i="8"/>
  <c r="H103" i="8"/>
  <c r="G103" i="8" a="1"/>
  <c r="G103" i="8" s="1"/>
  <c r="I102" i="8"/>
  <c r="H102" i="8"/>
  <c r="G102" i="8" a="1"/>
  <c r="G102" i="8" s="1"/>
  <c r="I101" i="8"/>
  <c r="H101" i="8"/>
  <c r="G101" i="8" a="1"/>
  <c r="G101" i="8" s="1"/>
  <c r="I100" i="8"/>
  <c r="H100" i="8"/>
  <c r="G100" i="8" a="1"/>
  <c r="G100" i="8" s="1"/>
  <c r="I99" i="8"/>
  <c r="H99" i="8"/>
  <c r="G99" i="8" a="1"/>
  <c r="G99" i="8" s="1"/>
  <c r="I98" i="8"/>
  <c r="H98" i="8"/>
  <c r="G98" i="8" a="1"/>
  <c r="G98" i="8" s="1"/>
  <c r="I97" i="8"/>
  <c r="H97" i="8"/>
  <c r="G97" i="8" a="1"/>
  <c r="G97" i="8" s="1"/>
  <c r="I96" i="8"/>
  <c r="H96" i="8"/>
  <c r="G96" i="8" a="1"/>
  <c r="G96" i="8" s="1"/>
  <c r="I95" i="8"/>
  <c r="H95" i="8"/>
  <c r="G95" i="8" a="1"/>
  <c r="G95" i="8" s="1"/>
  <c r="I94" i="8"/>
  <c r="H94" i="8"/>
  <c r="G94" i="8" a="1"/>
  <c r="G94" i="8" s="1"/>
  <c r="I93" i="8"/>
  <c r="H93" i="8"/>
  <c r="G93" i="8" a="1"/>
  <c r="G93" i="8" s="1"/>
  <c r="I92" i="8"/>
  <c r="H92" i="8"/>
  <c r="G92" i="8" a="1"/>
  <c r="G92" i="8" s="1"/>
  <c r="I91" i="8"/>
  <c r="H91" i="8"/>
  <c r="G91" i="8" a="1"/>
  <c r="G91" i="8" s="1"/>
  <c r="I90" i="8"/>
  <c r="H90" i="8"/>
  <c r="G90" i="8" a="1"/>
  <c r="G90" i="8" s="1"/>
  <c r="I89" i="8"/>
  <c r="H89" i="8"/>
  <c r="G89" i="8" a="1"/>
  <c r="G89" i="8" s="1"/>
  <c r="I88" i="8"/>
  <c r="H88" i="8"/>
  <c r="G88" i="8" a="1"/>
  <c r="G88" i="8" s="1"/>
  <c r="I87" i="8"/>
  <c r="H87" i="8"/>
  <c r="G87" i="8" a="1"/>
  <c r="G87" i="8" s="1"/>
  <c r="I86" i="8"/>
  <c r="H86" i="8"/>
  <c r="G86" i="8" a="1"/>
  <c r="G86" i="8" s="1"/>
  <c r="I85" i="8"/>
  <c r="H85" i="8"/>
  <c r="G85" i="8" a="1"/>
  <c r="G85" i="8" s="1"/>
  <c r="I84" i="8"/>
  <c r="H84" i="8"/>
  <c r="G84" i="8" a="1"/>
  <c r="G84" i="8" s="1"/>
  <c r="I83" i="8"/>
  <c r="H83" i="8"/>
  <c r="G83" i="8" a="1"/>
  <c r="G83" i="8" s="1"/>
  <c r="I82" i="8"/>
  <c r="H82" i="8"/>
  <c r="G82" i="8" a="1"/>
  <c r="G82" i="8" s="1"/>
  <c r="I81" i="8"/>
  <c r="H81" i="8"/>
  <c r="G81" i="8" a="1"/>
  <c r="G81" i="8" s="1"/>
  <c r="I80" i="8"/>
  <c r="H80" i="8"/>
  <c r="G80" i="8" a="1"/>
  <c r="G80" i="8" s="1"/>
  <c r="I79" i="8"/>
  <c r="H79" i="8"/>
  <c r="G79" i="8" a="1"/>
  <c r="G79" i="8" s="1"/>
  <c r="I78" i="8"/>
  <c r="H78" i="8"/>
  <c r="G78" i="8" a="1"/>
  <c r="G78" i="8" s="1"/>
  <c r="I77" i="8"/>
  <c r="H77" i="8"/>
  <c r="G77" i="8" a="1"/>
  <c r="G77" i="8" s="1"/>
  <c r="I76" i="8"/>
  <c r="H76" i="8"/>
  <c r="G76" i="8" a="1"/>
  <c r="G76" i="8" s="1"/>
  <c r="I75" i="8"/>
  <c r="H75" i="8"/>
  <c r="G75" i="8" a="1"/>
  <c r="G75" i="8" s="1"/>
  <c r="I74" i="8"/>
  <c r="H74" i="8"/>
  <c r="G74" i="8" a="1"/>
  <c r="G74" i="8" s="1"/>
  <c r="I73" i="8"/>
  <c r="H73" i="8"/>
  <c r="G73" i="8" a="1"/>
  <c r="G73" i="8" s="1"/>
  <c r="I72" i="8"/>
  <c r="H72" i="8"/>
  <c r="G72" i="8" a="1"/>
  <c r="G72" i="8" s="1"/>
  <c r="I71" i="8"/>
  <c r="H71" i="8"/>
  <c r="G71" i="8" a="1"/>
  <c r="G71" i="8" s="1"/>
  <c r="I70" i="8"/>
  <c r="H70" i="8"/>
  <c r="G70" i="8" a="1"/>
  <c r="G70" i="8" s="1"/>
  <c r="I69" i="8"/>
  <c r="H69" i="8"/>
  <c r="G69" i="8" a="1"/>
  <c r="G69" i="8" s="1"/>
  <c r="I68" i="8"/>
  <c r="H68" i="8"/>
  <c r="G68" i="8" a="1"/>
  <c r="G68" i="8" s="1"/>
  <c r="I67" i="8"/>
  <c r="H67" i="8"/>
  <c r="G67" i="8" a="1"/>
  <c r="G67" i="8" s="1"/>
  <c r="I66" i="8"/>
  <c r="H66" i="8"/>
  <c r="G66" i="8" a="1"/>
  <c r="G66" i="8" s="1"/>
  <c r="I65" i="8"/>
  <c r="H65" i="8"/>
  <c r="G65" i="8" a="1"/>
  <c r="G65" i="8" s="1"/>
  <c r="I64" i="8"/>
  <c r="H64" i="8"/>
  <c r="G64" i="8" a="1"/>
  <c r="G64" i="8" s="1"/>
  <c r="I63" i="8"/>
  <c r="H63" i="8"/>
  <c r="G63" i="8" a="1"/>
  <c r="G63" i="8" s="1"/>
  <c r="I62" i="8"/>
  <c r="H62" i="8"/>
  <c r="G62" i="8" a="1"/>
  <c r="G62" i="8" s="1"/>
  <c r="I61" i="8"/>
  <c r="H61" i="8"/>
  <c r="G61" i="8" a="1"/>
  <c r="G61" i="8" s="1"/>
  <c r="I60" i="8"/>
  <c r="H60" i="8"/>
  <c r="G60" i="8" a="1"/>
  <c r="G60" i="8" s="1"/>
  <c r="I59" i="8"/>
  <c r="H59" i="8"/>
  <c r="G59" i="8" a="1"/>
  <c r="G59" i="8" s="1"/>
  <c r="I58" i="8"/>
  <c r="H58" i="8"/>
  <c r="G58" i="8" a="1"/>
  <c r="G58" i="8" s="1"/>
  <c r="I57" i="8"/>
  <c r="H57" i="8"/>
  <c r="G57" i="8" a="1"/>
  <c r="G57" i="8" s="1"/>
  <c r="I56" i="8"/>
  <c r="H56" i="8"/>
  <c r="G56" i="8" a="1"/>
  <c r="G56" i="8" s="1"/>
  <c r="I55" i="8"/>
  <c r="H55" i="8"/>
  <c r="G55" i="8" a="1"/>
  <c r="G55" i="8" s="1"/>
  <c r="I54" i="8"/>
  <c r="H54" i="8"/>
  <c r="G54" i="8" a="1"/>
  <c r="G54" i="8" s="1"/>
  <c r="I53" i="8"/>
  <c r="H53" i="8"/>
  <c r="G53" i="8" a="1"/>
  <c r="G53" i="8" s="1"/>
  <c r="I52" i="8"/>
  <c r="H52" i="8"/>
  <c r="G52" i="8" a="1"/>
  <c r="G52" i="8" s="1"/>
  <c r="I51" i="8"/>
  <c r="H51" i="8"/>
  <c r="G51" i="8" a="1"/>
  <c r="G51" i="8" s="1"/>
  <c r="I50" i="8"/>
  <c r="H50" i="8"/>
  <c r="G50" i="8" a="1"/>
  <c r="G50" i="8" s="1"/>
  <c r="I49" i="8"/>
  <c r="H49" i="8"/>
  <c r="G49" i="8" a="1"/>
  <c r="G49" i="8" s="1"/>
  <c r="I48" i="8"/>
  <c r="H48" i="8"/>
  <c r="G48" i="8" a="1"/>
  <c r="G48" i="8" s="1"/>
  <c r="I47" i="8"/>
  <c r="H47" i="8"/>
  <c r="G47" i="8" a="1"/>
  <c r="G47" i="8" s="1"/>
  <c r="I46" i="8"/>
  <c r="H46" i="8"/>
  <c r="G46" i="8" a="1"/>
  <c r="G46" i="8" s="1"/>
  <c r="I45" i="8"/>
  <c r="H45" i="8"/>
  <c r="G45" i="8" a="1"/>
  <c r="G45" i="8" s="1"/>
  <c r="I44" i="8"/>
  <c r="H44" i="8"/>
  <c r="G44" i="8" a="1"/>
  <c r="G44" i="8" s="1"/>
  <c r="I43" i="8"/>
  <c r="H43" i="8"/>
  <c r="G43" i="8" a="1"/>
  <c r="G43" i="8" s="1"/>
  <c r="I42" i="8"/>
  <c r="H42" i="8"/>
  <c r="G42" i="8" a="1"/>
  <c r="G42" i="8" s="1"/>
  <c r="I41" i="8"/>
  <c r="H41" i="8"/>
  <c r="G41" i="8" a="1"/>
  <c r="G41" i="8" s="1"/>
  <c r="I40" i="8"/>
  <c r="H40" i="8"/>
  <c r="G40" i="8" a="1"/>
  <c r="G40" i="8" s="1"/>
  <c r="I39" i="8"/>
  <c r="H39" i="8"/>
  <c r="G39" i="8" a="1"/>
  <c r="G39" i="8" s="1"/>
  <c r="I38" i="8"/>
  <c r="H38" i="8"/>
  <c r="G38" i="8" a="1"/>
  <c r="G38" i="8" s="1"/>
  <c r="I37" i="8"/>
  <c r="H37" i="8"/>
  <c r="G37" i="8" a="1"/>
  <c r="G37" i="8" s="1"/>
  <c r="I36" i="8"/>
  <c r="H36" i="8"/>
  <c r="G36" i="8" a="1"/>
  <c r="G36" i="8" s="1"/>
  <c r="I35" i="8"/>
  <c r="H35" i="8"/>
  <c r="G35" i="8" a="1"/>
  <c r="G35" i="8" s="1"/>
  <c r="I34" i="8"/>
  <c r="H34" i="8"/>
  <c r="G34" i="8" a="1"/>
  <c r="G34" i="8" s="1"/>
  <c r="I33" i="8"/>
  <c r="H33" i="8"/>
  <c r="G33" i="8" a="1"/>
  <c r="G33" i="8" s="1"/>
  <c r="I32" i="8"/>
  <c r="H32" i="8"/>
  <c r="G32" i="8" a="1"/>
  <c r="G32" i="8" s="1"/>
  <c r="I31" i="8"/>
  <c r="H31" i="8"/>
  <c r="G31" i="8" a="1"/>
  <c r="G31" i="8" s="1"/>
  <c r="I30" i="8"/>
  <c r="H30" i="8"/>
  <c r="G30" i="8" a="1"/>
  <c r="G30" i="8" s="1"/>
  <c r="I29" i="8"/>
  <c r="H29" i="8"/>
  <c r="G29" i="8" a="1"/>
  <c r="G29" i="8" s="1"/>
  <c r="I28" i="8"/>
  <c r="H28" i="8"/>
  <c r="G28" i="8" a="1"/>
  <c r="G28" i="8" s="1"/>
  <c r="I27" i="8"/>
  <c r="H27" i="8"/>
  <c r="G27" i="8" a="1"/>
  <c r="G27" i="8" s="1"/>
  <c r="I26" i="8"/>
  <c r="H26" i="8"/>
  <c r="G26" i="8" a="1"/>
  <c r="G26" i="8" s="1"/>
  <c r="I25" i="8"/>
  <c r="H25" i="8"/>
  <c r="G25" i="8" a="1"/>
  <c r="G25" i="8" s="1"/>
  <c r="I24" i="8"/>
  <c r="H24" i="8"/>
  <c r="G24" i="8" a="1"/>
  <c r="G24" i="8" s="1"/>
  <c r="I23" i="8"/>
  <c r="H23" i="8"/>
  <c r="G23" i="8" a="1"/>
  <c r="G23" i="8" s="1"/>
  <c r="I22" i="8"/>
  <c r="H22" i="8"/>
  <c r="G22" i="8" a="1"/>
  <c r="G22" i="8" s="1"/>
  <c r="I21" i="8"/>
  <c r="H21" i="8"/>
  <c r="G21" i="8" a="1"/>
  <c r="G21" i="8" s="1"/>
  <c r="I20" i="8"/>
  <c r="H20" i="8"/>
  <c r="G20" i="8" a="1"/>
  <c r="G20" i="8" s="1"/>
  <c r="I19" i="8"/>
  <c r="H19" i="8"/>
  <c r="G19" i="8" a="1"/>
  <c r="G19" i="8" s="1"/>
  <c r="I18" i="8"/>
  <c r="H18" i="8"/>
  <c r="G18" i="8" a="1"/>
  <c r="G18" i="8" s="1"/>
  <c r="I17" i="8"/>
  <c r="H17" i="8"/>
  <c r="G17" i="8" a="1"/>
  <c r="G17" i="8" s="1"/>
  <c r="I16" i="8"/>
  <c r="H16" i="8"/>
  <c r="G16" i="8" a="1"/>
  <c r="G16" i="8" s="1"/>
  <c r="I15" i="8"/>
  <c r="H15" i="8"/>
  <c r="G15" i="8" a="1"/>
  <c r="G15" i="8" s="1"/>
  <c r="I14" i="8"/>
  <c r="H14" i="8"/>
  <c r="G14" i="8" a="1"/>
  <c r="G14" i="8" s="1"/>
  <c r="I13" i="8"/>
  <c r="H13" i="8"/>
  <c r="G13" i="8" a="1"/>
  <c r="G13" i="8" s="1"/>
  <c r="I12" i="8"/>
  <c r="H12" i="8"/>
  <c r="G12" i="8" a="1"/>
  <c r="G12" i="8" s="1"/>
  <c r="I11" i="8"/>
  <c r="H11" i="8"/>
  <c r="G11" i="8" a="1"/>
  <c r="G11" i="8" s="1"/>
  <c r="I10" i="8"/>
  <c r="H10" i="8"/>
  <c r="G10" i="8" a="1"/>
  <c r="G10" i="8" s="1"/>
  <c r="I9" i="8"/>
  <c r="H9" i="8"/>
  <c r="G9" i="8" a="1"/>
  <c r="G9" i="8" s="1"/>
  <c r="I8" i="8"/>
  <c r="H8" i="8"/>
  <c r="G8" i="8" a="1"/>
  <c r="G8" i="8" s="1"/>
  <c r="I7" i="8"/>
  <c r="H7" i="8"/>
  <c r="G7" i="8" a="1"/>
  <c r="G7" i="8" s="1"/>
  <c r="I6" i="8"/>
  <c r="H6" i="8"/>
  <c r="G6" i="8" a="1"/>
  <c r="G6" i="8" s="1"/>
  <c r="I5" i="8"/>
  <c r="H5" i="8"/>
  <c r="G5" i="8" a="1"/>
  <c r="G5" i="8" s="1"/>
  <c r="I4" i="8"/>
  <c r="H4" i="8"/>
  <c r="G4" i="8" a="1"/>
  <c r="G4" i="8" s="1"/>
  <c r="I3" i="8"/>
  <c r="H3" i="8"/>
  <c r="G3" i="8" a="1"/>
  <c r="G3" i="8" s="1"/>
  <c r="I2" i="8"/>
  <c r="H2" i="8"/>
  <c r="G2" i="8" a="1"/>
  <c r="G2" i="8" s="1"/>
  <c r="I366" i="7"/>
  <c r="H366" i="7"/>
  <c r="G366" i="7" a="1"/>
  <c r="G366" i="7" s="1"/>
  <c r="I365" i="7"/>
  <c r="H365" i="7"/>
  <c r="G365" i="7" a="1"/>
  <c r="G365" i="7" s="1"/>
  <c r="I364" i="7"/>
  <c r="H364" i="7"/>
  <c r="G364" i="7" a="1"/>
  <c r="G364" i="7" s="1"/>
  <c r="I363" i="7"/>
  <c r="H363" i="7"/>
  <c r="G363" i="7" a="1"/>
  <c r="G363" i="7" s="1"/>
  <c r="I362" i="7"/>
  <c r="H362" i="7"/>
  <c r="G362" i="7" a="1"/>
  <c r="G362" i="7" s="1"/>
  <c r="I361" i="7"/>
  <c r="H361" i="7"/>
  <c r="G361" i="7" a="1"/>
  <c r="G361" i="7" s="1"/>
  <c r="I360" i="7"/>
  <c r="H360" i="7"/>
  <c r="G360" i="7" a="1"/>
  <c r="G360" i="7" s="1"/>
  <c r="I359" i="7"/>
  <c r="H359" i="7"/>
  <c r="G359" i="7" a="1"/>
  <c r="G359" i="7" s="1"/>
  <c r="I358" i="7"/>
  <c r="H358" i="7"/>
  <c r="G358" i="7" a="1"/>
  <c r="G358" i="7" s="1"/>
  <c r="I357" i="7"/>
  <c r="H357" i="7"/>
  <c r="G357" i="7" a="1"/>
  <c r="G357" i="7" s="1"/>
  <c r="I356" i="7"/>
  <c r="H356" i="7"/>
  <c r="G356" i="7" a="1"/>
  <c r="G356" i="7" s="1"/>
  <c r="I355" i="7"/>
  <c r="H355" i="7"/>
  <c r="G355" i="7" a="1"/>
  <c r="G355" i="7" s="1"/>
  <c r="I354" i="7"/>
  <c r="H354" i="7"/>
  <c r="G354" i="7" a="1"/>
  <c r="G354" i="7" s="1"/>
  <c r="I353" i="7"/>
  <c r="H353" i="7"/>
  <c r="G353" i="7" a="1"/>
  <c r="G353" i="7" s="1"/>
  <c r="I352" i="7"/>
  <c r="H352" i="7"/>
  <c r="G352" i="7" a="1"/>
  <c r="G352" i="7" s="1"/>
  <c r="I351" i="7"/>
  <c r="H351" i="7"/>
  <c r="G351" i="7" a="1"/>
  <c r="G351" i="7" s="1"/>
  <c r="I350" i="7"/>
  <c r="H350" i="7"/>
  <c r="G350" i="7" a="1"/>
  <c r="G350" i="7" s="1"/>
  <c r="I349" i="7"/>
  <c r="H349" i="7"/>
  <c r="G349" i="7" a="1"/>
  <c r="G349" i="7" s="1"/>
  <c r="I348" i="7"/>
  <c r="H348" i="7"/>
  <c r="G348" i="7" a="1"/>
  <c r="G348" i="7" s="1"/>
  <c r="I347" i="7"/>
  <c r="H347" i="7"/>
  <c r="G347" i="7" a="1"/>
  <c r="G347" i="7" s="1"/>
  <c r="I346" i="7"/>
  <c r="H346" i="7"/>
  <c r="G346" i="7" a="1"/>
  <c r="G346" i="7" s="1"/>
  <c r="I345" i="7"/>
  <c r="H345" i="7"/>
  <c r="G345" i="7" a="1"/>
  <c r="G345" i="7" s="1"/>
  <c r="I344" i="7"/>
  <c r="H344" i="7"/>
  <c r="G344" i="7" a="1"/>
  <c r="G344" i="7" s="1"/>
  <c r="I343" i="7"/>
  <c r="H343" i="7"/>
  <c r="G343" i="7" a="1"/>
  <c r="G343" i="7" s="1"/>
  <c r="I342" i="7"/>
  <c r="H342" i="7"/>
  <c r="G342" i="7" a="1"/>
  <c r="G342" i="7" s="1"/>
  <c r="I341" i="7"/>
  <c r="H341" i="7"/>
  <c r="G341" i="7" a="1"/>
  <c r="G341" i="7" s="1"/>
  <c r="I340" i="7"/>
  <c r="H340" i="7"/>
  <c r="G340" i="7" a="1"/>
  <c r="G340" i="7" s="1"/>
  <c r="I339" i="7"/>
  <c r="H339" i="7"/>
  <c r="G339" i="7" a="1"/>
  <c r="G339" i="7" s="1"/>
  <c r="I338" i="7"/>
  <c r="H338" i="7"/>
  <c r="G338" i="7" a="1"/>
  <c r="G338" i="7" s="1"/>
  <c r="I337" i="7"/>
  <c r="H337" i="7"/>
  <c r="G337" i="7" a="1"/>
  <c r="G337" i="7" s="1"/>
  <c r="I336" i="7"/>
  <c r="H336" i="7"/>
  <c r="G336" i="7" a="1"/>
  <c r="G336" i="7" s="1"/>
  <c r="I335" i="7"/>
  <c r="H335" i="7"/>
  <c r="G335" i="7" a="1"/>
  <c r="G335" i="7" s="1"/>
  <c r="I334" i="7"/>
  <c r="H334" i="7"/>
  <c r="G334" i="7" a="1"/>
  <c r="G334" i="7" s="1"/>
  <c r="I333" i="7"/>
  <c r="H333" i="7"/>
  <c r="G333" i="7" a="1"/>
  <c r="G333" i="7" s="1"/>
  <c r="I332" i="7"/>
  <c r="H332" i="7"/>
  <c r="G332" i="7" a="1"/>
  <c r="G332" i="7" s="1"/>
  <c r="I331" i="7"/>
  <c r="H331" i="7"/>
  <c r="G331" i="7" a="1"/>
  <c r="G331" i="7" s="1"/>
  <c r="I330" i="7"/>
  <c r="H330" i="7"/>
  <c r="G330" i="7" a="1"/>
  <c r="G330" i="7" s="1"/>
  <c r="I329" i="7"/>
  <c r="H329" i="7"/>
  <c r="G329" i="7" a="1"/>
  <c r="G329" i="7" s="1"/>
  <c r="I328" i="7"/>
  <c r="H328" i="7"/>
  <c r="G328" i="7" a="1"/>
  <c r="G328" i="7" s="1"/>
  <c r="I327" i="7"/>
  <c r="H327" i="7"/>
  <c r="G327" i="7" a="1"/>
  <c r="G327" i="7" s="1"/>
  <c r="I326" i="7"/>
  <c r="H326" i="7"/>
  <c r="G326" i="7" a="1"/>
  <c r="G326" i="7" s="1"/>
  <c r="I325" i="7"/>
  <c r="H325" i="7"/>
  <c r="G325" i="7" a="1"/>
  <c r="G325" i="7" s="1"/>
  <c r="I324" i="7"/>
  <c r="H324" i="7"/>
  <c r="G324" i="7" a="1"/>
  <c r="G324" i="7" s="1"/>
  <c r="I323" i="7"/>
  <c r="H323" i="7"/>
  <c r="G323" i="7" a="1"/>
  <c r="G323" i="7" s="1"/>
  <c r="I322" i="7"/>
  <c r="H322" i="7"/>
  <c r="G322" i="7" a="1"/>
  <c r="G322" i="7" s="1"/>
  <c r="I321" i="7"/>
  <c r="H321" i="7"/>
  <c r="G321" i="7" a="1"/>
  <c r="G321" i="7" s="1"/>
  <c r="I320" i="7"/>
  <c r="H320" i="7"/>
  <c r="G320" i="7" a="1"/>
  <c r="G320" i="7" s="1"/>
  <c r="I319" i="7"/>
  <c r="H319" i="7"/>
  <c r="G319" i="7" a="1"/>
  <c r="G319" i="7" s="1"/>
  <c r="I318" i="7"/>
  <c r="H318" i="7"/>
  <c r="G318" i="7" a="1"/>
  <c r="G318" i="7" s="1"/>
  <c r="I317" i="7"/>
  <c r="H317" i="7"/>
  <c r="G317" i="7" a="1"/>
  <c r="G317" i="7" s="1"/>
  <c r="I316" i="7"/>
  <c r="H316" i="7"/>
  <c r="G316" i="7" a="1"/>
  <c r="G316" i="7" s="1"/>
  <c r="I315" i="7"/>
  <c r="H315" i="7"/>
  <c r="G315" i="7" a="1"/>
  <c r="G315" i="7" s="1"/>
  <c r="I314" i="7"/>
  <c r="H314" i="7"/>
  <c r="G314" i="7" a="1"/>
  <c r="G314" i="7" s="1"/>
  <c r="I313" i="7"/>
  <c r="H313" i="7"/>
  <c r="G313" i="7" a="1"/>
  <c r="G313" i="7" s="1"/>
  <c r="I312" i="7"/>
  <c r="H312" i="7"/>
  <c r="G312" i="7" a="1"/>
  <c r="G312" i="7" s="1"/>
  <c r="I311" i="7"/>
  <c r="H311" i="7"/>
  <c r="G311" i="7" a="1"/>
  <c r="G311" i="7" s="1"/>
  <c r="I310" i="7"/>
  <c r="H310" i="7"/>
  <c r="G310" i="7" a="1"/>
  <c r="G310" i="7" s="1"/>
  <c r="I309" i="7"/>
  <c r="H309" i="7"/>
  <c r="G309" i="7" a="1"/>
  <c r="G309" i="7" s="1"/>
  <c r="I308" i="7"/>
  <c r="H308" i="7"/>
  <c r="G308" i="7" a="1"/>
  <c r="G308" i="7" s="1"/>
  <c r="I307" i="7"/>
  <c r="H307" i="7"/>
  <c r="G307" i="7" a="1"/>
  <c r="G307" i="7" s="1"/>
  <c r="I306" i="7"/>
  <c r="H306" i="7"/>
  <c r="G306" i="7" a="1"/>
  <c r="G306" i="7" s="1"/>
  <c r="I305" i="7"/>
  <c r="H305" i="7"/>
  <c r="G305" i="7" a="1"/>
  <c r="G305" i="7" s="1"/>
  <c r="I304" i="7"/>
  <c r="H304" i="7"/>
  <c r="G304" i="7" a="1"/>
  <c r="G304" i="7" s="1"/>
  <c r="I303" i="7"/>
  <c r="H303" i="7"/>
  <c r="G303" i="7" a="1"/>
  <c r="G303" i="7" s="1"/>
  <c r="I302" i="7"/>
  <c r="H302" i="7"/>
  <c r="G302" i="7" a="1"/>
  <c r="G302" i="7" s="1"/>
  <c r="I301" i="7"/>
  <c r="H301" i="7"/>
  <c r="G301" i="7" a="1"/>
  <c r="G301" i="7" s="1"/>
  <c r="I300" i="7"/>
  <c r="H300" i="7"/>
  <c r="G300" i="7" a="1"/>
  <c r="G300" i="7" s="1"/>
  <c r="I299" i="7"/>
  <c r="H299" i="7"/>
  <c r="G299" i="7" a="1"/>
  <c r="G299" i="7" s="1"/>
  <c r="I298" i="7"/>
  <c r="H298" i="7"/>
  <c r="G298" i="7" a="1"/>
  <c r="G298" i="7" s="1"/>
  <c r="I297" i="7"/>
  <c r="H297" i="7"/>
  <c r="G297" i="7" a="1"/>
  <c r="G297" i="7" s="1"/>
  <c r="I296" i="7"/>
  <c r="H296" i="7"/>
  <c r="G296" i="7" a="1"/>
  <c r="G296" i="7" s="1"/>
  <c r="I295" i="7"/>
  <c r="H295" i="7"/>
  <c r="G295" i="7" a="1"/>
  <c r="G295" i="7" s="1"/>
  <c r="I294" i="7"/>
  <c r="H294" i="7"/>
  <c r="G294" i="7" a="1"/>
  <c r="G294" i="7" s="1"/>
  <c r="I293" i="7"/>
  <c r="H293" i="7"/>
  <c r="G293" i="7" a="1"/>
  <c r="G293" i="7" s="1"/>
  <c r="I292" i="7"/>
  <c r="H292" i="7"/>
  <c r="G292" i="7" a="1"/>
  <c r="G292" i="7" s="1"/>
  <c r="I291" i="7"/>
  <c r="H291" i="7"/>
  <c r="G291" i="7" a="1"/>
  <c r="G291" i="7" s="1"/>
  <c r="I290" i="7"/>
  <c r="H290" i="7"/>
  <c r="G290" i="7" a="1"/>
  <c r="G290" i="7" s="1"/>
  <c r="I289" i="7"/>
  <c r="H289" i="7"/>
  <c r="G289" i="7" a="1"/>
  <c r="G289" i="7" s="1"/>
  <c r="I288" i="7"/>
  <c r="H288" i="7"/>
  <c r="G288" i="7" a="1"/>
  <c r="G288" i="7" s="1"/>
  <c r="I287" i="7"/>
  <c r="H287" i="7"/>
  <c r="G287" i="7" a="1"/>
  <c r="G287" i="7" s="1"/>
  <c r="I286" i="7"/>
  <c r="H286" i="7"/>
  <c r="G286" i="7" a="1"/>
  <c r="G286" i="7" s="1"/>
  <c r="I285" i="7"/>
  <c r="H285" i="7"/>
  <c r="G285" i="7" a="1"/>
  <c r="G285" i="7" s="1"/>
  <c r="I284" i="7"/>
  <c r="H284" i="7"/>
  <c r="G284" i="7" a="1"/>
  <c r="G284" i="7" s="1"/>
  <c r="I283" i="7"/>
  <c r="H283" i="7"/>
  <c r="G283" i="7" a="1"/>
  <c r="G283" i="7" s="1"/>
  <c r="I282" i="7"/>
  <c r="H282" i="7"/>
  <c r="G282" i="7" a="1"/>
  <c r="G282" i="7" s="1"/>
  <c r="I281" i="7"/>
  <c r="H281" i="7"/>
  <c r="G281" i="7" a="1"/>
  <c r="G281" i="7" s="1"/>
  <c r="I280" i="7"/>
  <c r="H280" i="7"/>
  <c r="G280" i="7" a="1"/>
  <c r="G280" i="7" s="1"/>
  <c r="I279" i="7"/>
  <c r="H279" i="7"/>
  <c r="G279" i="7" a="1"/>
  <c r="G279" i="7" s="1"/>
  <c r="I278" i="7"/>
  <c r="H278" i="7"/>
  <c r="G278" i="7" a="1"/>
  <c r="G278" i="7" s="1"/>
  <c r="I277" i="7"/>
  <c r="H277" i="7"/>
  <c r="G277" i="7" a="1"/>
  <c r="G277" i="7" s="1"/>
  <c r="I276" i="7"/>
  <c r="H276" i="7"/>
  <c r="G276" i="7" a="1"/>
  <c r="G276" i="7" s="1"/>
  <c r="I275" i="7"/>
  <c r="H275" i="7"/>
  <c r="G275" i="7" a="1"/>
  <c r="G275" i="7" s="1"/>
  <c r="I274" i="7"/>
  <c r="H274" i="7"/>
  <c r="G274" i="7" a="1"/>
  <c r="G274" i="7" s="1"/>
  <c r="I273" i="7"/>
  <c r="H273" i="7"/>
  <c r="G273" i="7" a="1"/>
  <c r="G273" i="7" s="1"/>
  <c r="I272" i="7"/>
  <c r="H272" i="7"/>
  <c r="G272" i="7" a="1"/>
  <c r="G272" i="7" s="1"/>
  <c r="I271" i="7"/>
  <c r="H271" i="7"/>
  <c r="G271" i="7" a="1"/>
  <c r="G271" i="7" s="1"/>
  <c r="I270" i="7"/>
  <c r="H270" i="7"/>
  <c r="G270" i="7" a="1"/>
  <c r="G270" i="7" s="1"/>
  <c r="I269" i="7"/>
  <c r="H269" i="7"/>
  <c r="G269" i="7" a="1"/>
  <c r="G269" i="7" s="1"/>
  <c r="I268" i="7"/>
  <c r="H268" i="7"/>
  <c r="G268" i="7" a="1"/>
  <c r="G268" i="7" s="1"/>
  <c r="I267" i="7"/>
  <c r="H267" i="7"/>
  <c r="G267" i="7" a="1"/>
  <c r="G267" i="7" s="1"/>
  <c r="I266" i="7"/>
  <c r="H266" i="7"/>
  <c r="G266" i="7" a="1"/>
  <c r="G266" i="7" s="1"/>
  <c r="I265" i="7"/>
  <c r="H265" i="7"/>
  <c r="G265" i="7" a="1"/>
  <c r="G265" i="7" s="1"/>
  <c r="I264" i="7"/>
  <c r="H264" i="7"/>
  <c r="G264" i="7" a="1"/>
  <c r="G264" i="7" s="1"/>
  <c r="I263" i="7"/>
  <c r="H263" i="7"/>
  <c r="G263" i="7" a="1"/>
  <c r="G263" i="7" s="1"/>
  <c r="I262" i="7"/>
  <c r="H262" i="7"/>
  <c r="G262" i="7" a="1"/>
  <c r="G262" i="7" s="1"/>
  <c r="I261" i="7"/>
  <c r="H261" i="7"/>
  <c r="G261" i="7" a="1"/>
  <c r="G261" i="7" s="1"/>
  <c r="I260" i="7"/>
  <c r="H260" i="7"/>
  <c r="G260" i="7" a="1"/>
  <c r="G260" i="7" s="1"/>
  <c r="I259" i="7"/>
  <c r="H259" i="7"/>
  <c r="G259" i="7" a="1"/>
  <c r="G259" i="7" s="1"/>
  <c r="I258" i="7"/>
  <c r="H258" i="7"/>
  <c r="G258" i="7" a="1"/>
  <c r="G258" i="7" s="1"/>
  <c r="I257" i="7"/>
  <c r="H257" i="7"/>
  <c r="G257" i="7" a="1"/>
  <c r="G257" i="7" s="1"/>
  <c r="I256" i="7"/>
  <c r="H256" i="7"/>
  <c r="G256" i="7" a="1"/>
  <c r="G256" i="7" s="1"/>
  <c r="I255" i="7"/>
  <c r="H255" i="7"/>
  <c r="G255" i="7" a="1"/>
  <c r="G255" i="7" s="1"/>
  <c r="I254" i="7"/>
  <c r="H254" i="7"/>
  <c r="G254" i="7" a="1"/>
  <c r="G254" i="7" s="1"/>
  <c r="I253" i="7"/>
  <c r="H253" i="7"/>
  <c r="G253" i="7" a="1"/>
  <c r="G253" i="7" s="1"/>
  <c r="I252" i="7"/>
  <c r="H252" i="7"/>
  <c r="G252" i="7" a="1"/>
  <c r="G252" i="7" s="1"/>
  <c r="I251" i="7"/>
  <c r="H251" i="7"/>
  <c r="G251" i="7" a="1"/>
  <c r="G251" i="7" s="1"/>
  <c r="I250" i="7"/>
  <c r="H250" i="7"/>
  <c r="G250" i="7" a="1"/>
  <c r="G250" i="7" s="1"/>
  <c r="I249" i="7"/>
  <c r="H249" i="7"/>
  <c r="G249" i="7" a="1"/>
  <c r="G249" i="7" s="1"/>
  <c r="I248" i="7"/>
  <c r="H248" i="7"/>
  <c r="G248" i="7" a="1"/>
  <c r="G248" i="7" s="1"/>
  <c r="I247" i="7"/>
  <c r="H247" i="7"/>
  <c r="G247" i="7" a="1"/>
  <c r="G247" i="7" s="1"/>
  <c r="I246" i="7"/>
  <c r="H246" i="7"/>
  <c r="G246" i="7" a="1"/>
  <c r="G246" i="7" s="1"/>
  <c r="I245" i="7"/>
  <c r="H245" i="7"/>
  <c r="G245" i="7" a="1"/>
  <c r="G245" i="7" s="1"/>
  <c r="I244" i="7"/>
  <c r="H244" i="7"/>
  <c r="G244" i="7" a="1"/>
  <c r="G244" i="7" s="1"/>
  <c r="I243" i="7"/>
  <c r="H243" i="7"/>
  <c r="G243" i="7" a="1"/>
  <c r="G243" i="7" s="1"/>
  <c r="I242" i="7"/>
  <c r="H242" i="7"/>
  <c r="G242" i="7" a="1"/>
  <c r="G242" i="7" s="1"/>
  <c r="I241" i="7"/>
  <c r="H241" i="7"/>
  <c r="G241" i="7" a="1"/>
  <c r="G241" i="7" s="1"/>
  <c r="I240" i="7"/>
  <c r="H240" i="7"/>
  <c r="G240" i="7" a="1"/>
  <c r="G240" i="7" s="1"/>
  <c r="I239" i="7"/>
  <c r="H239" i="7"/>
  <c r="G239" i="7" a="1"/>
  <c r="G239" i="7" s="1"/>
  <c r="I238" i="7"/>
  <c r="H238" i="7"/>
  <c r="G238" i="7" a="1"/>
  <c r="G238" i="7" s="1"/>
  <c r="I237" i="7"/>
  <c r="H237" i="7"/>
  <c r="G237" i="7" a="1"/>
  <c r="G237" i="7" s="1"/>
  <c r="I236" i="7"/>
  <c r="H236" i="7"/>
  <c r="G236" i="7" a="1"/>
  <c r="G236" i="7" s="1"/>
  <c r="I235" i="7"/>
  <c r="H235" i="7"/>
  <c r="G235" i="7" a="1"/>
  <c r="G235" i="7" s="1"/>
  <c r="I234" i="7"/>
  <c r="H234" i="7"/>
  <c r="G234" i="7" a="1"/>
  <c r="G234" i="7" s="1"/>
  <c r="I233" i="7"/>
  <c r="H233" i="7"/>
  <c r="G233" i="7" a="1"/>
  <c r="G233" i="7" s="1"/>
  <c r="I232" i="7"/>
  <c r="H232" i="7"/>
  <c r="G232" i="7" a="1"/>
  <c r="G232" i="7" s="1"/>
  <c r="I231" i="7"/>
  <c r="H231" i="7"/>
  <c r="G231" i="7" a="1"/>
  <c r="G231" i="7" s="1"/>
  <c r="I230" i="7"/>
  <c r="H230" i="7"/>
  <c r="G230" i="7" a="1"/>
  <c r="G230" i="7" s="1"/>
  <c r="I229" i="7"/>
  <c r="H229" i="7"/>
  <c r="G229" i="7" a="1"/>
  <c r="G229" i="7" s="1"/>
  <c r="I228" i="7"/>
  <c r="H228" i="7"/>
  <c r="G228" i="7" a="1"/>
  <c r="G228" i="7" s="1"/>
  <c r="I227" i="7"/>
  <c r="H227" i="7"/>
  <c r="G227" i="7" a="1"/>
  <c r="G227" i="7" s="1"/>
  <c r="I226" i="7"/>
  <c r="H226" i="7"/>
  <c r="G226" i="7" a="1"/>
  <c r="G226" i="7" s="1"/>
  <c r="I225" i="7"/>
  <c r="H225" i="7"/>
  <c r="G225" i="7" a="1"/>
  <c r="G225" i="7" s="1"/>
  <c r="I224" i="7"/>
  <c r="H224" i="7"/>
  <c r="G224" i="7" a="1"/>
  <c r="G224" i="7" s="1"/>
  <c r="I223" i="7"/>
  <c r="H223" i="7"/>
  <c r="G223" i="7" a="1"/>
  <c r="G223" i="7" s="1"/>
  <c r="I222" i="7"/>
  <c r="H222" i="7"/>
  <c r="G222" i="7" a="1"/>
  <c r="G222" i="7" s="1"/>
  <c r="I221" i="7"/>
  <c r="H221" i="7"/>
  <c r="G221" i="7" a="1"/>
  <c r="G221" i="7" s="1"/>
  <c r="I220" i="7"/>
  <c r="H220" i="7"/>
  <c r="G220" i="7" a="1"/>
  <c r="G220" i="7" s="1"/>
  <c r="I219" i="7"/>
  <c r="H219" i="7"/>
  <c r="G219" i="7" a="1"/>
  <c r="G219" i="7" s="1"/>
  <c r="I218" i="7"/>
  <c r="H218" i="7"/>
  <c r="G218" i="7" a="1"/>
  <c r="G218" i="7" s="1"/>
  <c r="I217" i="7"/>
  <c r="H217" i="7"/>
  <c r="G217" i="7" a="1"/>
  <c r="G217" i="7" s="1"/>
  <c r="I216" i="7"/>
  <c r="H216" i="7"/>
  <c r="G216" i="7" a="1"/>
  <c r="G216" i="7" s="1"/>
  <c r="I215" i="7"/>
  <c r="H215" i="7"/>
  <c r="G215" i="7" a="1"/>
  <c r="G215" i="7" s="1"/>
  <c r="I214" i="7"/>
  <c r="H214" i="7"/>
  <c r="G214" i="7" a="1"/>
  <c r="G214" i="7" s="1"/>
  <c r="I213" i="7"/>
  <c r="H213" i="7"/>
  <c r="G213" i="7" a="1"/>
  <c r="G213" i="7" s="1"/>
  <c r="I212" i="7"/>
  <c r="H212" i="7"/>
  <c r="G212" i="7" a="1"/>
  <c r="G212" i="7" s="1"/>
  <c r="I211" i="7"/>
  <c r="H211" i="7"/>
  <c r="G211" i="7" a="1"/>
  <c r="G211" i="7" s="1"/>
  <c r="I210" i="7"/>
  <c r="H210" i="7"/>
  <c r="G210" i="7" a="1"/>
  <c r="G210" i="7" s="1"/>
  <c r="I209" i="7"/>
  <c r="H209" i="7"/>
  <c r="G209" i="7" a="1"/>
  <c r="G209" i="7" s="1"/>
  <c r="I208" i="7"/>
  <c r="H208" i="7"/>
  <c r="G208" i="7" a="1"/>
  <c r="G208" i="7" s="1"/>
  <c r="I207" i="7"/>
  <c r="H207" i="7"/>
  <c r="G207" i="7" a="1"/>
  <c r="G207" i="7" s="1"/>
  <c r="I206" i="7"/>
  <c r="H206" i="7"/>
  <c r="G206" i="7" a="1"/>
  <c r="G206" i="7" s="1"/>
  <c r="I205" i="7"/>
  <c r="H205" i="7"/>
  <c r="G205" i="7" a="1"/>
  <c r="G205" i="7" s="1"/>
  <c r="I204" i="7"/>
  <c r="H204" i="7"/>
  <c r="G204" i="7" a="1"/>
  <c r="G204" i="7" s="1"/>
  <c r="I203" i="7"/>
  <c r="H203" i="7"/>
  <c r="G203" i="7" a="1"/>
  <c r="G203" i="7" s="1"/>
  <c r="I202" i="7"/>
  <c r="H202" i="7"/>
  <c r="G202" i="7" a="1"/>
  <c r="G202" i="7" s="1"/>
  <c r="I201" i="7"/>
  <c r="H201" i="7"/>
  <c r="G201" i="7" a="1"/>
  <c r="G201" i="7" s="1"/>
  <c r="I200" i="7"/>
  <c r="H200" i="7"/>
  <c r="G200" i="7" a="1"/>
  <c r="G200" i="7" s="1"/>
  <c r="I199" i="7"/>
  <c r="H199" i="7"/>
  <c r="G199" i="7" a="1"/>
  <c r="G199" i="7" s="1"/>
  <c r="I198" i="7"/>
  <c r="H198" i="7"/>
  <c r="G198" i="7" a="1"/>
  <c r="G198" i="7" s="1"/>
  <c r="I197" i="7"/>
  <c r="H197" i="7"/>
  <c r="G197" i="7" a="1"/>
  <c r="G197" i="7" s="1"/>
  <c r="I196" i="7"/>
  <c r="H196" i="7"/>
  <c r="G196" i="7" a="1"/>
  <c r="G196" i="7" s="1"/>
  <c r="I195" i="7"/>
  <c r="H195" i="7"/>
  <c r="G195" i="7" a="1"/>
  <c r="G195" i="7" s="1"/>
  <c r="I194" i="7"/>
  <c r="H194" i="7"/>
  <c r="G194" i="7" a="1"/>
  <c r="G194" i="7" s="1"/>
  <c r="I193" i="7"/>
  <c r="H193" i="7"/>
  <c r="G193" i="7" a="1"/>
  <c r="G193" i="7" s="1"/>
  <c r="I192" i="7"/>
  <c r="H192" i="7"/>
  <c r="G192" i="7" a="1"/>
  <c r="G192" i="7" s="1"/>
  <c r="I191" i="7"/>
  <c r="H191" i="7"/>
  <c r="G191" i="7" a="1"/>
  <c r="G191" i="7" s="1"/>
  <c r="I190" i="7"/>
  <c r="H190" i="7"/>
  <c r="G190" i="7" a="1"/>
  <c r="G190" i="7" s="1"/>
  <c r="I189" i="7"/>
  <c r="H189" i="7"/>
  <c r="G189" i="7" a="1"/>
  <c r="G189" i="7" s="1"/>
  <c r="I188" i="7"/>
  <c r="H188" i="7"/>
  <c r="G188" i="7" a="1"/>
  <c r="G188" i="7" s="1"/>
  <c r="I187" i="7"/>
  <c r="H187" i="7"/>
  <c r="G187" i="7" a="1"/>
  <c r="G187" i="7" s="1"/>
  <c r="I186" i="7"/>
  <c r="H186" i="7"/>
  <c r="G186" i="7" a="1"/>
  <c r="G186" i="7" s="1"/>
  <c r="I185" i="7"/>
  <c r="H185" i="7"/>
  <c r="G185" i="7" a="1"/>
  <c r="G185" i="7" s="1"/>
  <c r="I184" i="7"/>
  <c r="H184" i="7"/>
  <c r="G184" i="7" a="1"/>
  <c r="G184" i="7" s="1"/>
  <c r="I183" i="7"/>
  <c r="H183" i="7"/>
  <c r="G183" i="7" a="1"/>
  <c r="G183" i="7" s="1"/>
  <c r="I182" i="7"/>
  <c r="H182" i="7"/>
  <c r="G182" i="7" a="1"/>
  <c r="G182" i="7" s="1"/>
  <c r="I181" i="7"/>
  <c r="H181" i="7"/>
  <c r="G181" i="7" a="1"/>
  <c r="G181" i="7" s="1"/>
  <c r="I180" i="7"/>
  <c r="H180" i="7"/>
  <c r="G180" i="7" a="1"/>
  <c r="G180" i="7" s="1"/>
  <c r="I179" i="7"/>
  <c r="H179" i="7"/>
  <c r="G179" i="7" a="1"/>
  <c r="G179" i="7" s="1"/>
  <c r="I178" i="7"/>
  <c r="H178" i="7"/>
  <c r="G178" i="7" a="1"/>
  <c r="G178" i="7" s="1"/>
  <c r="I177" i="7"/>
  <c r="H177" i="7"/>
  <c r="G177" i="7" a="1"/>
  <c r="G177" i="7" s="1"/>
  <c r="I176" i="7"/>
  <c r="H176" i="7"/>
  <c r="G176" i="7" a="1"/>
  <c r="G176" i="7" s="1"/>
  <c r="I175" i="7"/>
  <c r="H175" i="7"/>
  <c r="G175" i="7" a="1"/>
  <c r="G175" i="7" s="1"/>
  <c r="I174" i="7"/>
  <c r="H174" i="7"/>
  <c r="G174" i="7" a="1"/>
  <c r="G174" i="7" s="1"/>
  <c r="I173" i="7"/>
  <c r="H173" i="7"/>
  <c r="G173" i="7" a="1"/>
  <c r="G173" i="7" s="1"/>
  <c r="I172" i="7"/>
  <c r="H172" i="7"/>
  <c r="G172" i="7" a="1"/>
  <c r="G172" i="7" s="1"/>
  <c r="I171" i="7"/>
  <c r="H171" i="7"/>
  <c r="G171" i="7" a="1"/>
  <c r="G171" i="7" s="1"/>
  <c r="I170" i="7"/>
  <c r="H170" i="7"/>
  <c r="G170" i="7" a="1"/>
  <c r="G170" i="7" s="1"/>
  <c r="I169" i="7"/>
  <c r="H169" i="7"/>
  <c r="G169" i="7" a="1"/>
  <c r="G169" i="7" s="1"/>
  <c r="I168" i="7"/>
  <c r="H168" i="7"/>
  <c r="G168" i="7" a="1"/>
  <c r="G168" i="7" s="1"/>
  <c r="I167" i="7"/>
  <c r="H167" i="7"/>
  <c r="G167" i="7" a="1"/>
  <c r="G167" i="7" s="1"/>
  <c r="I166" i="7"/>
  <c r="H166" i="7"/>
  <c r="G166" i="7" a="1"/>
  <c r="G166" i="7" s="1"/>
  <c r="I165" i="7"/>
  <c r="H165" i="7"/>
  <c r="G165" i="7" a="1"/>
  <c r="G165" i="7" s="1"/>
  <c r="I164" i="7"/>
  <c r="H164" i="7"/>
  <c r="G164" i="7" a="1"/>
  <c r="G164" i="7" s="1"/>
  <c r="I163" i="7"/>
  <c r="H163" i="7"/>
  <c r="G163" i="7" a="1"/>
  <c r="G163" i="7" s="1"/>
  <c r="I162" i="7"/>
  <c r="H162" i="7"/>
  <c r="G162" i="7" a="1"/>
  <c r="G162" i="7" s="1"/>
  <c r="I161" i="7"/>
  <c r="H161" i="7"/>
  <c r="G161" i="7" a="1"/>
  <c r="G161" i="7" s="1"/>
  <c r="I160" i="7"/>
  <c r="H160" i="7"/>
  <c r="G160" i="7" a="1"/>
  <c r="G160" i="7" s="1"/>
  <c r="I159" i="7"/>
  <c r="H159" i="7"/>
  <c r="G159" i="7" a="1"/>
  <c r="G159" i="7" s="1"/>
  <c r="I158" i="7"/>
  <c r="H158" i="7"/>
  <c r="G158" i="7" a="1"/>
  <c r="G158" i="7" s="1"/>
  <c r="I157" i="7"/>
  <c r="H157" i="7"/>
  <c r="G157" i="7" a="1"/>
  <c r="G157" i="7" s="1"/>
  <c r="I156" i="7"/>
  <c r="H156" i="7"/>
  <c r="G156" i="7" a="1"/>
  <c r="G156" i="7" s="1"/>
  <c r="I155" i="7"/>
  <c r="H155" i="7"/>
  <c r="G155" i="7" a="1"/>
  <c r="G155" i="7" s="1"/>
  <c r="I154" i="7"/>
  <c r="H154" i="7"/>
  <c r="G154" i="7" a="1"/>
  <c r="G154" i="7" s="1"/>
  <c r="I153" i="7"/>
  <c r="H153" i="7"/>
  <c r="G153" i="7" a="1"/>
  <c r="G153" i="7" s="1"/>
  <c r="I152" i="7"/>
  <c r="H152" i="7"/>
  <c r="G152" i="7" a="1"/>
  <c r="G152" i="7" s="1"/>
  <c r="I151" i="7"/>
  <c r="H151" i="7"/>
  <c r="G151" i="7" a="1"/>
  <c r="G151" i="7" s="1"/>
  <c r="I150" i="7"/>
  <c r="H150" i="7"/>
  <c r="G150" i="7" a="1"/>
  <c r="G150" i="7" s="1"/>
  <c r="I149" i="7"/>
  <c r="H149" i="7"/>
  <c r="G149" i="7" a="1"/>
  <c r="G149" i="7" s="1"/>
  <c r="I148" i="7"/>
  <c r="H148" i="7"/>
  <c r="G148" i="7" a="1"/>
  <c r="G148" i="7" s="1"/>
  <c r="I147" i="7"/>
  <c r="H147" i="7"/>
  <c r="G147" i="7" a="1"/>
  <c r="G147" i="7" s="1"/>
  <c r="I146" i="7"/>
  <c r="H146" i="7"/>
  <c r="G146" i="7" a="1"/>
  <c r="G146" i="7" s="1"/>
  <c r="I145" i="7"/>
  <c r="H145" i="7"/>
  <c r="G145" i="7" a="1"/>
  <c r="G145" i="7" s="1"/>
  <c r="I144" i="7"/>
  <c r="H144" i="7"/>
  <c r="G144" i="7" a="1"/>
  <c r="G144" i="7" s="1"/>
  <c r="I143" i="7"/>
  <c r="H143" i="7"/>
  <c r="G143" i="7" a="1"/>
  <c r="G143" i="7" s="1"/>
  <c r="I142" i="7"/>
  <c r="H142" i="7"/>
  <c r="G142" i="7" a="1"/>
  <c r="G142" i="7" s="1"/>
  <c r="I141" i="7"/>
  <c r="H141" i="7"/>
  <c r="G141" i="7" a="1"/>
  <c r="G141" i="7" s="1"/>
  <c r="I140" i="7"/>
  <c r="H140" i="7"/>
  <c r="G140" i="7" a="1"/>
  <c r="G140" i="7" s="1"/>
  <c r="I139" i="7"/>
  <c r="H139" i="7"/>
  <c r="G139" i="7" a="1"/>
  <c r="G139" i="7" s="1"/>
  <c r="I138" i="7"/>
  <c r="H138" i="7"/>
  <c r="G138" i="7" a="1"/>
  <c r="G138" i="7" s="1"/>
  <c r="I137" i="7"/>
  <c r="H137" i="7"/>
  <c r="G137" i="7" a="1"/>
  <c r="G137" i="7" s="1"/>
  <c r="I136" i="7"/>
  <c r="H136" i="7"/>
  <c r="G136" i="7" a="1"/>
  <c r="G136" i="7" s="1"/>
  <c r="I135" i="7"/>
  <c r="H135" i="7"/>
  <c r="G135" i="7" a="1"/>
  <c r="G135" i="7" s="1"/>
  <c r="I134" i="7"/>
  <c r="H134" i="7"/>
  <c r="G134" i="7" a="1"/>
  <c r="G134" i="7" s="1"/>
  <c r="I133" i="7"/>
  <c r="H133" i="7"/>
  <c r="G133" i="7" a="1"/>
  <c r="G133" i="7" s="1"/>
  <c r="I132" i="7"/>
  <c r="H132" i="7"/>
  <c r="G132" i="7" a="1"/>
  <c r="G132" i="7" s="1"/>
  <c r="I131" i="7"/>
  <c r="H131" i="7"/>
  <c r="G131" i="7" a="1"/>
  <c r="G131" i="7" s="1"/>
  <c r="I130" i="7"/>
  <c r="H130" i="7"/>
  <c r="G130" i="7" a="1"/>
  <c r="G130" i="7" s="1"/>
  <c r="I129" i="7"/>
  <c r="H129" i="7"/>
  <c r="G129" i="7" a="1"/>
  <c r="G129" i="7" s="1"/>
  <c r="I128" i="7"/>
  <c r="H128" i="7"/>
  <c r="G128" i="7" a="1"/>
  <c r="G128" i="7" s="1"/>
  <c r="I127" i="7"/>
  <c r="H127" i="7"/>
  <c r="G127" i="7" a="1"/>
  <c r="G127" i="7" s="1"/>
  <c r="I126" i="7"/>
  <c r="H126" i="7"/>
  <c r="G126" i="7" a="1"/>
  <c r="G126" i="7" s="1"/>
  <c r="I125" i="7"/>
  <c r="H125" i="7"/>
  <c r="G125" i="7" a="1"/>
  <c r="G125" i="7" s="1"/>
  <c r="I124" i="7"/>
  <c r="H124" i="7"/>
  <c r="G124" i="7" a="1"/>
  <c r="G124" i="7" s="1"/>
  <c r="I123" i="7"/>
  <c r="H123" i="7"/>
  <c r="G123" i="7" a="1"/>
  <c r="G123" i="7" s="1"/>
  <c r="I122" i="7"/>
  <c r="H122" i="7"/>
  <c r="G122" i="7" a="1"/>
  <c r="G122" i="7" s="1"/>
  <c r="I121" i="7"/>
  <c r="H121" i="7"/>
  <c r="G121" i="7" a="1"/>
  <c r="G121" i="7" s="1"/>
  <c r="I120" i="7"/>
  <c r="H120" i="7"/>
  <c r="G120" i="7" a="1"/>
  <c r="G120" i="7" s="1"/>
  <c r="I119" i="7"/>
  <c r="H119" i="7"/>
  <c r="G119" i="7" a="1"/>
  <c r="G119" i="7" s="1"/>
  <c r="I118" i="7"/>
  <c r="H118" i="7"/>
  <c r="G118" i="7" a="1"/>
  <c r="G118" i="7" s="1"/>
  <c r="I117" i="7"/>
  <c r="H117" i="7"/>
  <c r="G117" i="7" a="1"/>
  <c r="G117" i="7" s="1"/>
  <c r="I116" i="7"/>
  <c r="H116" i="7"/>
  <c r="G116" i="7" a="1"/>
  <c r="G116" i="7" s="1"/>
  <c r="I115" i="7"/>
  <c r="H115" i="7"/>
  <c r="G115" i="7" a="1"/>
  <c r="G115" i="7" s="1"/>
  <c r="I114" i="7"/>
  <c r="H114" i="7"/>
  <c r="G114" i="7" a="1"/>
  <c r="G114" i="7" s="1"/>
  <c r="I113" i="7"/>
  <c r="H113" i="7"/>
  <c r="G113" i="7" a="1"/>
  <c r="G113" i="7" s="1"/>
  <c r="I112" i="7"/>
  <c r="H112" i="7"/>
  <c r="G112" i="7" a="1"/>
  <c r="G112" i="7" s="1"/>
  <c r="I111" i="7"/>
  <c r="H111" i="7"/>
  <c r="G111" i="7" a="1"/>
  <c r="G111" i="7" s="1"/>
  <c r="I110" i="7"/>
  <c r="H110" i="7"/>
  <c r="G110" i="7" a="1"/>
  <c r="G110" i="7" s="1"/>
  <c r="I109" i="7"/>
  <c r="H109" i="7"/>
  <c r="G109" i="7" a="1"/>
  <c r="G109" i="7" s="1"/>
  <c r="I108" i="7"/>
  <c r="H108" i="7"/>
  <c r="G108" i="7" a="1"/>
  <c r="G108" i="7" s="1"/>
  <c r="I107" i="7"/>
  <c r="H107" i="7"/>
  <c r="G107" i="7" a="1"/>
  <c r="G107" i="7" s="1"/>
  <c r="I106" i="7"/>
  <c r="H106" i="7"/>
  <c r="G106" i="7" a="1"/>
  <c r="G106" i="7" s="1"/>
  <c r="I105" i="7"/>
  <c r="H105" i="7"/>
  <c r="G105" i="7" a="1"/>
  <c r="G105" i="7" s="1"/>
  <c r="I104" i="7"/>
  <c r="H104" i="7"/>
  <c r="G104" i="7" a="1"/>
  <c r="G104" i="7" s="1"/>
  <c r="I103" i="7"/>
  <c r="H103" i="7"/>
  <c r="G103" i="7" a="1"/>
  <c r="G103" i="7" s="1"/>
  <c r="I102" i="7"/>
  <c r="H102" i="7"/>
  <c r="G102" i="7" a="1"/>
  <c r="G102" i="7" s="1"/>
  <c r="I101" i="7"/>
  <c r="H101" i="7"/>
  <c r="G101" i="7" a="1"/>
  <c r="G101" i="7" s="1"/>
  <c r="I100" i="7"/>
  <c r="H100" i="7"/>
  <c r="G100" i="7" a="1"/>
  <c r="G100" i="7" s="1"/>
  <c r="I99" i="7"/>
  <c r="H99" i="7"/>
  <c r="G99" i="7" a="1"/>
  <c r="G99" i="7" s="1"/>
  <c r="I98" i="7"/>
  <c r="H98" i="7"/>
  <c r="G98" i="7" a="1"/>
  <c r="G98" i="7" s="1"/>
  <c r="I97" i="7"/>
  <c r="H97" i="7"/>
  <c r="G97" i="7" a="1"/>
  <c r="G97" i="7" s="1"/>
  <c r="I96" i="7"/>
  <c r="H96" i="7"/>
  <c r="G96" i="7" a="1"/>
  <c r="G96" i="7" s="1"/>
  <c r="I95" i="7"/>
  <c r="H95" i="7"/>
  <c r="G95" i="7" a="1"/>
  <c r="G95" i="7" s="1"/>
  <c r="I94" i="7"/>
  <c r="H94" i="7"/>
  <c r="G94" i="7" a="1"/>
  <c r="G94" i="7" s="1"/>
  <c r="I93" i="7"/>
  <c r="H93" i="7"/>
  <c r="G93" i="7" a="1"/>
  <c r="G93" i="7" s="1"/>
  <c r="I92" i="7"/>
  <c r="H92" i="7"/>
  <c r="G92" i="7" a="1"/>
  <c r="G92" i="7" s="1"/>
  <c r="I91" i="7"/>
  <c r="H91" i="7"/>
  <c r="G91" i="7" a="1"/>
  <c r="G91" i="7" s="1"/>
  <c r="I90" i="7"/>
  <c r="H90" i="7"/>
  <c r="G90" i="7" a="1"/>
  <c r="G90" i="7" s="1"/>
  <c r="I89" i="7"/>
  <c r="H89" i="7"/>
  <c r="G89" i="7" a="1"/>
  <c r="G89" i="7" s="1"/>
  <c r="I88" i="7"/>
  <c r="H88" i="7"/>
  <c r="G88" i="7" a="1"/>
  <c r="G88" i="7" s="1"/>
  <c r="I87" i="7"/>
  <c r="H87" i="7"/>
  <c r="G87" i="7" a="1"/>
  <c r="G87" i="7" s="1"/>
  <c r="I86" i="7"/>
  <c r="H86" i="7"/>
  <c r="G86" i="7" a="1"/>
  <c r="G86" i="7" s="1"/>
  <c r="I85" i="7"/>
  <c r="H85" i="7"/>
  <c r="G85" i="7" a="1"/>
  <c r="G85" i="7" s="1"/>
  <c r="I84" i="7"/>
  <c r="H84" i="7"/>
  <c r="G84" i="7" a="1"/>
  <c r="G84" i="7" s="1"/>
  <c r="I83" i="7"/>
  <c r="H83" i="7"/>
  <c r="G83" i="7" a="1"/>
  <c r="G83" i="7" s="1"/>
  <c r="I82" i="7"/>
  <c r="H82" i="7"/>
  <c r="G82" i="7" a="1"/>
  <c r="G82" i="7" s="1"/>
  <c r="I81" i="7"/>
  <c r="H81" i="7"/>
  <c r="G81" i="7" a="1"/>
  <c r="G81" i="7" s="1"/>
  <c r="I80" i="7"/>
  <c r="H80" i="7"/>
  <c r="G80" i="7" a="1"/>
  <c r="G80" i="7" s="1"/>
  <c r="I79" i="7"/>
  <c r="H79" i="7"/>
  <c r="G79" i="7" a="1"/>
  <c r="G79" i="7" s="1"/>
  <c r="I78" i="7"/>
  <c r="H78" i="7"/>
  <c r="G78" i="7" a="1"/>
  <c r="G78" i="7" s="1"/>
  <c r="I77" i="7"/>
  <c r="H77" i="7"/>
  <c r="G77" i="7" a="1"/>
  <c r="G77" i="7" s="1"/>
  <c r="I76" i="7"/>
  <c r="H76" i="7"/>
  <c r="G76" i="7" a="1"/>
  <c r="G76" i="7" s="1"/>
  <c r="I75" i="7"/>
  <c r="H75" i="7"/>
  <c r="G75" i="7" a="1"/>
  <c r="G75" i="7" s="1"/>
  <c r="I74" i="7"/>
  <c r="H74" i="7"/>
  <c r="G74" i="7" a="1"/>
  <c r="G74" i="7" s="1"/>
  <c r="I73" i="7"/>
  <c r="H73" i="7"/>
  <c r="G73" i="7" a="1"/>
  <c r="G73" i="7" s="1"/>
  <c r="I72" i="7"/>
  <c r="H72" i="7"/>
  <c r="G72" i="7" a="1"/>
  <c r="G72" i="7" s="1"/>
  <c r="I71" i="7"/>
  <c r="H71" i="7"/>
  <c r="G71" i="7" a="1"/>
  <c r="G71" i="7" s="1"/>
  <c r="I70" i="7"/>
  <c r="H70" i="7"/>
  <c r="G70" i="7" a="1"/>
  <c r="G70" i="7" s="1"/>
  <c r="I69" i="7"/>
  <c r="H69" i="7"/>
  <c r="G69" i="7" a="1"/>
  <c r="G69" i="7" s="1"/>
  <c r="I68" i="7"/>
  <c r="H68" i="7"/>
  <c r="G68" i="7" a="1"/>
  <c r="G68" i="7" s="1"/>
  <c r="I67" i="7"/>
  <c r="H67" i="7"/>
  <c r="G67" i="7" a="1"/>
  <c r="G67" i="7" s="1"/>
  <c r="I66" i="7"/>
  <c r="H66" i="7"/>
  <c r="G66" i="7" a="1"/>
  <c r="G66" i="7" s="1"/>
  <c r="I65" i="7"/>
  <c r="H65" i="7"/>
  <c r="G65" i="7" a="1"/>
  <c r="G65" i="7" s="1"/>
  <c r="I64" i="7"/>
  <c r="H64" i="7"/>
  <c r="G64" i="7" a="1"/>
  <c r="G64" i="7" s="1"/>
  <c r="I63" i="7"/>
  <c r="H63" i="7"/>
  <c r="G63" i="7" a="1"/>
  <c r="G63" i="7" s="1"/>
  <c r="I62" i="7"/>
  <c r="H62" i="7"/>
  <c r="G62" i="7" a="1"/>
  <c r="G62" i="7" s="1"/>
  <c r="I61" i="7"/>
  <c r="H61" i="7"/>
  <c r="G61" i="7" a="1"/>
  <c r="G61" i="7" s="1"/>
  <c r="I60" i="7"/>
  <c r="H60" i="7"/>
  <c r="G60" i="7" a="1"/>
  <c r="G60" i="7" s="1"/>
  <c r="I59" i="7"/>
  <c r="H59" i="7"/>
  <c r="G59" i="7" a="1"/>
  <c r="G59" i="7" s="1"/>
  <c r="I58" i="7"/>
  <c r="H58" i="7"/>
  <c r="G58" i="7" a="1"/>
  <c r="G58" i="7" s="1"/>
  <c r="I57" i="7"/>
  <c r="H57" i="7"/>
  <c r="G57" i="7" a="1"/>
  <c r="G57" i="7" s="1"/>
  <c r="I56" i="7"/>
  <c r="H56" i="7"/>
  <c r="G56" i="7" a="1"/>
  <c r="G56" i="7" s="1"/>
  <c r="I55" i="7"/>
  <c r="H55" i="7"/>
  <c r="G55" i="7" a="1"/>
  <c r="G55" i="7" s="1"/>
  <c r="I54" i="7"/>
  <c r="H54" i="7"/>
  <c r="G54" i="7" a="1"/>
  <c r="G54" i="7" s="1"/>
  <c r="I53" i="7"/>
  <c r="H53" i="7"/>
  <c r="G53" i="7" a="1"/>
  <c r="G53" i="7" s="1"/>
  <c r="I52" i="7"/>
  <c r="H52" i="7"/>
  <c r="G52" i="7" a="1"/>
  <c r="G52" i="7" s="1"/>
  <c r="I51" i="7"/>
  <c r="H51" i="7"/>
  <c r="G51" i="7" a="1"/>
  <c r="G51" i="7" s="1"/>
  <c r="I50" i="7"/>
  <c r="H50" i="7"/>
  <c r="G50" i="7" a="1"/>
  <c r="G50" i="7" s="1"/>
  <c r="I49" i="7"/>
  <c r="H49" i="7"/>
  <c r="G49" i="7" a="1"/>
  <c r="G49" i="7" s="1"/>
  <c r="I48" i="7"/>
  <c r="H48" i="7"/>
  <c r="G48" i="7" a="1"/>
  <c r="G48" i="7" s="1"/>
  <c r="I47" i="7"/>
  <c r="H47" i="7"/>
  <c r="G47" i="7" a="1"/>
  <c r="G47" i="7" s="1"/>
  <c r="I46" i="7"/>
  <c r="H46" i="7"/>
  <c r="G46" i="7" a="1"/>
  <c r="G46" i="7" s="1"/>
  <c r="I45" i="7"/>
  <c r="H45" i="7"/>
  <c r="G45" i="7" a="1"/>
  <c r="G45" i="7" s="1"/>
  <c r="I44" i="7"/>
  <c r="H44" i="7"/>
  <c r="G44" i="7" a="1"/>
  <c r="G44" i="7" s="1"/>
  <c r="I43" i="7"/>
  <c r="H43" i="7"/>
  <c r="G43" i="7" a="1"/>
  <c r="G43" i="7" s="1"/>
  <c r="I42" i="7"/>
  <c r="H42" i="7"/>
  <c r="G42" i="7" a="1"/>
  <c r="G42" i="7" s="1"/>
  <c r="I41" i="7"/>
  <c r="H41" i="7"/>
  <c r="G41" i="7" a="1"/>
  <c r="G41" i="7" s="1"/>
  <c r="I40" i="7"/>
  <c r="H40" i="7"/>
  <c r="G40" i="7" a="1"/>
  <c r="G40" i="7" s="1"/>
  <c r="I39" i="7"/>
  <c r="H39" i="7"/>
  <c r="G39" i="7" a="1"/>
  <c r="G39" i="7" s="1"/>
  <c r="I38" i="7"/>
  <c r="H38" i="7"/>
  <c r="G38" i="7" a="1"/>
  <c r="G38" i="7" s="1"/>
  <c r="I37" i="7"/>
  <c r="H37" i="7"/>
  <c r="G37" i="7" a="1"/>
  <c r="G37" i="7" s="1"/>
  <c r="I36" i="7"/>
  <c r="H36" i="7"/>
  <c r="G36" i="7" a="1"/>
  <c r="G36" i="7" s="1"/>
  <c r="I35" i="7"/>
  <c r="H35" i="7"/>
  <c r="G35" i="7" a="1"/>
  <c r="G35" i="7" s="1"/>
  <c r="I34" i="7"/>
  <c r="H34" i="7"/>
  <c r="G34" i="7" a="1"/>
  <c r="G34" i="7" s="1"/>
  <c r="I33" i="7"/>
  <c r="H33" i="7"/>
  <c r="G33" i="7" a="1"/>
  <c r="G33" i="7" s="1"/>
  <c r="I32" i="7"/>
  <c r="H32" i="7"/>
  <c r="G32" i="7" a="1"/>
  <c r="G32" i="7" s="1"/>
  <c r="I31" i="7"/>
  <c r="H31" i="7"/>
  <c r="G31" i="7" a="1"/>
  <c r="G31" i="7" s="1"/>
  <c r="I30" i="7"/>
  <c r="H30" i="7"/>
  <c r="G30" i="7" a="1"/>
  <c r="G30" i="7" s="1"/>
  <c r="I29" i="7"/>
  <c r="H29" i="7"/>
  <c r="G29" i="7" a="1"/>
  <c r="G29" i="7" s="1"/>
  <c r="I28" i="7"/>
  <c r="H28" i="7"/>
  <c r="G28" i="7" a="1"/>
  <c r="G28" i="7" s="1"/>
  <c r="I27" i="7"/>
  <c r="H27" i="7"/>
  <c r="G27" i="7" a="1"/>
  <c r="G27" i="7" s="1"/>
  <c r="I26" i="7"/>
  <c r="H26" i="7"/>
  <c r="G26" i="7" a="1"/>
  <c r="G26" i="7" s="1"/>
  <c r="I25" i="7"/>
  <c r="H25" i="7"/>
  <c r="G25" i="7" a="1"/>
  <c r="G25" i="7" s="1"/>
  <c r="I24" i="7"/>
  <c r="H24" i="7"/>
  <c r="G24" i="7" a="1"/>
  <c r="G24" i="7" s="1"/>
  <c r="I23" i="7"/>
  <c r="H23" i="7"/>
  <c r="G23" i="7" a="1"/>
  <c r="G23" i="7" s="1"/>
  <c r="I22" i="7"/>
  <c r="H22" i="7"/>
  <c r="G22" i="7" a="1"/>
  <c r="G22" i="7" s="1"/>
  <c r="I21" i="7"/>
  <c r="H21" i="7"/>
  <c r="G21" i="7" a="1"/>
  <c r="G21" i="7" s="1"/>
  <c r="I20" i="7"/>
  <c r="H20" i="7"/>
  <c r="G20" i="7" a="1"/>
  <c r="G20" i="7" s="1"/>
  <c r="I19" i="7"/>
  <c r="H19" i="7"/>
  <c r="G19" i="7" a="1"/>
  <c r="G19" i="7" s="1"/>
  <c r="I18" i="7"/>
  <c r="H18" i="7"/>
  <c r="G18" i="7" a="1"/>
  <c r="G18" i="7" s="1"/>
  <c r="I17" i="7"/>
  <c r="H17" i="7"/>
  <c r="G17" i="7" a="1"/>
  <c r="G17" i="7" s="1"/>
  <c r="I16" i="7"/>
  <c r="H16" i="7"/>
  <c r="G16" i="7" a="1"/>
  <c r="G16" i="7" s="1"/>
  <c r="I15" i="7"/>
  <c r="H15" i="7"/>
  <c r="G15" i="7" a="1"/>
  <c r="G15" i="7" s="1"/>
  <c r="I14" i="7"/>
  <c r="H14" i="7"/>
  <c r="G14" i="7" a="1"/>
  <c r="G14" i="7" s="1"/>
  <c r="I13" i="7"/>
  <c r="H13" i="7"/>
  <c r="G13" i="7" a="1"/>
  <c r="G13" i="7" s="1"/>
  <c r="I12" i="7"/>
  <c r="H12" i="7"/>
  <c r="G12" i="7" a="1"/>
  <c r="G12" i="7" s="1"/>
  <c r="I11" i="7"/>
  <c r="H11" i="7"/>
  <c r="G11" i="7" a="1"/>
  <c r="G11" i="7" s="1"/>
  <c r="I10" i="7"/>
  <c r="H10" i="7"/>
  <c r="G10" i="7" a="1"/>
  <c r="G10" i="7" s="1"/>
  <c r="I9" i="7"/>
  <c r="H9" i="7"/>
  <c r="G9" i="7" a="1"/>
  <c r="G9" i="7" s="1"/>
  <c r="I8" i="7"/>
  <c r="H8" i="7"/>
  <c r="G8" i="7" a="1"/>
  <c r="G8" i="7" s="1"/>
  <c r="I7" i="7"/>
  <c r="H7" i="7"/>
  <c r="G7" i="7" a="1"/>
  <c r="G7" i="7" s="1"/>
  <c r="I6" i="7"/>
  <c r="H6" i="7"/>
  <c r="G6" i="7" a="1"/>
  <c r="G6" i="7" s="1"/>
  <c r="I5" i="7"/>
  <c r="H5" i="7"/>
  <c r="G5" i="7" a="1"/>
  <c r="G5" i="7" s="1"/>
  <c r="I4" i="7"/>
  <c r="H4" i="7"/>
  <c r="G4" i="7" a="1"/>
  <c r="G4" i="7" s="1"/>
  <c r="I3" i="7"/>
  <c r="H3" i="7"/>
  <c r="G3" i="7" a="1"/>
  <c r="G3" i="7" s="1"/>
  <c r="I2" i="7"/>
  <c r="H2" i="7"/>
  <c r="G2" i="7" a="1"/>
  <c r="G2" i="7" s="1"/>
  <c r="I366" i="6"/>
  <c r="H366" i="6"/>
  <c r="G366" i="6" a="1"/>
  <c r="G366" i="6" s="1"/>
  <c r="I365" i="6"/>
  <c r="H365" i="6"/>
  <c r="G365" i="6" a="1"/>
  <c r="G365" i="6" s="1"/>
  <c r="I364" i="6"/>
  <c r="H364" i="6"/>
  <c r="G364" i="6" a="1"/>
  <c r="G364" i="6" s="1"/>
  <c r="I363" i="6"/>
  <c r="H363" i="6"/>
  <c r="G363" i="6" a="1"/>
  <c r="G363" i="6" s="1"/>
  <c r="I362" i="6"/>
  <c r="H362" i="6"/>
  <c r="G362" i="6" a="1"/>
  <c r="G362" i="6" s="1"/>
  <c r="I361" i="6"/>
  <c r="H361" i="6"/>
  <c r="G361" i="6" a="1"/>
  <c r="G361" i="6" s="1"/>
  <c r="I360" i="6"/>
  <c r="H360" i="6"/>
  <c r="G360" i="6" a="1"/>
  <c r="G360" i="6" s="1"/>
  <c r="I359" i="6"/>
  <c r="H359" i="6"/>
  <c r="G359" i="6" a="1"/>
  <c r="G359" i="6" s="1"/>
  <c r="I358" i="6"/>
  <c r="H358" i="6"/>
  <c r="G358" i="6" a="1"/>
  <c r="G358" i="6" s="1"/>
  <c r="I357" i="6"/>
  <c r="H357" i="6"/>
  <c r="G357" i="6" a="1"/>
  <c r="G357" i="6" s="1"/>
  <c r="I356" i="6"/>
  <c r="H356" i="6"/>
  <c r="G356" i="6" a="1"/>
  <c r="G356" i="6" s="1"/>
  <c r="I355" i="6"/>
  <c r="H355" i="6"/>
  <c r="G355" i="6" a="1"/>
  <c r="G355" i="6" s="1"/>
  <c r="I354" i="6"/>
  <c r="H354" i="6"/>
  <c r="G354" i="6" a="1"/>
  <c r="G354" i="6" s="1"/>
  <c r="I353" i="6"/>
  <c r="H353" i="6"/>
  <c r="G353" i="6" a="1"/>
  <c r="G353" i="6" s="1"/>
  <c r="I352" i="6"/>
  <c r="H352" i="6"/>
  <c r="G352" i="6" a="1"/>
  <c r="G352" i="6" s="1"/>
  <c r="I351" i="6"/>
  <c r="H351" i="6"/>
  <c r="G351" i="6" a="1"/>
  <c r="G351" i="6" s="1"/>
  <c r="I350" i="6"/>
  <c r="H350" i="6"/>
  <c r="G350" i="6" a="1"/>
  <c r="G350" i="6" s="1"/>
  <c r="I349" i="6"/>
  <c r="H349" i="6"/>
  <c r="G349" i="6" a="1"/>
  <c r="G349" i="6" s="1"/>
  <c r="I348" i="6"/>
  <c r="H348" i="6"/>
  <c r="G348" i="6" a="1"/>
  <c r="G348" i="6" s="1"/>
  <c r="I347" i="6"/>
  <c r="H347" i="6"/>
  <c r="G347" i="6" a="1"/>
  <c r="G347" i="6" s="1"/>
  <c r="I346" i="6"/>
  <c r="H346" i="6"/>
  <c r="G346" i="6" a="1"/>
  <c r="G346" i="6" s="1"/>
  <c r="I345" i="6"/>
  <c r="H345" i="6"/>
  <c r="G345" i="6" a="1"/>
  <c r="G345" i="6" s="1"/>
  <c r="I344" i="6"/>
  <c r="H344" i="6"/>
  <c r="G344" i="6" a="1"/>
  <c r="G344" i="6" s="1"/>
  <c r="I343" i="6"/>
  <c r="H343" i="6"/>
  <c r="G343" i="6" a="1"/>
  <c r="G343" i="6" s="1"/>
  <c r="I342" i="6"/>
  <c r="H342" i="6"/>
  <c r="G342" i="6" a="1"/>
  <c r="G342" i="6" s="1"/>
  <c r="I341" i="6"/>
  <c r="H341" i="6"/>
  <c r="G341" i="6" a="1"/>
  <c r="G341" i="6" s="1"/>
  <c r="I340" i="6"/>
  <c r="H340" i="6"/>
  <c r="G340" i="6" a="1"/>
  <c r="G340" i="6" s="1"/>
  <c r="I339" i="6"/>
  <c r="H339" i="6"/>
  <c r="G339" i="6" a="1"/>
  <c r="G339" i="6" s="1"/>
  <c r="I338" i="6"/>
  <c r="H338" i="6"/>
  <c r="G338" i="6" a="1"/>
  <c r="G338" i="6" s="1"/>
  <c r="I337" i="6"/>
  <c r="H337" i="6"/>
  <c r="G337" i="6" a="1"/>
  <c r="G337" i="6" s="1"/>
  <c r="I336" i="6"/>
  <c r="H336" i="6"/>
  <c r="G336" i="6" a="1"/>
  <c r="G336" i="6" s="1"/>
  <c r="I335" i="6"/>
  <c r="H335" i="6"/>
  <c r="G335" i="6" a="1"/>
  <c r="G335" i="6" s="1"/>
  <c r="I334" i="6"/>
  <c r="H334" i="6"/>
  <c r="G334" i="6" a="1"/>
  <c r="G334" i="6" s="1"/>
  <c r="I333" i="6"/>
  <c r="H333" i="6"/>
  <c r="G333" i="6" a="1"/>
  <c r="G333" i="6" s="1"/>
  <c r="I332" i="6"/>
  <c r="H332" i="6"/>
  <c r="G332" i="6" a="1"/>
  <c r="G332" i="6" s="1"/>
  <c r="I331" i="6"/>
  <c r="H331" i="6"/>
  <c r="G331" i="6" a="1"/>
  <c r="G331" i="6" s="1"/>
  <c r="I330" i="6"/>
  <c r="H330" i="6"/>
  <c r="G330" i="6" a="1"/>
  <c r="G330" i="6" s="1"/>
  <c r="I329" i="6"/>
  <c r="H329" i="6"/>
  <c r="G329" i="6" a="1"/>
  <c r="G329" i="6" s="1"/>
  <c r="I328" i="6"/>
  <c r="H328" i="6"/>
  <c r="G328" i="6" a="1"/>
  <c r="G328" i="6" s="1"/>
  <c r="I327" i="6"/>
  <c r="H327" i="6"/>
  <c r="G327" i="6" a="1"/>
  <c r="G327" i="6" s="1"/>
  <c r="I326" i="6"/>
  <c r="H326" i="6"/>
  <c r="G326" i="6" a="1"/>
  <c r="G326" i="6" s="1"/>
  <c r="I325" i="6"/>
  <c r="H325" i="6"/>
  <c r="G325" i="6" a="1"/>
  <c r="G325" i="6" s="1"/>
  <c r="I324" i="6"/>
  <c r="H324" i="6"/>
  <c r="G324" i="6" a="1"/>
  <c r="G324" i="6" s="1"/>
  <c r="I323" i="6"/>
  <c r="H323" i="6"/>
  <c r="G323" i="6" a="1"/>
  <c r="G323" i="6" s="1"/>
  <c r="I322" i="6"/>
  <c r="H322" i="6"/>
  <c r="G322" i="6" a="1"/>
  <c r="G322" i="6" s="1"/>
  <c r="I321" i="6"/>
  <c r="H321" i="6"/>
  <c r="G321" i="6" a="1"/>
  <c r="G321" i="6" s="1"/>
  <c r="I320" i="6"/>
  <c r="H320" i="6"/>
  <c r="G320" i="6" a="1"/>
  <c r="G320" i="6" s="1"/>
  <c r="I319" i="6"/>
  <c r="H319" i="6"/>
  <c r="G319" i="6" a="1"/>
  <c r="G319" i="6" s="1"/>
  <c r="I318" i="6"/>
  <c r="H318" i="6"/>
  <c r="G318" i="6" a="1"/>
  <c r="G318" i="6" s="1"/>
  <c r="I317" i="6"/>
  <c r="H317" i="6"/>
  <c r="G317" i="6" a="1"/>
  <c r="G317" i="6" s="1"/>
  <c r="I316" i="6"/>
  <c r="H316" i="6"/>
  <c r="G316" i="6" a="1"/>
  <c r="G316" i="6" s="1"/>
  <c r="I315" i="6"/>
  <c r="H315" i="6"/>
  <c r="G315" i="6" a="1"/>
  <c r="G315" i="6" s="1"/>
  <c r="I314" i="6"/>
  <c r="H314" i="6"/>
  <c r="G314" i="6" a="1"/>
  <c r="G314" i="6" s="1"/>
  <c r="I313" i="6"/>
  <c r="H313" i="6"/>
  <c r="G313" i="6" a="1"/>
  <c r="G313" i="6" s="1"/>
  <c r="I312" i="6"/>
  <c r="H312" i="6"/>
  <c r="G312" i="6" a="1"/>
  <c r="G312" i="6" s="1"/>
  <c r="I311" i="6"/>
  <c r="H311" i="6"/>
  <c r="G311" i="6" a="1"/>
  <c r="G311" i="6" s="1"/>
  <c r="I310" i="6"/>
  <c r="H310" i="6"/>
  <c r="G310" i="6" a="1"/>
  <c r="G310" i="6" s="1"/>
  <c r="I309" i="6"/>
  <c r="H309" i="6"/>
  <c r="G309" i="6" a="1"/>
  <c r="G309" i="6" s="1"/>
  <c r="I308" i="6"/>
  <c r="H308" i="6"/>
  <c r="G308" i="6" a="1"/>
  <c r="G308" i="6" s="1"/>
  <c r="I307" i="6"/>
  <c r="H307" i="6"/>
  <c r="G307" i="6" a="1"/>
  <c r="G307" i="6" s="1"/>
  <c r="I306" i="6"/>
  <c r="H306" i="6"/>
  <c r="G306" i="6" a="1"/>
  <c r="G306" i="6" s="1"/>
  <c r="I305" i="6"/>
  <c r="H305" i="6"/>
  <c r="G305" i="6" a="1"/>
  <c r="G305" i="6" s="1"/>
  <c r="I304" i="6"/>
  <c r="H304" i="6"/>
  <c r="G304" i="6" a="1"/>
  <c r="G304" i="6" s="1"/>
  <c r="I303" i="6"/>
  <c r="H303" i="6"/>
  <c r="G303" i="6" a="1"/>
  <c r="G303" i="6" s="1"/>
  <c r="I302" i="6"/>
  <c r="H302" i="6"/>
  <c r="G302" i="6" a="1"/>
  <c r="G302" i="6" s="1"/>
  <c r="I301" i="6"/>
  <c r="H301" i="6"/>
  <c r="G301" i="6" a="1"/>
  <c r="G301" i="6" s="1"/>
  <c r="I300" i="6"/>
  <c r="H300" i="6"/>
  <c r="G300" i="6" a="1"/>
  <c r="G300" i="6" s="1"/>
  <c r="I299" i="6"/>
  <c r="H299" i="6"/>
  <c r="G299" i="6" a="1"/>
  <c r="G299" i="6" s="1"/>
  <c r="I298" i="6"/>
  <c r="H298" i="6"/>
  <c r="G298" i="6" a="1"/>
  <c r="G298" i="6" s="1"/>
  <c r="I297" i="6"/>
  <c r="H297" i="6"/>
  <c r="G297" i="6" a="1"/>
  <c r="G297" i="6" s="1"/>
  <c r="I296" i="6"/>
  <c r="H296" i="6"/>
  <c r="G296" i="6" a="1"/>
  <c r="G296" i="6" s="1"/>
  <c r="I295" i="6"/>
  <c r="H295" i="6"/>
  <c r="G295" i="6" a="1"/>
  <c r="G295" i="6" s="1"/>
  <c r="I294" i="6"/>
  <c r="H294" i="6"/>
  <c r="G294" i="6" a="1"/>
  <c r="G294" i="6" s="1"/>
  <c r="I293" i="6"/>
  <c r="H293" i="6"/>
  <c r="G293" i="6" a="1"/>
  <c r="G293" i="6" s="1"/>
  <c r="I292" i="6"/>
  <c r="H292" i="6"/>
  <c r="G292" i="6" a="1"/>
  <c r="G292" i="6" s="1"/>
  <c r="I291" i="6"/>
  <c r="H291" i="6"/>
  <c r="G291" i="6" a="1"/>
  <c r="G291" i="6" s="1"/>
  <c r="I290" i="6"/>
  <c r="H290" i="6"/>
  <c r="G290" i="6" a="1"/>
  <c r="G290" i="6" s="1"/>
  <c r="I289" i="6"/>
  <c r="H289" i="6"/>
  <c r="G289" i="6" a="1"/>
  <c r="G289" i="6" s="1"/>
  <c r="I288" i="6"/>
  <c r="H288" i="6"/>
  <c r="G288" i="6" a="1"/>
  <c r="G288" i="6" s="1"/>
  <c r="I287" i="6"/>
  <c r="H287" i="6"/>
  <c r="G287" i="6" a="1"/>
  <c r="G287" i="6" s="1"/>
  <c r="I286" i="6"/>
  <c r="H286" i="6"/>
  <c r="G286" i="6" a="1"/>
  <c r="G286" i="6" s="1"/>
  <c r="I285" i="6"/>
  <c r="H285" i="6"/>
  <c r="G285" i="6" a="1"/>
  <c r="G285" i="6" s="1"/>
  <c r="I284" i="6"/>
  <c r="H284" i="6"/>
  <c r="G284" i="6" a="1"/>
  <c r="G284" i="6" s="1"/>
  <c r="I283" i="6"/>
  <c r="H283" i="6"/>
  <c r="G283" i="6" a="1"/>
  <c r="G283" i="6" s="1"/>
  <c r="I282" i="6"/>
  <c r="H282" i="6"/>
  <c r="G282" i="6" a="1"/>
  <c r="G282" i="6" s="1"/>
  <c r="I281" i="6"/>
  <c r="H281" i="6"/>
  <c r="G281" i="6" a="1"/>
  <c r="G281" i="6" s="1"/>
  <c r="I280" i="6"/>
  <c r="H280" i="6"/>
  <c r="G280" i="6" a="1"/>
  <c r="G280" i="6" s="1"/>
  <c r="I279" i="6"/>
  <c r="H279" i="6"/>
  <c r="G279" i="6" a="1"/>
  <c r="G279" i="6" s="1"/>
  <c r="I278" i="6"/>
  <c r="H278" i="6"/>
  <c r="G278" i="6" a="1"/>
  <c r="G278" i="6" s="1"/>
  <c r="I277" i="6"/>
  <c r="H277" i="6"/>
  <c r="G277" i="6" a="1"/>
  <c r="G277" i="6" s="1"/>
  <c r="I276" i="6"/>
  <c r="H276" i="6"/>
  <c r="G276" i="6" a="1"/>
  <c r="G276" i="6" s="1"/>
  <c r="I275" i="6"/>
  <c r="H275" i="6"/>
  <c r="G275" i="6" a="1"/>
  <c r="G275" i="6" s="1"/>
  <c r="I274" i="6"/>
  <c r="H274" i="6"/>
  <c r="G274" i="6" a="1"/>
  <c r="G274" i="6" s="1"/>
  <c r="I273" i="6"/>
  <c r="H273" i="6"/>
  <c r="G273" i="6" a="1"/>
  <c r="G273" i="6" s="1"/>
  <c r="I272" i="6"/>
  <c r="H272" i="6"/>
  <c r="G272" i="6" a="1"/>
  <c r="G272" i="6" s="1"/>
  <c r="I271" i="6"/>
  <c r="H271" i="6"/>
  <c r="G271" i="6" a="1"/>
  <c r="G271" i="6" s="1"/>
  <c r="I270" i="6"/>
  <c r="H270" i="6"/>
  <c r="G270" i="6" a="1"/>
  <c r="G270" i="6" s="1"/>
  <c r="I269" i="6"/>
  <c r="H269" i="6"/>
  <c r="G269" i="6" a="1"/>
  <c r="G269" i="6" s="1"/>
  <c r="I268" i="6"/>
  <c r="H268" i="6"/>
  <c r="G268" i="6" a="1"/>
  <c r="G268" i="6" s="1"/>
  <c r="I267" i="6"/>
  <c r="H267" i="6"/>
  <c r="G267" i="6" a="1"/>
  <c r="G267" i="6" s="1"/>
  <c r="I266" i="6"/>
  <c r="H266" i="6"/>
  <c r="G266" i="6" a="1"/>
  <c r="G266" i="6" s="1"/>
  <c r="I265" i="6"/>
  <c r="H265" i="6"/>
  <c r="G265" i="6" a="1"/>
  <c r="G265" i="6" s="1"/>
  <c r="I264" i="6"/>
  <c r="H264" i="6"/>
  <c r="G264" i="6" a="1"/>
  <c r="G264" i="6" s="1"/>
  <c r="I263" i="6"/>
  <c r="H263" i="6"/>
  <c r="G263" i="6" a="1"/>
  <c r="G263" i="6" s="1"/>
  <c r="I262" i="6"/>
  <c r="H262" i="6"/>
  <c r="G262" i="6" a="1"/>
  <c r="G262" i="6" s="1"/>
  <c r="I261" i="6"/>
  <c r="H261" i="6"/>
  <c r="G261" i="6" a="1"/>
  <c r="G261" i="6" s="1"/>
  <c r="I260" i="6"/>
  <c r="H260" i="6"/>
  <c r="G260" i="6" a="1"/>
  <c r="G260" i="6" s="1"/>
  <c r="I259" i="6"/>
  <c r="H259" i="6"/>
  <c r="G259" i="6" a="1"/>
  <c r="G259" i="6" s="1"/>
  <c r="I258" i="6"/>
  <c r="H258" i="6"/>
  <c r="G258" i="6" a="1"/>
  <c r="G258" i="6" s="1"/>
  <c r="I257" i="6"/>
  <c r="H257" i="6"/>
  <c r="G257" i="6" a="1"/>
  <c r="G257" i="6" s="1"/>
  <c r="I256" i="6"/>
  <c r="H256" i="6"/>
  <c r="G256" i="6" a="1"/>
  <c r="G256" i="6" s="1"/>
  <c r="I255" i="6"/>
  <c r="H255" i="6"/>
  <c r="G255" i="6" a="1"/>
  <c r="G255" i="6" s="1"/>
  <c r="I254" i="6"/>
  <c r="H254" i="6"/>
  <c r="G254" i="6" a="1"/>
  <c r="G254" i="6" s="1"/>
  <c r="I253" i="6"/>
  <c r="H253" i="6"/>
  <c r="G253" i="6" a="1"/>
  <c r="G253" i="6" s="1"/>
  <c r="I252" i="6"/>
  <c r="H252" i="6"/>
  <c r="G252" i="6" a="1"/>
  <c r="G252" i="6" s="1"/>
  <c r="I251" i="6"/>
  <c r="H251" i="6"/>
  <c r="G251" i="6" a="1"/>
  <c r="G251" i="6" s="1"/>
  <c r="I250" i="6"/>
  <c r="H250" i="6"/>
  <c r="G250" i="6" a="1"/>
  <c r="G250" i="6" s="1"/>
  <c r="I249" i="6"/>
  <c r="H249" i="6"/>
  <c r="G249" i="6" a="1"/>
  <c r="G249" i="6" s="1"/>
  <c r="I248" i="6"/>
  <c r="H248" i="6"/>
  <c r="G248" i="6" a="1"/>
  <c r="G248" i="6" s="1"/>
  <c r="I247" i="6"/>
  <c r="H247" i="6"/>
  <c r="G247" i="6" a="1"/>
  <c r="G247" i="6" s="1"/>
  <c r="I246" i="6"/>
  <c r="H246" i="6"/>
  <c r="G246" i="6" a="1"/>
  <c r="G246" i="6" s="1"/>
  <c r="I245" i="6"/>
  <c r="H245" i="6"/>
  <c r="G245" i="6" a="1"/>
  <c r="G245" i="6" s="1"/>
  <c r="I244" i="6"/>
  <c r="H244" i="6"/>
  <c r="G244" i="6" a="1"/>
  <c r="G244" i="6" s="1"/>
  <c r="I243" i="6"/>
  <c r="H243" i="6"/>
  <c r="G243" i="6" a="1"/>
  <c r="G243" i="6" s="1"/>
  <c r="I242" i="6"/>
  <c r="H242" i="6"/>
  <c r="G242" i="6" a="1"/>
  <c r="G242" i="6" s="1"/>
  <c r="I241" i="6"/>
  <c r="H241" i="6"/>
  <c r="G241" i="6" a="1"/>
  <c r="G241" i="6" s="1"/>
  <c r="I240" i="6"/>
  <c r="H240" i="6"/>
  <c r="G240" i="6" a="1"/>
  <c r="G240" i="6" s="1"/>
  <c r="I239" i="6"/>
  <c r="H239" i="6"/>
  <c r="G239" i="6" a="1"/>
  <c r="G239" i="6" s="1"/>
  <c r="I238" i="6"/>
  <c r="H238" i="6"/>
  <c r="G238" i="6" a="1"/>
  <c r="G238" i="6" s="1"/>
  <c r="I237" i="6"/>
  <c r="H237" i="6"/>
  <c r="G237" i="6" a="1"/>
  <c r="G237" i="6" s="1"/>
  <c r="I236" i="6"/>
  <c r="H236" i="6"/>
  <c r="G236" i="6" a="1"/>
  <c r="G236" i="6" s="1"/>
  <c r="I235" i="6"/>
  <c r="H235" i="6"/>
  <c r="G235" i="6" a="1"/>
  <c r="G235" i="6" s="1"/>
  <c r="I234" i="6"/>
  <c r="H234" i="6"/>
  <c r="G234" i="6" a="1"/>
  <c r="G234" i="6" s="1"/>
  <c r="I233" i="6"/>
  <c r="H233" i="6"/>
  <c r="G233" i="6" a="1"/>
  <c r="G233" i="6" s="1"/>
  <c r="I232" i="6"/>
  <c r="H232" i="6"/>
  <c r="G232" i="6" a="1"/>
  <c r="G232" i="6" s="1"/>
  <c r="I231" i="6"/>
  <c r="H231" i="6"/>
  <c r="G231" i="6" a="1"/>
  <c r="G231" i="6" s="1"/>
  <c r="I230" i="6"/>
  <c r="H230" i="6"/>
  <c r="G230" i="6" a="1"/>
  <c r="G230" i="6" s="1"/>
  <c r="I229" i="6"/>
  <c r="H229" i="6"/>
  <c r="G229" i="6" a="1"/>
  <c r="G229" i="6" s="1"/>
  <c r="I228" i="6"/>
  <c r="H228" i="6"/>
  <c r="G228" i="6" a="1"/>
  <c r="G228" i="6" s="1"/>
  <c r="I227" i="6"/>
  <c r="H227" i="6"/>
  <c r="G227" i="6" a="1"/>
  <c r="G227" i="6" s="1"/>
  <c r="I226" i="6"/>
  <c r="H226" i="6"/>
  <c r="G226" i="6" a="1"/>
  <c r="G226" i="6" s="1"/>
  <c r="I225" i="6"/>
  <c r="H225" i="6"/>
  <c r="G225" i="6" a="1"/>
  <c r="G225" i="6" s="1"/>
  <c r="I224" i="6"/>
  <c r="H224" i="6"/>
  <c r="G224" i="6" a="1"/>
  <c r="G224" i="6" s="1"/>
  <c r="I223" i="6"/>
  <c r="H223" i="6"/>
  <c r="G223" i="6" a="1"/>
  <c r="G223" i="6" s="1"/>
  <c r="I222" i="6"/>
  <c r="H222" i="6"/>
  <c r="G222" i="6" a="1"/>
  <c r="G222" i="6" s="1"/>
  <c r="I221" i="6"/>
  <c r="H221" i="6"/>
  <c r="G221" i="6" a="1"/>
  <c r="G221" i="6" s="1"/>
  <c r="I220" i="6"/>
  <c r="H220" i="6"/>
  <c r="G220" i="6" a="1"/>
  <c r="G220" i="6" s="1"/>
  <c r="I219" i="6"/>
  <c r="H219" i="6"/>
  <c r="G219" i="6" a="1"/>
  <c r="G219" i="6" s="1"/>
  <c r="I218" i="6"/>
  <c r="H218" i="6"/>
  <c r="G218" i="6" a="1"/>
  <c r="G218" i="6" s="1"/>
  <c r="I217" i="6"/>
  <c r="H217" i="6"/>
  <c r="G217" i="6" a="1"/>
  <c r="G217" i="6" s="1"/>
  <c r="I216" i="6"/>
  <c r="H216" i="6"/>
  <c r="G216" i="6" a="1"/>
  <c r="G216" i="6" s="1"/>
  <c r="I215" i="6"/>
  <c r="H215" i="6"/>
  <c r="G215" i="6" a="1"/>
  <c r="G215" i="6" s="1"/>
  <c r="I214" i="6"/>
  <c r="H214" i="6"/>
  <c r="G214" i="6" a="1"/>
  <c r="G214" i="6" s="1"/>
  <c r="I213" i="6"/>
  <c r="H213" i="6"/>
  <c r="G213" i="6" a="1"/>
  <c r="G213" i="6" s="1"/>
  <c r="I212" i="6"/>
  <c r="H212" i="6"/>
  <c r="G212" i="6" a="1"/>
  <c r="G212" i="6" s="1"/>
  <c r="I211" i="6"/>
  <c r="H211" i="6"/>
  <c r="G211" i="6" a="1"/>
  <c r="G211" i="6" s="1"/>
  <c r="I210" i="6"/>
  <c r="H210" i="6"/>
  <c r="G210" i="6" a="1"/>
  <c r="G210" i="6" s="1"/>
  <c r="I209" i="6"/>
  <c r="H209" i="6"/>
  <c r="G209" i="6" a="1"/>
  <c r="G209" i="6" s="1"/>
  <c r="I208" i="6"/>
  <c r="H208" i="6"/>
  <c r="G208" i="6" a="1"/>
  <c r="G208" i="6" s="1"/>
  <c r="I207" i="6"/>
  <c r="H207" i="6"/>
  <c r="G207" i="6" a="1"/>
  <c r="G207" i="6" s="1"/>
  <c r="I206" i="6"/>
  <c r="H206" i="6"/>
  <c r="G206" i="6" a="1"/>
  <c r="G206" i="6" s="1"/>
  <c r="I205" i="6"/>
  <c r="H205" i="6"/>
  <c r="G205" i="6" a="1"/>
  <c r="G205" i="6" s="1"/>
  <c r="I204" i="6"/>
  <c r="H204" i="6"/>
  <c r="G204" i="6" a="1"/>
  <c r="G204" i="6" s="1"/>
  <c r="I203" i="6"/>
  <c r="H203" i="6"/>
  <c r="G203" i="6" a="1"/>
  <c r="G203" i="6" s="1"/>
  <c r="I202" i="6"/>
  <c r="H202" i="6"/>
  <c r="G202" i="6" a="1"/>
  <c r="G202" i="6" s="1"/>
  <c r="I201" i="6"/>
  <c r="H201" i="6"/>
  <c r="G201" i="6" a="1"/>
  <c r="G201" i="6" s="1"/>
  <c r="I200" i="6"/>
  <c r="H200" i="6"/>
  <c r="G200" i="6" a="1"/>
  <c r="G200" i="6" s="1"/>
  <c r="I199" i="6"/>
  <c r="H199" i="6"/>
  <c r="G199" i="6" a="1"/>
  <c r="G199" i="6" s="1"/>
  <c r="I198" i="6"/>
  <c r="H198" i="6"/>
  <c r="G198" i="6" a="1"/>
  <c r="G198" i="6" s="1"/>
  <c r="I197" i="6"/>
  <c r="H197" i="6"/>
  <c r="G197" i="6" a="1"/>
  <c r="G197" i="6" s="1"/>
  <c r="I196" i="6"/>
  <c r="H196" i="6"/>
  <c r="G196" i="6" a="1"/>
  <c r="G196" i="6" s="1"/>
  <c r="I195" i="6"/>
  <c r="H195" i="6"/>
  <c r="G195" i="6" a="1"/>
  <c r="G195" i="6" s="1"/>
  <c r="I194" i="6"/>
  <c r="H194" i="6"/>
  <c r="G194" i="6" a="1"/>
  <c r="G194" i="6" s="1"/>
  <c r="I193" i="6"/>
  <c r="H193" i="6"/>
  <c r="G193" i="6" a="1"/>
  <c r="G193" i="6" s="1"/>
  <c r="I192" i="6"/>
  <c r="H192" i="6"/>
  <c r="G192" i="6" a="1"/>
  <c r="G192" i="6" s="1"/>
  <c r="I191" i="6"/>
  <c r="H191" i="6"/>
  <c r="G191" i="6" a="1"/>
  <c r="G191" i="6" s="1"/>
  <c r="I190" i="6"/>
  <c r="H190" i="6"/>
  <c r="G190" i="6" a="1"/>
  <c r="G190" i="6" s="1"/>
  <c r="I189" i="6"/>
  <c r="H189" i="6"/>
  <c r="G189" i="6" a="1"/>
  <c r="G189" i="6" s="1"/>
  <c r="I188" i="6"/>
  <c r="H188" i="6"/>
  <c r="G188" i="6" a="1"/>
  <c r="G188" i="6" s="1"/>
  <c r="I187" i="6"/>
  <c r="H187" i="6"/>
  <c r="G187" i="6" a="1"/>
  <c r="G187" i="6" s="1"/>
  <c r="I186" i="6"/>
  <c r="H186" i="6"/>
  <c r="G186" i="6" a="1"/>
  <c r="G186" i="6" s="1"/>
  <c r="I185" i="6"/>
  <c r="H185" i="6"/>
  <c r="G185" i="6" a="1"/>
  <c r="G185" i="6" s="1"/>
  <c r="I184" i="6"/>
  <c r="H184" i="6"/>
  <c r="G184" i="6" a="1"/>
  <c r="G184" i="6" s="1"/>
  <c r="I183" i="6"/>
  <c r="H183" i="6"/>
  <c r="G183" i="6" a="1"/>
  <c r="G183" i="6" s="1"/>
  <c r="I182" i="6"/>
  <c r="H182" i="6"/>
  <c r="G182" i="6" a="1"/>
  <c r="G182" i="6" s="1"/>
  <c r="I181" i="6"/>
  <c r="H181" i="6"/>
  <c r="G181" i="6" a="1"/>
  <c r="G181" i="6" s="1"/>
  <c r="I180" i="6"/>
  <c r="H180" i="6"/>
  <c r="G180" i="6" a="1"/>
  <c r="G180" i="6" s="1"/>
  <c r="I179" i="6"/>
  <c r="H179" i="6"/>
  <c r="G179" i="6" a="1"/>
  <c r="G179" i="6" s="1"/>
  <c r="I178" i="6"/>
  <c r="H178" i="6"/>
  <c r="G178" i="6" a="1"/>
  <c r="G178" i="6" s="1"/>
  <c r="I177" i="6"/>
  <c r="H177" i="6"/>
  <c r="G177" i="6" a="1"/>
  <c r="G177" i="6" s="1"/>
  <c r="I176" i="6"/>
  <c r="H176" i="6"/>
  <c r="G176" i="6" a="1"/>
  <c r="G176" i="6" s="1"/>
  <c r="I175" i="6"/>
  <c r="H175" i="6"/>
  <c r="G175" i="6" a="1"/>
  <c r="G175" i="6" s="1"/>
  <c r="I174" i="6"/>
  <c r="H174" i="6"/>
  <c r="G174" i="6" a="1"/>
  <c r="G174" i="6" s="1"/>
  <c r="I173" i="6"/>
  <c r="H173" i="6"/>
  <c r="G173" i="6" a="1"/>
  <c r="G173" i="6" s="1"/>
  <c r="I172" i="6"/>
  <c r="H172" i="6"/>
  <c r="G172" i="6" a="1"/>
  <c r="G172" i="6" s="1"/>
  <c r="I171" i="6"/>
  <c r="H171" i="6"/>
  <c r="G171" i="6" a="1"/>
  <c r="G171" i="6" s="1"/>
  <c r="I170" i="6"/>
  <c r="H170" i="6"/>
  <c r="G170" i="6" a="1"/>
  <c r="G170" i="6" s="1"/>
  <c r="I169" i="6"/>
  <c r="H169" i="6"/>
  <c r="G169" i="6" a="1"/>
  <c r="G169" i="6" s="1"/>
  <c r="I168" i="6"/>
  <c r="H168" i="6"/>
  <c r="G168" i="6" a="1"/>
  <c r="G168" i="6" s="1"/>
  <c r="I167" i="6"/>
  <c r="H167" i="6"/>
  <c r="G167" i="6" a="1"/>
  <c r="G167" i="6" s="1"/>
  <c r="I166" i="6"/>
  <c r="H166" i="6"/>
  <c r="G166" i="6" a="1"/>
  <c r="G166" i="6" s="1"/>
  <c r="I165" i="6"/>
  <c r="H165" i="6"/>
  <c r="G165" i="6" a="1"/>
  <c r="G165" i="6" s="1"/>
  <c r="I164" i="6"/>
  <c r="H164" i="6"/>
  <c r="G164" i="6" a="1"/>
  <c r="G164" i="6" s="1"/>
  <c r="I163" i="6"/>
  <c r="H163" i="6"/>
  <c r="G163" i="6" a="1"/>
  <c r="G163" i="6" s="1"/>
  <c r="I162" i="6"/>
  <c r="H162" i="6"/>
  <c r="G162" i="6" a="1"/>
  <c r="G162" i="6" s="1"/>
  <c r="I161" i="6"/>
  <c r="H161" i="6"/>
  <c r="G161" i="6" a="1"/>
  <c r="G161" i="6" s="1"/>
  <c r="I160" i="6"/>
  <c r="H160" i="6"/>
  <c r="G160" i="6" a="1"/>
  <c r="G160" i="6" s="1"/>
  <c r="I159" i="6"/>
  <c r="H159" i="6"/>
  <c r="G159" i="6" a="1"/>
  <c r="G159" i="6" s="1"/>
  <c r="I158" i="6"/>
  <c r="H158" i="6"/>
  <c r="G158" i="6" a="1"/>
  <c r="G158" i="6" s="1"/>
  <c r="I157" i="6"/>
  <c r="H157" i="6"/>
  <c r="G157" i="6" a="1"/>
  <c r="G157" i="6" s="1"/>
  <c r="I156" i="6"/>
  <c r="H156" i="6"/>
  <c r="G156" i="6" a="1"/>
  <c r="G156" i="6" s="1"/>
  <c r="I155" i="6"/>
  <c r="H155" i="6"/>
  <c r="G155" i="6" a="1"/>
  <c r="G155" i="6" s="1"/>
  <c r="I154" i="6"/>
  <c r="H154" i="6"/>
  <c r="G154" i="6" a="1"/>
  <c r="G154" i="6" s="1"/>
  <c r="I153" i="6"/>
  <c r="H153" i="6"/>
  <c r="G153" i="6" a="1"/>
  <c r="G153" i="6" s="1"/>
  <c r="I152" i="6"/>
  <c r="H152" i="6"/>
  <c r="G152" i="6" a="1"/>
  <c r="G152" i="6" s="1"/>
  <c r="I151" i="6"/>
  <c r="H151" i="6"/>
  <c r="G151" i="6" a="1"/>
  <c r="G151" i="6" s="1"/>
  <c r="I150" i="6"/>
  <c r="H150" i="6"/>
  <c r="G150" i="6" a="1"/>
  <c r="G150" i="6" s="1"/>
  <c r="I149" i="6"/>
  <c r="H149" i="6"/>
  <c r="G149" i="6" a="1"/>
  <c r="G149" i="6" s="1"/>
  <c r="I148" i="6"/>
  <c r="H148" i="6"/>
  <c r="G148" i="6" a="1"/>
  <c r="G148" i="6" s="1"/>
  <c r="I147" i="6"/>
  <c r="H147" i="6"/>
  <c r="G147" i="6" a="1"/>
  <c r="G147" i="6" s="1"/>
  <c r="I146" i="6"/>
  <c r="H146" i="6"/>
  <c r="G146" i="6" a="1"/>
  <c r="G146" i="6" s="1"/>
  <c r="I145" i="6"/>
  <c r="H145" i="6"/>
  <c r="G145" i="6" a="1"/>
  <c r="G145" i="6" s="1"/>
  <c r="I144" i="6"/>
  <c r="H144" i="6"/>
  <c r="G144" i="6" a="1"/>
  <c r="G144" i="6" s="1"/>
  <c r="I143" i="6"/>
  <c r="H143" i="6"/>
  <c r="G143" i="6" a="1"/>
  <c r="G143" i="6" s="1"/>
  <c r="I142" i="6"/>
  <c r="H142" i="6"/>
  <c r="G142" i="6" a="1"/>
  <c r="G142" i="6" s="1"/>
  <c r="I141" i="6"/>
  <c r="H141" i="6"/>
  <c r="G141" i="6" a="1"/>
  <c r="G141" i="6" s="1"/>
  <c r="I140" i="6"/>
  <c r="H140" i="6"/>
  <c r="G140" i="6" a="1"/>
  <c r="G140" i="6" s="1"/>
  <c r="I139" i="6"/>
  <c r="H139" i="6"/>
  <c r="G139" i="6" a="1"/>
  <c r="G139" i="6" s="1"/>
  <c r="I138" i="6"/>
  <c r="H138" i="6"/>
  <c r="G138" i="6" a="1"/>
  <c r="G138" i="6" s="1"/>
  <c r="I137" i="6"/>
  <c r="H137" i="6"/>
  <c r="G137" i="6" a="1"/>
  <c r="G137" i="6" s="1"/>
  <c r="I136" i="6"/>
  <c r="H136" i="6"/>
  <c r="G136" i="6" a="1"/>
  <c r="G136" i="6" s="1"/>
  <c r="I135" i="6"/>
  <c r="H135" i="6"/>
  <c r="G135" i="6" a="1"/>
  <c r="G135" i="6" s="1"/>
  <c r="I134" i="6"/>
  <c r="H134" i="6"/>
  <c r="G134" i="6" a="1"/>
  <c r="G134" i="6" s="1"/>
  <c r="I133" i="6"/>
  <c r="H133" i="6"/>
  <c r="G133" i="6" a="1"/>
  <c r="G133" i="6" s="1"/>
  <c r="I132" i="6"/>
  <c r="H132" i="6"/>
  <c r="G132" i="6" a="1"/>
  <c r="G132" i="6" s="1"/>
  <c r="I131" i="6"/>
  <c r="H131" i="6"/>
  <c r="G131" i="6" a="1"/>
  <c r="G131" i="6" s="1"/>
  <c r="I130" i="6"/>
  <c r="H130" i="6"/>
  <c r="G130" i="6" a="1"/>
  <c r="G130" i="6" s="1"/>
  <c r="I129" i="6"/>
  <c r="H129" i="6"/>
  <c r="G129" i="6" a="1"/>
  <c r="G129" i="6" s="1"/>
  <c r="I128" i="6"/>
  <c r="H128" i="6"/>
  <c r="G128" i="6" a="1"/>
  <c r="G128" i="6" s="1"/>
  <c r="I127" i="6"/>
  <c r="H127" i="6"/>
  <c r="G127" i="6" a="1"/>
  <c r="G127" i="6" s="1"/>
  <c r="I126" i="6"/>
  <c r="H126" i="6"/>
  <c r="G126" i="6" a="1"/>
  <c r="G126" i="6" s="1"/>
  <c r="I125" i="6"/>
  <c r="H125" i="6"/>
  <c r="G125" i="6" a="1"/>
  <c r="G125" i="6" s="1"/>
  <c r="I124" i="6"/>
  <c r="H124" i="6"/>
  <c r="G124" i="6" a="1"/>
  <c r="G124" i="6" s="1"/>
  <c r="I123" i="6"/>
  <c r="H123" i="6"/>
  <c r="G123" i="6" a="1"/>
  <c r="G123" i="6" s="1"/>
  <c r="I122" i="6"/>
  <c r="H122" i="6"/>
  <c r="G122" i="6" a="1"/>
  <c r="G122" i="6" s="1"/>
  <c r="I121" i="6"/>
  <c r="H121" i="6"/>
  <c r="G121" i="6" a="1"/>
  <c r="G121" i="6" s="1"/>
  <c r="I120" i="6"/>
  <c r="H120" i="6"/>
  <c r="G120" i="6" a="1"/>
  <c r="G120" i="6" s="1"/>
  <c r="I119" i="6"/>
  <c r="H119" i="6"/>
  <c r="G119" i="6" a="1"/>
  <c r="G119" i="6" s="1"/>
  <c r="I118" i="6"/>
  <c r="H118" i="6"/>
  <c r="G118" i="6" a="1"/>
  <c r="G118" i="6" s="1"/>
  <c r="I117" i="6"/>
  <c r="H117" i="6"/>
  <c r="G117" i="6" a="1"/>
  <c r="G117" i="6" s="1"/>
  <c r="I116" i="6"/>
  <c r="H116" i="6"/>
  <c r="G116" i="6" a="1"/>
  <c r="G116" i="6" s="1"/>
  <c r="I115" i="6"/>
  <c r="H115" i="6"/>
  <c r="G115" i="6" a="1"/>
  <c r="G115" i="6" s="1"/>
  <c r="I114" i="6"/>
  <c r="H114" i="6"/>
  <c r="G114" i="6" a="1"/>
  <c r="G114" i="6" s="1"/>
  <c r="I113" i="6"/>
  <c r="H113" i="6"/>
  <c r="G113" i="6" a="1"/>
  <c r="G113" i="6" s="1"/>
  <c r="I112" i="6"/>
  <c r="H112" i="6"/>
  <c r="G112" i="6" a="1"/>
  <c r="G112" i="6" s="1"/>
  <c r="I111" i="6"/>
  <c r="H111" i="6"/>
  <c r="G111" i="6" a="1"/>
  <c r="G111" i="6" s="1"/>
  <c r="I110" i="6"/>
  <c r="H110" i="6"/>
  <c r="G110" i="6" a="1"/>
  <c r="G110" i="6" s="1"/>
  <c r="I109" i="6"/>
  <c r="H109" i="6"/>
  <c r="G109" i="6" a="1"/>
  <c r="G109" i="6" s="1"/>
  <c r="I108" i="6"/>
  <c r="H108" i="6"/>
  <c r="G108" i="6" a="1"/>
  <c r="G108" i="6" s="1"/>
  <c r="I107" i="6"/>
  <c r="H107" i="6"/>
  <c r="G107" i="6" a="1"/>
  <c r="G107" i="6" s="1"/>
  <c r="I106" i="6"/>
  <c r="H106" i="6"/>
  <c r="G106" i="6" a="1"/>
  <c r="G106" i="6" s="1"/>
  <c r="I105" i="6"/>
  <c r="H105" i="6"/>
  <c r="G105" i="6" a="1"/>
  <c r="G105" i="6" s="1"/>
  <c r="I104" i="6"/>
  <c r="H104" i="6"/>
  <c r="G104" i="6" a="1"/>
  <c r="G104" i="6" s="1"/>
  <c r="I103" i="6"/>
  <c r="H103" i="6"/>
  <c r="G103" i="6" a="1"/>
  <c r="G103" i="6" s="1"/>
  <c r="I102" i="6"/>
  <c r="H102" i="6"/>
  <c r="G102" i="6" a="1"/>
  <c r="G102" i="6" s="1"/>
  <c r="I101" i="6"/>
  <c r="H101" i="6"/>
  <c r="G101" i="6" a="1"/>
  <c r="G101" i="6" s="1"/>
  <c r="I100" i="6"/>
  <c r="H100" i="6"/>
  <c r="G100" i="6" a="1"/>
  <c r="G100" i="6" s="1"/>
  <c r="I99" i="6"/>
  <c r="H99" i="6"/>
  <c r="G99" i="6" a="1"/>
  <c r="G99" i="6" s="1"/>
  <c r="I98" i="6"/>
  <c r="H98" i="6"/>
  <c r="G98" i="6" a="1"/>
  <c r="G98" i="6" s="1"/>
  <c r="I97" i="6"/>
  <c r="H97" i="6"/>
  <c r="G97" i="6" a="1"/>
  <c r="G97" i="6" s="1"/>
  <c r="I96" i="6"/>
  <c r="H96" i="6"/>
  <c r="G96" i="6" a="1"/>
  <c r="G96" i="6" s="1"/>
  <c r="I95" i="6"/>
  <c r="H95" i="6"/>
  <c r="G95" i="6" a="1"/>
  <c r="G95" i="6" s="1"/>
  <c r="I94" i="6"/>
  <c r="H94" i="6"/>
  <c r="G94" i="6" a="1"/>
  <c r="G94" i="6" s="1"/>
  <c r="I93" i="6"/>
  <c r="H93" i="6"/>
  <c r="G93" i="6" a="1"/>
  <c r="G93" i="6" s="1"/>
  <c r="I92" i="6"/>
  <c r="H92" i="6"/>
  <c r="G92" i="6" a="1"/>
  <c r="G92" i="6" s="1"/>
  <c r="I91" i="6"/>
  <c r="H91" i="6"/>
  <c r="G91" i="6" a="1"/>
  <c r="G91" i="6" s="1"/>
  <c r="I90" i="6"/>
  <c r="H90" i="6"/>
  <c r="G90" i="6" a="1"/>
  <c r="G90" i="6" s="1"/>
  <c r="I89" i="6"/>
  <c r="H89" i="6"/>
  <c r="G89" i="6" a="1"/>
  <c r="G89" i="6" s="1"/>
  <c r="I88" i="6"/>
  <c r="H88" i="6"/>
  <c r="G88" i="6" a="1"/>
  <c r="G88" i="6" s="1"/>
  <c r="I87" i="6"/>
  <c r="H87" i="6"/>
  <c r="G87" i="6" a="1"/>
  <c r="G87" i="6" s="1"/>
  <c r="I86" i="6"/>
  <c r="H86" i="6"/>
  <c r="G86" i="6" a="1"/>
  <c r="G86" i="6" s="1"/>
  <c r="I85" i="6"/>
  <c r="H85" i="6"/>
  <c r="G85" i="6" a="1"/>
  <c r="G85" i="6" s="1"/>
  <c r="I84" i="6"/>
  <c r="H84" i="6"/>
  <c r="G84" i="6" a="1"/>
  <c r="G84" i="6" s="1"/>
  <c r="I83" i="6"/>
  <c r="H83" i="6"/>
  <c r="G83" i="6" a="1"/>
  <c r="G83" i="6" s="1"/>
  <c r="I82" i="6"/>
  <c r="H82" i="6"/>
  <c r="G82" i="6" a="1"/>
  <c r="G82" i="6" s="1"/>
  <c r="I81" i="6"/>
  <c r="H81" i="6"/>
  <c r="G81" i="6" a="1"/>
  <c r="G81" i="6" s="1"/>
  <c r="I80" i="6"/>
  <c r="H80" i="6"/>
  <c r="G80" i="6" a="1"/>
  <c r="G80" i="6" s="1"/>
  <c r="I79" i="6"/>
  <c r="H79" i="6"/>
  <c r="G79" i="6" a="1"/>
  <c r="G79" i="6" s="1"/>
  <c r="I78" i="6"/>
  <c r="H78" i="6"/>
  <c r="G78" i="6" a="1"/>
  <c r="G78" i="6" s="1"/>
  <c r="I77" i="6"/>
  <c r="H77" i="6"/>
  <c r="G77" i="6" a="1"/>
  <c r="G77" i="6" s="1"/>
  <c r="I76" i="6"/>
  <c r="H76" i="6"/>
  <c r="G76" i="6" a="1"/>
  <c r="G76" i="6" s="1"/>
  <c r="I75" i="6"/>
  <c r="H75" i="6"/>
  <c r="G75" i="6" a="1"/>
  <c r="G75" i="6" s="1"/>
  <c r="I74" i="6"/>
  <c r="H74" i="6"/>
  <c r="G74" i="6" a="1"/>
  <c r="G74" i="6" s="1"/>
  <c r="I73" i="6"/>
  <c r="H73" i="6"/>
  <c r="G73" i="6" a="1"/>
  <c r="G73" i="6" s="1"/>
  <c r="I72" i="6"/>
  <c r="H72" i="6"/>
  <c r="G72" i="6" a="1"/>
  <c r="G72" i="6" s="1"/>
  <c r="I71" i="6"/>
  <c r="H71" i="6"/>
  <c r="G71" i="6" a="1"/>
  <c r="G71" i="6" s="1"/>
  <c r="I70" i="6"/>
  <c r="H70" i="6"/>
  <c r="G70" i="6" a="1"/>
  <c r="G70" i="6" s="1"/>
  <c r="I69" i="6"/>
  <c r="H69" i="6"/>
  <c r="G69" i="6" a="1"/>
  <c r="G69" i="6" s="1"/>
  <c r="I68" i="6"/>
  <c r="H68" i="6"/>
  <c r="G68" i="6" a="1"/>
  <c r="G68" i="6" s="1"/>
  <c r="I67" i="6"/>
  <c r="H67" i="6"/>
  <c r="G67" i="6" a="1"/>
  <c r="G67" i="6" s="1"/>
  <c r="I66" i="6"/>
  <c r="H66" i="6"/>
  <c r="G66" i="6" a="1"/>
  <c r="G66" i="6" s="1"/>
  <c r="I65" i="6"/>
  <c r="H65" i="6"/>
  <c r="G65" i="6" a="1"/>
  <c r="G65" i="6" s="1"/>
  <c r="I64" i="6"/>
  <c r="H64" i="6"/>
  <c r="G64" i="6" a="1"/>
  <c r="G64" i="6" s="1"/>
  <c r="I63" i="6"/>
  <c r="H63" i="6"/>
  <c r="G63" i="6" a="1"/>
  <c r="G63" i="6" s="1"/>
  <c r="I62" i="6"/>
  <c r="H62" i="6"/>
  <c r="G62" i="6" a="1"/>
  <c r="G62" i="6" s="1"/>
  <c r="I61" i="6"/>
  <c r="H61" i="6"/>
  <c r="G61" i="6" a="1"/>
  <c r="G61" i="6" s="1"/>
  <c r="I60" i="6"/>
  <c r="H60" i="6"/>
  <c r="G60" i="6" a="1"/>
  <c r="G60" i="6" s="1"/>
  <c r="I59" i="6"/>
  <c r="H59" i="6"/>
  <c r="G59" i="6" a="1"/>
  <c r="G59" i="6" s="1"/>
  <c r="I58" i="6"/>
  <c r="H58" i="6"/>
  <c r="G58" i="6" a="1"/>
  <c r="G58" i="6" s="1"/>
  <c r="I57" i="6"/>
  <c r="H57" i="6"/>
  <c r="G57" i="6" a="1"/>
  <c r="G57" i="6" s="1"/>
  <c r="I56" i="6"/>
  <c r="H56" i="6"/>
  <c r="G56" i="6" a="1"/>
  <c r="G56" i="6" s="1"/>
  <c r="I55" i="6"/>
  <c r="H55" i="6"/>
  <c r="G55" i="6" a="1"/>
  <c r="G55" i="6" s="1"/>
  <c r="I54" i="6"/>
  <c r="H54" i="6"/>
  <c r="G54" i="6" a="1"/>
  <c r="G54" i="6" s="1"/>
  <c r="I53" i="6"/>
  <c r="H53" i="6"/>
  <c r="G53" i="6" a="1"/>
  <c r="G53" i="6" s="1"/>
  <c r="I52" i="6"/>
  <c r="H52" i="6"/>
  <c r="G52" i="6" a="1"/>
  <c r="G52" i="6" s="1"/>
  <c r="I51" i="6"/>
  <c r="H51" i="6"/>
  <c r="G51" i="6" a="1"/>
  <c r="G51" i="6" s="1"/>
  <c r="I50" i="6"/>
  <c r="H50" i="6"/>
  <c r="G50" i="6" a="1"/>
  <c r="G50" i="6" s="1"/>
  <c r="I49" i="6"/>
  <c r="H49" i="6"/>
  <c r="G49" i="6" a="1"/>
  <c r="G49" i="6" s="1"/>
  <c r="I48" i="6"/>
  <c r="H48" i="6"/>
  <c r="G48" i="6" a="1"/>
  <c r="G48" i="6" s="1"/>
  <c r="I47" i="6"/>
  <c r="H47" i="6"/>
  <c r="G47" i="6" a="1"/>
  <c r="G47" i="6" s="1"/>
  <c r="I46" i="6"/>
  <c r="H46" i="6"/>
  <c r="G46" i="6" a="1"/>
  <c r="G46" i="6" s="1"/>
  <c r="I45" i="6"/>
  <c r="H45" i="6"/>
  <c r="G45" i="6" a="1"/>
  <c r="G45" i="6" s="1"/>
  <c r="I44" i="6"/>
  <c r="H44" i="6"/>
  <c r="G44" i="6" a="1"/>
  <c r="G44" i="6" s="1"/>
  <c r="I43" i="6"/>
  <c r="H43" i="6"/>
  <c r="G43" i="6" a="1"/>
  <c r="G43" i="6" s="1"/>
  <c r="I42" i="6"/>
  <c r="H42" i="6"/>
  <c r="G42" i="6" a="1"/>
  <c r="G42" i="6" s="1"/>
  <c r="I41" i="6"/>
  <c r="H41" i="6"/>
  <c r="G41" i="6" a="1"/>
  <c r="G41" i="6" s="1"/>
  <c r="I40" i="6"/>
  <c r="H40" i="6"/>
  <c r="G40" i="6" a="1"/>
  <c r="G40" i="6" s="1"/>
  <c r="I39" i="6"/>
  <c r="H39" i="6"/>
  <c r="G39" i="6" a="1"/>
  <c r="G39" i="6" s="1"/>
  <c r="I38" i="6"/>
  <c r="H38" i="6"/>
  <c r="G38" i="6" a="1"/>
  <c r="G38" i="6" s="1"/>
  <c r="I37" i="6"/>
  <c r="H37" i="6"/>
  <c r="G37" i="6" a="1"/>
  <c r="G37" i="6" s="1"/>
  <c r="I36" i="6"/>
  <c r="H36" i="6"/>
  <c r="G36" i="6" a="1"/>
  <c r="G36" i="6" s="1"/>
  <c r="I35" i="6"/>
  <c r="H35" i="6"/>
  <c r="G35" i="6" a="1"/>
  <c r="G35" i="6" s="1"/>
  <c r="I34" i="6"/>
  <c r="H34" i="6"/>
  <c r="G34" i="6" a="1"/>
  <c r="G34" i="6" s="1"/>
  <c r="I33" i="6"/>
  <c r="H33" i="6"/>
  <c r="G33" i="6" a="1"/>
  <c r="G33" i="6" s="1"/>
  <c r="I32" i="6"/>
  <c r="H32" i="6"/>
  <c r="G32" i="6" a="1"/>
  <c r="G32" i="6" s="1"/>
  <c r="I31" i="6"/>
  <c r="H31" i="6"/>
  <c r="G31" i="6" a="1"/>
  <c r="G31" i="6" s="1"/>
  <c r="I30" i="6"/>
  <c r="H30" i="6"/>
  <c r="G30" i="6" a="1"/>
  <c r="G30" i="6" s="1"/>
  <c r="I29" i="6"/>
  <c r="H29" i="6"/>
  <c r="G29" i="6" a="1"/>
  <c r="G29" i="6" s="1"/>
  <c r="I28" i="6"/>
  <c r="H28" i="6"/>
  <c r="G28" i="6" a="1"/>
  <c r="G28" i="6" s="1"/>
  <c r="I27" i="6"/>
  <c r="H27" i="6"/>
  <c r="G27" i="6" a="1"/>
  <c r="G27" i="6" s="1"/>
  <c r="I26" i="6"/>
  <c r="H26" i="6"/>
  <c r="G26" i="6" a="1"/>
  <c r="G26" i="6" s="1"/>
  <c r="I25" i="6"/>
  <c r="H25" i="6"/>
  <c r="G25" i="6" a="1"/>
  <c r="G25" i="6" s="1"/>
  <c r="I24" i="6"/>
  <c r="H24" i="6"/>
  <c r="G24" i="6" a="1"/>
  <c r="G24" i="6" s="1"/>
  <c r="I23" i="6"/>
  <c r="H23" i="6"/>
  <c r="G23" i="6" a="1"/>
  <c r="G23" i="6" s="1"/>
  <c r="I22" i="6"/>
  <c r="H22" i="6"/>
  <c r="G22" i="6"/>
  <c r="G22" i="6" a="1"/>
  <c r="I21" i="6"/>
  <c r="H21" i="6"/>
  <c r="G21" i="6" a="1"/>
  <c r="G21" i="6" s="1"/>
  <c r="I20" i="6"/>
  <c r="H20" i="6"/>
  <c r="G20" i="6" a="1"/>
  <c r="G20" i="6" s="1"/>
  <c r="I19" i="6"/>
  <c r="H19" i="6"/>
  <c r="G19" i="6" a="1"/>
  <c r="G19" i="6" s="1"/>
  <c r="I18" i="6"/>
  <c r="H18" i="6"/>
  <c r="G18" i="6" a="1"/>
  <c r="G18" i="6" s="1"/>
  <c r="I17" i="6"/>
  <c r="H17" i="6"/>
  <c r="G17" i="6" a="1"/>
  <c r="G17" i="6" s="1"/>
  <c r="I16" i="6"/>
  <c r="H16" i="6"/>
  <c r="G16" i="6" a="1"/>
  <c r="G16" i="6" s="1"/>
  <c r="I15" i="6"/>
  <c r="H15" i="6"/>
  <c r="G15" i="6" a="1"/>
  <c r="G15" i="6" s="1"/>
  <c r="I14" i="6"/>
  <c r="H14" i="6"/>
  <c r="G14" i="6" a="1"/>
  <c r="G14" i="6" s="1"/>
  <c r="I13" i="6"/>
  <c r="H13" i="6"/>
  <c r="G13" i="6" a="1"/>
  <c r="G13" i="6" s="1"/>
  <c r="I12" i="6"/>
  <c r="H12" i="6"/>
  <c r="G12" i="6" a="1"/>
  <c r="G12" i="6" s="1"/>
  <c r="I11" i="6"/>
  <c r="H11" i="6"/>
  <c r="G11" i="6" a="1"/>
  <c r="G11" i="6" s="1"/>
  <c r="I10" i="6"/>
  <c r="H10" i="6"/>
  <c r="G10" i="6" a="1"/>
  <c r="G10" i="6" s="1"/>
  <c r="I9" i="6"/>
  <c r="H9" i="6"/>
  <c r="G9" i="6" a="1"/>
  <c r="G9" i="6" s="1"/>
  <c r="I8" i="6"/>
  <c r="H8" i="6"/>
  <c r="G8" i="6" a="1"/>
  <c r="G8" i="6" s="1"/>
  <c r="I7" i="6"/>
  <c r="H7" i="6"/>
  <c r="G7" i="6" a="1"/>
  <c r="G7" i="6" s="1"/>
  <c r="I6" i="6"/>
  <c r="H6" i="6"/>
  <c r="G6" i="6" a="1"/>
  <c r="G6" i="6" s="1"/>
  <c r="I5" i="6"/>
  <c r="H5" i="6"/>
  <c r="G5" i="6" a="1"/>
  <c r="G5" i="6" s="1"/>
  <c r="I4" i="6"/>
  <c r="H4" i="6"/>
  <c r="G4" i="6" a="1"/>
  <c r="G4" i="6" s="1"/>
  <c r="I3" i="6"/>
  <c r="H3" i="6"/>
  <c r="G3" i="6" a="1"/>
  <c r="G3" i="6" s="1"/>
  <c r="I2" i="6"/>
  <c r="H2" i="6"/>
  <c r="G2" i="6" a="1"/>
  <c r="G2" i="6" s="1"/>
  <c r="I367" i="5"/>
  <c r="I366" i="5"/>
  <c r="H366" i="5"/>
  <c r="G366" i="5" a="1"/>
  <c r="G366" i="5" s="1"/>
  <c r="I365" i="5"/>
  <c r="H365" i="5"/>
  <c r="G365" i="5" a="1"/>
  <c r="G365" i="5" s="1"/>
  <c r="I364" i="5"/>
  <c r="H364" i="5"/>
  <c r="G364" i="5" a="1"/>
  <c r="G364" i="5" s="1"/>
  <c r="I363" i="5"/>
  <c r="H363" i="5"/>
  <c r="G363" i="5" a="1"/>
  <c r="G363" i="5" s="1"/>
  <c r="I362" i="5"/>
  <c r="H362" i="5"/>
  <c r="G362" i="5" a="1"/>
  <c r="G362" i="5" s="1"/>
  <c r="I361" i="5"/>
  <c r="H361" i="5"/>
  <c r="G361" i="5" a="1"/>
  <c r="G361" i="5" s="1"/>
  <c r="I360" i="5"/>
  <c r="H360" i="5"/>
  <c r="G360" i="5" a="1"/>
  <c r="G360" i="5" s="1"/>
  <c r="I359" i="5"/>
  <c r="H359" i="5"/>
  <c r="G359" i="5" a="1"/>
  <c r="G359" i="5" s="1"/>
  <c r="I358" i="5"/>
  <c r="H358" i="5"/>
  <c r="G358" i="5" a="1"/>
  <c r="G358" i="5" s="1"/>
  <c r="I357" i="5"/>
  <c r="H357" i="5"/>
  <c r="G357" i="5" a="1"/>
  <c r="G357" i="5" s="1"/>
  <c r="I356" i="5"/>
  <c r="H356" i="5"/>
  <c r="G356" i="5" a="1"/>
  <c r="G356" i="5" s="1"/>
  <c r="I355" i="5"/>
  <c r="H355" i="5"/>
  <c r="G355" i="5" a="1"/>
  <c r="G355" i="5" s="1"/>
  <c r="I354" i="5"/>
  <c r="H354" i="5"/>
  <c r="G354" i="5" a="1"/>
  <c r="G354" i="5" s="1"/>
  <c r="I353" i="5"/>
  <c r="H353" i="5"/>
  <c r="G353" i="5" a="1"/>
  <c r="G353" i="5" s="1"/>
  <c r="I352" i="5"/>
  <c r="H352" i="5"/>
  <c r="G352" i="5" a="1"/>
  <c r="G352" i="5" s="1"/>
  <c r="I351" i="5"/>
  <c r="H351" i="5"/>
  <c r="G351" i="5" a="1"/>
  <c r="G351" i="5" s="1"/>
  <c r="I350" i="5"/>
  <c r="H350" i="5"/>
  <c r="G350" i="5" a="1"/>
  <c r="G350" i="5" s="1"/>
  <c r="I349" i="5"/>
  <c r="H349" i="5"/>
  <c r="G349" i="5" a="1"/>
  <c r="G349" i="5" s="1"/>
  <c r="I348" i="5"/>
  <c r="H348" i="5"/>
  <c r="G348" i="5" a="1"/>
  <c r="G348" i="5" s="1"/>
  <c r="I347" i="5"/>
  <c r="H347" i="5"/>
  <c r="G347" i="5" a="1"/>
  <c r="G347" i="5" s="1"/>
  <c r="I346" i="5"/>
  <c r="H346" i="5"/>
  <c r="G346" i="5" a="1"/>
  <c r="G346" i="5" s="1"/>
  <c r="I345" i="5"/>
  <c r="H345" i="5"/>
  <c r="G345" i="5" a="1"/>
  <c r="G345" i="5" s="1"/>
  <c r="I344" i="5"/>
  <c r="H344" i="5"/>
  <c r="G344" i="5" a="1"/>
  <c r="G344" i="5" s="1"/>
  <c r="I343" i="5"/>
  <c r="H343" i="5"/>
  <c r="G343" i="5" a="1"/>
  <c r="G343" i="5" s="1"/>
  <c r="I342" i="5"/>
  <c r="H342" i="5"/>
  <c r="G342" i="5" a="1"/>
  <c r="G342" i="5" s="1"/>
  <c r="I341" i="5"/>
  <c r="H341" i="5"/>
  <c r="G341" i="5" a="1"/>
  <c r="G341" i="5" s="1"/>
  <c r="I340" i="5"/>
  <c r="H340" i="5"/>
  <c r="G340" i="5" a="1"/>
  <c r="G340" i="5" s="1"/>
  <c r="I339" i="5"/>
  <c r="H339" i="5"/>
  <c r="G339" i="5" a="1"/>
  <c r="G339" i="5" s="1"/>
  <c r="I338" i="5"/>
  <c r="H338" i="5"/>
  <c r="G338" i="5" a="1"/>
  <c r="G338" i="5" s="1"/>
  <c r="I337" i="5"/>
  <c r="H337" i="5"/>
  <c r="G337" i="5" a="1"/>
  <c r="G337" i="5" s="1"/>
  <c r="I336" i="5"/>
  <c r="H336" i="5"/>
  <c r="G336" i="5" a="1"/>
  <c r="G336" i="5" s="1"/>
  <c r="I335" i="5"/>
  <c r="H335" i="5"/>
  <c r="G335" i="5" a="1"/>
  <c r="G335" i="5" s="1"/>
  <c r="I334" i="5"/>
  <c r="H334" i="5"/>
  <c r="G334" i="5" a="1"/>
  <c r="G334" i="5" s="1"/>
  <c r="I333" i="5"/>
  <c r="H333" i="5"/>
  <c r="G333" i="5" a="1"/>
  <c r="G333" i="5" s="1"/>
  <c r="I332" i="5"/>
  <c r="H332" i="5"/>
  <c r="G332" i="5" a="1"/>
  <c r="G332" i="5" s="1"/>
  <c r="I331" i="5"/>
  <c r="H331" i="5"/>
  <c r="G331" i="5"/>
  <c r="G331" i="5" a="1"/>
  <c r="I330" i="5"/>
  <c r="H330" i="5"/>
  <c r="G330" i="5" a="1"/>
  <c r="G330" i="5" s="1"/>
  <c r="I329" i="5"/>
  <c r="H329" i="5"/>
  <c r="G329" i="5" a="1"/>
  <c r="G329" i="5" s="1"/>
  <c r="I328" i="5"/>
  <c r="H328" i="5"/>
  <c r="G328" i="5" a="1"/>
  <c r="G328" i="5" s="1"/>
  <c r="I327" i="5"/>
  <c r="H327" i="5"/>
  <c r="G327" i="5" a="1"/>
  <c r="G327" i="5" s="1"/>
  <c r="I326" i="5"/>
  <c r="H326" i="5"/>
  <c r="G326" i="5" a="1"/>
  <c r="G326" i="5" s="1"/>
  <c r="I325" i="5"/>
  <c r="H325" i="5"/>
  <c r="G325" i="5" a="1"/>
  <c r="G325" i="5" s="1"/>
  <c r="I324" i="5"/>
  <c r="H324" i="5"/>
  <c r="G324" i="5" a="1"/>
  <c r="G324" i="5" s="1"/>
  <c r="I323" i="5"/>
  <c r="H323" i="5"/>
  <c r="G323" i="5" a="1"/>
  <c r="G323" i="5" s="1"/>
  <c r="I322" i="5"/>
  <c r="H322" i="5"/>
  <c r="G322" i="5" a="1"/>
  <c r="G322" i="5" s="1"/>
  <c r="I321" i="5"/>
  <c r="H321" i="5"/>
  <c r="G321" i="5" a="1"/>
  <c r="G321" i="5" s="1"/>
  <c r="I320" i="5"/>
  <c r="H320" i="5"/>
  <c r="G320" i="5"/>
  <c r="G320" i="5" a="1"/>
  <c r="I319" i="5"/>
  <c r="H319" i="5"/>
  <c r="G319" i="5" a="1"/>
  <c r="G319" i="5" s="1"/>
  <c r="I318" i="5"/>
  <c r="H318" i="5"/>
  <c r="G318" i="5" a="1"/>
  <c r="G318" i="5" s="1"/>
  <c r="I317" i="5"/>
  <c r="H317" i="5"/>
  <c r="G317" i="5" a="1"/>
  <c r="G317" i="5" s="1"/>
  <c r="I316" i="5"/>
  <c r="H316" i="5"/>
  <c r="G316" i="5" a="1"/>
  <c r="G316" i="5" s="1"/>
  <c r="I315" i="5"/>
  <c r="H315" i="5"/>
  <c r="G315" i="5" a="1"/>
  <c r="G315" i="5" s="1"/>
  <c r="I314" i="5"/>
  <c r="H314" i="5"/>
  <c r="G314" i="5" a="1"/>
  <c r="G314" i="5" s="1"/>
  <c r="I313" i="5"/>
  <c r="H313" i="5"/>
  <c r="G313" i="5" a="1"/>
  <c r="G313" i="5" s="1"/>
  <c r="I312" i="5"/>
  <c r="H312" i="5"/>
  <c r="G312" i="5" a="1"/>
  <c r="G312" i="5" s="1"/>
  <c r="I311" i="5"/>
  <c r="H311" i="5"/>
  <c r="G311" i="5" a="1"/>
  <c r="G311" i="5" s="1"/>
  <c r="I310" i="5"/>
  <c r="H310" i="5"/>
  <c r="G310" i="5" a="1"/>
  <c r="G310" i="5" s="1"/>
  <c r="I309" i="5"/>
  <c r="H309" i="5"/>
  <c r="G309" i="5" a="1"/>
  <c r="G309" i="5" s="1"/>
  <c r="I308" i="5"/>
  <c r="H308" i="5"/>
  <c r="G308" i="5" a="1"/>
  <c r="G308" i="5" s="1"/>
  <c r="I307" i="5"/>
  <c r="H307" i="5"/>
  <c r="G307" i="5" a="1"/>
  <c r="G307" i="5" s="1"/>
  <c r="I306" i="5"/>
  <c r="H306" i="5"/>
  <c r="G306" i="5" a="1"/>
  <c r="G306" i="5" s="1"/>
  <c r="I305" i="5"/>
  <c r="H305" i="5"/>
  <c r="G305" i="5" a="1"/>
  <c r="G305" i="5" s="1"/>
  <c r="I304" i="5"/>
  <c r="H304" i="5"/>
  <c r="G304" i="5" a="1"/>
  <c r="G304" i="5" s="1"/>
  <c r="I303" i="5"/>
  <c r="H303" i="5"/>
  <c r="G303" i="5" a="1"/>
  <c r="G303" i="5" s="1"/>
  <c r="I302" i="5"/>
  <c r="H302" i="5"/>
  <c r="G302" i="5" a="1"/>
  <c r="G302" i="5" s="1"/>
  <c r="I301" i="5"/>
  <c r="H301" i="5"/>
  <c r="G301" i="5" a="1"/>
  <c r="G301" i="5" s="1"/>
  <c r="I300" i="5"/>
  <c r="H300" i="5"/>
  <c r="G300" i="5" a="1"/>
  <c r="G300" i="5" s="1"/>
  <c r="I299" i="5"/>
  <c r="H299" i="5"/>
  <c r="G299" i="5" a="1"/>
  <c r="G299" i="5" s="1"/>
  <c r="I298" i="5"/>
  <c r="H298" i="5"/>
  <c r="G298" i="5" a="1"/>
  <c r="G298" i="5" s="1"/>
  <c r="I297" i="5"/>
  <c r="H297" i="5"/>
  <c r="G297" i="5" a="1"/>
  <c r="G297" i="5" s="1"/>
  <c r="I296" i="5"/>
  <c r="H296" i="5"/>
  <c r="G296" i="5" a="1"/>
  <c r="G296" i="5" s="1"/>
  <c r="I295" i="5"/>
  <c r="H295" i="5"/>
  <c r="G295" i="5" a="1"/>
  <c r="G295" i="5" s="1"/>
  <c r="I294" i="5"/>
  <c r="H294" i="5"/>
  <c r="G294" i="5" a="1"/>
  <c r="G294" i="5" s="1"/>
  <c r="I293" i="5"/>
  <c r="H293" i="5"/>
  <c r="G293" i="5" a="1"/>
  <c r="G293" i="5" s="1"/>
  <c r="I292" i="5"/>
  <c r="H292" i="5"/>
  <c r="G292" i="5" a="1"/>
  <c r="G292" i="5" s="1"/>
  <c r="I291" i="5"/>
  <c r="H291" i="5"/>
  <c r="G291" i="5" a="1"/>
  <c r="G291" i="5" s="1"/>
  <c r="I290" i="5"/>
  <c r="H290" i="5"/>
  <c r="G290" i="5" a="1"/>
  <c r="G290" i="5" s="1"/>
  <c r="I289" i="5"/>
  <c r="H289" i="5"/>
  <c r="G289" i="5" a="1"/>
  <c r="G289" i="5" s="1"/>
  <c r="I288" i="5"/>
  <c r="H288" i="5"/>
  <c r="G288" i="5" a="1"/>
  <c r="G288" i="5" s="1"/>
  <c r="I287" i="5"/>
  <c r="H287" i="5"/>
  <c r="G287" i="5" a="1"/>
  <c r="G287" i="5" s="1"/>
  <c r="I286" i="5"/>
  <c r="H286" i="5"/>
  <c r="G286" i="5" a="1"/>
  <c r="G286" i="5" s="1"/>
  <c r="I285" i="5"/>
  <c r="H285" i="5"/>
  <c r="G285" i="5" a="1"/>
  <c r="G285" i="5" s="1"/>
  <c r="I284" i="5"/>
  <c r="H284" i="5"/>
  <c r="G284" i="5" a="1"/>
  <c r="G284" i="5" s="1"/>
  <c r="I283" i="5"/>
  <c r="H283" i="5"/>
  <c r="G283" i="5" a="1"/>
  <c r="G283" i="5" s="1"/>
  <c r="I282" i="5"/>
  <c r="H282" i="5"/>
  <c r="G282" i="5" a="1"/>
  <c r="G282" i="5" s="1"/>
  <c r="I281" i="5"/>
  <c r="H281" i="5"/>
  <c r="G281" i="5" a="1"/>
  <c r="G281" i="5" s="1"/>
  <c r="I280" i="5"/>
  <c r="H280" i="5"/>
  <c r="G280" i="5" a="1"/>
  <c r="G280" i="5" s="1"/>
  <c r="I279" i="5"/>
  <c r="H279" i="5"/>
  <c r="G279" i="5" a="1"/>
  <c r="G279" i="5" s="1"/>
  <c r="I278" i="5"/>
  <c r="H278" i="5"/>
  <c r="G278" i="5" a="1"/>
  <c r="G278" i="5" s="1"/>
  <c r="I277" i="5"/>
  <c r="H277" i="5"/>
  <c r="G277" i="5" a="1"/>
  <c r="G277" i="5" s="1"/>
  <c r="I276" i="5"/>
  <c r="H276" i="5"/>
  <c r="G276" i="5" a="1"/>
  <c r="G276" i="5" s="1"/>
  <c r="I275" i="5"/>
  <c r="H275" i="5"/>
  <c r="G275" i="5" a="1"/>
  <c r="G275" i="5" s="1"/>
  <c r="I274" i="5"/>
  <c r="H274" i="5"/>
  <c r="G274" i="5" a="1"/>
  <c r="G274" i="5" s="1"/>
  <c r="I273" i="5"/>
  <c r="H273" i="5"/>
  <c r="G273" i="5"/>
  <c r="G273" i="5" a="1"/>
  <c r="I272" i="5"/>
  <c r="H272" i="5"/>
  <c r="G272" i="5" a="1"/>
  <c r="G272" i="5" s="1"/>
  <c r="I271" i="5"/>
  <c r="H271" i="5"/>
  <c r="G271" i="5" a="1"/>
  <c r="G271" i="5" s="1"/>
  <c r="I270" i="5"/>
  <c r="H270" i="5"/>
  <c r="G270" i="5" a="1"/>
  <c r="G270" i="5" s="1"/>
  <c r="I269" i="5"/>
  <c r="H269" i="5"/>
  <c r="G269" i="5" a="1"/>
  <c r="G269" i="5" s="1"/>
  <c r="I268" i="5"/>
  <c r="H268" i="5"/>
  <c r="G268" i="5" a="1"/>
  <c r="G268" i="5" s="1"/>
  <c r="I267" i="5"/>
  <c r="H267" i="5"/>
  <c r="G267" i="5" a="1"/>
  <c r="G267" i="5" s="1"/>
  <c r="I266" i="5"/>
  <c r="H266" i="5"/>
  <c r="G266" i="5" a="1"/>
  <c r="G266" i="5" s="1"/>
  <c r="I265" i="5"/>
  <c r="H265" i="5"/>
  <c r="G265" i="5" a="1"/>
  <c r="G265" i="5" s="1"/>
  <c r="I264" i="5"/>
  <c r="H264" i="5"/>
  <c r="G264" i="5" a="1"/>
  <c r="G264" i="5" s="1"/>
  <c r="I263" i="5"/>
  <c r="H263" i="5"/>
  <c r="G263" i="5" a="1"/>
  <c r="G263" i="5" s="1"/>
  <c r="I262" i="5"/>
  <c r="H262" i="5"/>
  <c r="G262" i="5" a="1"/>
  <c r="G262" i="5" s="1"/>
  <c r="I261" i="5"/>
  <c r="H261" i="5"/>
  <c r="G261" i="5" a="1"/>
  <c r="G261" i="5" s="1"/>
  <c r="I260" i="5"/>
  <c r="H260" i="5"/>
  <c r="G260" i="5"/>
  <c r="G260" i="5" a="1"/>
  <c r="I259" i="5"/>
  <c r="H259" i="5"/>
  <c r="G259" i="5" a="1"/>
  <c r="G259" i="5" s="1"/>
  <c r="I258" i="5"/>
  <c r="H258" i="5"/>
  <c r="G258" i="5" a="1"/>
  <c r="G258" i="5" s="1"/>
  <c r="I257" i="5"/>
  <c r="H257" i="5"/>
  <c r="G257" i="5" a="1"/>
  <c r="G257" i="5" s="1"/>
  <c r="I256" i="5"/>
  <c r="H256" i="5"/>
  <c r="G256" i="5" a="1"/>
  <c r="G256" i="5" s="1"/>
  <c r="I255" i="5"/>
  <c r="H255" i="5"/>
  <c r="G255" i="5" a="1"/>
  <c r="G255" i="5" s="1"/>
  <c r="I254" i="5"/>
  <c r="H254" i="5"/>
  <c r="G254" i="5" a="1"/>
  <c r="G254" i="5" s="1"/>
  <c r="I253" i="5"/>
  <c r="H253" i="5"/>
  <c r="G253" i="5" a="1"/>
  <c r="G253" i="5" s="1"/>
  <c r="I252" i="5"/>
  <c r="H252" i="5"/>
  <c r="G252" i="5" a="1"/>
  <c r="G252" i="5" s="1"/>
  <c r="I251" i="5"/>
  <c r="H251" i="5"/>
  <c r="G251" i="5" a="1"/>
  <c r="G251" i="5" s="1"/>
  <c r="I250" i="5"/>
  <c r="H250" i="5"/>
  <c r="G250" i="5" a="1"/>
  <c r="G250" i="5" s="1"/>
  <c r="I249" i="5"/>
  <c r="H249" i="5"/>
  <c r="G249" i="5" a="1"/>
  <c r="G249" i="5" s="1"/>
  <c r="I248" i="5"/>
  <c r="H248" i="5"/>
  <c r="G248" i="5" a="1"/>
  <c r="G248" i="5" s="1"/>
  <c r="I247" i="5"/>
  <c r="H247" i="5"/>
  <c r="G247" i="5" a="1"/>
  <c r="G247" i="5" s="1"/>
  <c r="I246" i="5"/>
  <c r="H246" i="5"/>
  <c r="G246" i="5" a="1"/>
  <c r="G246" i="5" s="1"/>
  <c r="I245" i="5"/>
  <c r="H245" i="5"/>
  <c r="G245" i="5" a="1"/>
  <c r="G245" i="5" s="1"/>
  <c r="I244" i="5"/>
  <c r="H244" i="5"/>
  <c r="G244" i="5" a="1"/>
  <c r="G244" i="5" s="1"/>
  <c r="I243" i="5"/>
  <c r="H243" i="5"/>
  <c r="G243" i="5" a="1"/>
  <c r="G243" i="5" s="1"/>
  <c r="I242" i="5"/>
  <c r="H242" i="5"/>
  <c r="G242" i="5" a="1"/>
  <c r="G242" i="5" s="1"/>
  <c r="I241" i="5"/>
  <c r="H241" i="5"/>
  <c r="G241" i="5" a="1"/>
  <c r="G241" i="5" s="1"/>
  <c r="I240" i="5"/>
  <c r="H240" i="5"/>
  <c r="G240" i="5" a="1"/>
  <c r="G240" i="5" s="1"/>
  <c r="I239" i="5"/>
  <c r="H239" i="5"/>
  <c r="G239" i="5" a="1"/>
  <c r="G239" i="5" s="1"/>
  <c r="I238" i="5"/>
  <c r="H238" i="5"/>
  <c r="G238" i="5" a="1"/>
  <c r="G238" i="5" s="1"/>
  <c r="I237" i="5"/>
  <c r="H237" i="5"/>
  <c r="G237" i="5" a="1"/>
  <c r="G237" i="5" s="1"/>
  <c r="I236" i="5"/>
  <c r="H236" i="5"/>
  <c r="G236" i="5" a="1"/>
  <c r="G236" i="5" s="1"/>
  <c r="I235" i="5"/>
  <c r="H235" i="5"/>
  <c r="G235" i="5" a="1"/>
  <c r="G235" i="5" s="1"/>
  <c r="I234" i="5"/>
  <c r="H234" i="5"/>
  <c r="G234" i="5" a="1"/>
  <c r="G234" i="5" s="1"/>
  <c r="I233" i="5"/>
  <c r="H233" i="5"/>
  <c r="G233" i="5" a="1"/>
  <c r="G233" i="5" s="1"/>
  <c r="I232" i="5"/>
  <c r="H232" i="5"/>
  <c r="G232" i="5" a="1"/>
  <c r="G232" i="5" s="1"/>
  <c r="I231" i="5"/>
  <c r="H231" i="5"/>
  <c r="G231" i="5" a="1"/>
  <c r="G231" i="5" s="1"/>
  <c r="I230" i="5"/>
  <c r="H230" i="5"/>
  <c r="G230" i="5" a="1"/>
  <c r="G230" i="5" s="1"/>
  <c r="I229" i="5"/>
  <c r="H229" i="5"/>
  <c r="G229" i="5" a="1"/>
  <c r="G229" i="5" s="1"/>
  <c r="I228" i="5"/>
  <c r="H228" i="5"/>
  <c r="G228" i="5" a="1"/>
  <c r="G228" i="5" s="1"/>
  <c r="I227" i="5"/>
  <c r="H227" i="5"/>
  <c r="G227" i="5" a="1"/>
  <c r="G227" i="5" s="1"/>
  <c r="I226" i="5"/>
  <c r="H226" i="5"/>
  <c r="G226" i="5" a="1"/>
  <c r="G226" i="5" s="1"/>
  <c r="I225" i="5"/>
  <c r="H225" i="5"/>
  <c r="G225" i="5" a="1"/>
  <c r="G225" i="5" s="1"/>
  <c r="I224" i="5"/>
  <c r="H224" i="5"/>
  <c r="G224" i="5" a="1"/>
  <c r="G224" i="5" s="1"/>
  <c r="I223" i="5"/>
  <c r="H223" i="5"/>
  <c r="G223" i="5" a="1"/>
  <c r="G223" i="5" s="1"/>
  <c r="I222" i="5"/>
  <c r="H222" i="5"/>
  <c r="G222" i="5" a="1"/>
  <c r="G222" i="5" s="1"/>
  <c r="I221" i="5"/>
  <c r="H221" i="5"/>
  <c r="G221" i="5" a="1"/>
  <c r="G221" i="5" s="1"/>
  <c r="I220" i="5"/>
  <c r="H220" i="5"/>
  <c r="G220" i="5" a="1"/>
  <c r="G220" i="5" s="1"/>
  <c r="I219" i="5"/>
  <c r="H219" i="5"/>
  <c r="G219" i="5" a="1"/>
  <c r="G219" i="5" s="1"/>
  <c r="I218" i="5"/>
  <c r="H218" i="5"/>
  <c r="G218" i="5" a="1"/>
  <c r="G218" i="5" s="1"/>
  <c r="I217" i="5"/>
  <c r="H217" i="5"/>
  <c r="G217" i="5" a="1"/>
  <c r="G217" i="5" s="1"/>
  <c r="I216" i="5"/>
  <c r="H216" i="5"/>
  <c r="G216" i="5" a="1"/>
  <c r="G216" i="5" s="1"/>
  <c r="I215" i="5"/>
  <c r="H215" i="5"/>
  <c r="G215" i="5" a="1"/>
  <c r="G215" i="5" s="1"/>
  <c r="I214" i="5"/>
  <c r="H214" i="5"/>
  <c r="G214" i="5" a="1"/>
  <c r="G214" i="5" s="1"/>
  <c r="I213" i="5"/>
  <c r="H213" i="5"/>
  <c r="G213" i="5"/>
  <c r="G213" i="5" a="1"/>
  <c r="I212" i="5"/>
  <c r="H212" i="5"/>
  <c r="G212" i="5" a="1"/>
  <c r="G212" i="5" s="1"/>
  <c r="I211" i="5"/>
  <c r="H211" i="5"/>
  <c r="G211" i="5" a="1"/>
  <c r="G211" i="5" s="1"/>
  <c r="I210" i="5"/>
  <c r="H210" i="5"/>
  <c r="G210" i="5" a="1"/>
  <c r="G210" i="5" s="1"/>
  <c r="I209" i="5"/>
  <c r="H209" i="5"/>
  <c r="G209" i="5" a="1"/>
  <c r="G209" i="5" s="1"/>
  <c r="I208" i="5"/>
  <c r="H208" i="5"/>
  <c r="G208" i="5" a="1"/>
  <c r="G208" i="5" s="1"/>
  <c r="I207" i="5"/>
  <c r="H207" i="5"/>
  <c r="G207" i="5" a="1"/>
  <c r="G207" i="5" s="1"/>
  <c r="I206" i="5"/>
  <c r="H206" i="5"/>
  <c r="G206" i="5" a="1"/>
  <c r="G206" i="5" s="1"/>
  <c r="I205" i="5"/>
  <c r="H205" i="5"/>
  <c r="G205" i="5" a="1"/>
  <c r="G205" i="5" s="1"/>
  <c r="I204" i="5"/>
  <c r="H204" i="5"/>
  <c r="G204" i="5" a="1"/>
  <c r="G204" i="5" s="1"/>
  <c r="I203" i="5"/>
  <c r="H203" i="5"/>
  <c r="G203" i="5" a="1"/>
  <c r="G203" i="5" s="1"/>
  <c r="I202" i="5"/>
  <c r="H202" i="5"/>
  <c r="G202" i="5" a="1"/>
  <c r="G202" i="5" s="1"/>
  <c r="I201" i="5"/>
  <c r="H201" i="5"/>
  <c r="G201" i="5" a="1"/>
  <c r="G201" i="5" s="1"/>
  <c r="I200" i="5"/>
  <c r="H200" i="5"/>
  <c r="G200" i="5" a="1"/>
  <c r="G200" i="5" s="1"/>
  <c r="I199" i="5"/>
  <c r="H199" i="5"/>
  <c r="G199" i="5" a="1"/>
  <c r="G199" i="5" s="1"/>
  <c r="I198" i="5"/>
  <c r="H198" i="5"/>
  <c r="G198" i="5" a="1"/>
  <c r="G198" i="5" s="1"/>
  <c r="I197" i="5"/>
  <c r="H197" i="5"/>
  <c r="G197" i="5" a="1"/>
  <c r="G197" i="5" s="1"/>
  <c r="I196" i="5"/>
  <c r="H196" i="5"/>
  <c r="G196" i="5" a="1"/>
  <c r="G196" i="5" s="1"/>
  <c r="I195" i="5"/>
  <c r="H195" i="5"/>
  <c r="G195" i="5" a="1"/>
  <c r="G195" i="5" s="1"/>
  <c r="I194" i="5"/>
  <c r="H194" i="5"/>
  <c r="G194" i="5" a="1"/>
  <c r="G194" i="5" s="1"/>
  <c r="I193" i="5"/>
  <c r="H193" i="5"/>
  <c r="G193" i="5" a="1"/>
  <c r="G193" i="5" s="1"/>
  <c r="I192" i="5"/>
  <c r="H192" i="5"/>
  <c r="G192" i="5" a="1"/>
  <c r="G192" i="5" s="1"/>
  <c r="I191" i="5"/>
  <c r="H191" i="5"/>
  <c r="G191" i="5" a="1"/>
  <c r="G191" i="5" s="1"/>
  <c r="I190" i="5"/>
  <c r="H190" i="5"/>
  <c r="G190" i="5" a="1"/>
  <c r="G190" i="5" s="1"/>
  <c r="I189" i="5"/>
  <c r="H189" i="5"/>
  <c r="G189" i="5" a="1"/>
  <c r="G189" i="5" s="1"/>
  <c r="I188" i="5"/>
  <c r="H188" i="5"/>
  <c r="G188" i="5" a="1"/>
  <c r="G188" i="5" s="1"/>
  <c r="I187" i="5"/>
  <c r="H187" i="5"/>
  <c r="G187" i="5" a="1"/>
  <c r="G187" i="5" s="1"/>
  <c r="I186" i="5"/>
  <c r="H186" i="5"/>
  <c r="G186" i="5" a="1"/>
  <c r="G186" i="5" s="1"/>
  <c r="I185" i="5"/>
  <c r="H185" i="5"/>
  <c r="G185" i="5" a="1"/>
  <c r="G185" i="5" s="1"/>
  <c r="I184" i="5"/>
  <c r="H184" i="5"/>
  <c r="G184" i="5" a="1"/>
  <c r="G184" i="5" s="1"/>
  <c r="I183" i="5"/>
  <c r="H183" i="5"/>
  <c r="G183" i="5" a="1"/>
  <c r="G183" i="5" s="1"/>
  <c r="I182" i="5"/>
  <c r="H182" i="5"/>
  <c r="G182" i="5" a="1"/>
  <c r="G182" i="5" s="1"/>
  <c r="I181" i="5"/>
  <c r="H181" i="5"/>
  <c r="G181" i="5" a="1"/>
  <c r="G181" i="5" s="1"/>
  <c r="I180" i="5"/>
  <c r="H180" i="5"/>
  <c r="G180" i="5" a="1"/>
  <c r="G180" i="5" s="1"/>
  <c r="I179" i="5"/>
  <c r="H179" i="5"/>
  <c r="G179" i="5" a="1"/>
  <c r="G179" i="5" s="1"/>
  <c r="I178" i="5"/>
  <c r="H178" i="5"/>
  <c r="G178" i="5" a="1"/>
  <c r="G178" i="5" s="1"/>
  <c r="I177" i="5"/>
  <c r="H177" i="5"/>
  <c r="G177" i="5" a="1"/>
  <c r="G177" i="5" s="1"/>
  <c r="I176" i="5"/>
  <c r="H176" i="5"/>
  <c r="G176" i="5" a="1"/>
  <c r="G176" i="5" s="1"/>
  <c r="I175" i="5"/>
  <c r="H175" i="5"/>
  <c r="G175" i="5" a="1"/>
  <c r="G175" i="5" s="1"/>
  <c r="I174" i="5"/>
  <c r="H174" i="5"/>
  <c r="G174" i="5" a="1"/>
  <c r="G174" i="5" s="1"/>
  <c r="I173" i="5"/>
  <c r="H173" i="5"/>
  <c r="G173" i="5" a="1"/>
  <c r="G173" i="5" s="1"/>
  <c r="I172" i="5"/>
  <c r="H172" i="5"/>
  <c r="G172" i="5" a="1"/>
  <c r="G172" i="5" s="1"/>
  <c r="I171" i="5"/>
  <c r="H171" i="5"/>
  <c r="G171" i="5" a="1"/>
  <c r="G171" i="5" s="1"/>
  <c r="I170" i="5"/>
  <c r="H170" i="5"/>
  <c r="G170" i="5" a="1"/>
  <c r="G170" i="5" s="1"/>
  <c r="I169" i="5"/>
  <c r="H169" i="5"/>
  <c r="G169" i="5" a="1"/>
  <c r="G169" i="5" s="1"/>
  <c r="I168" i="5"/>
  <c r="H168" i="5"/>
  <c r="G168" i="5" a="1"/>
  <c r="G168" i="5" s="1"/>
  <c r="I167" i="5"/>
  <c r="H167" i="5"/>
  <c r="G167" i="5" a="1"/>
  <c r="G167" i="5" s="1"/>
  <c r="I166" i="5"/>
  <c r="H166" i="5"/>
  <c r="G166" i="5" a="1"/>
  <c r="G166" i="5" s="1"/>
  <c r="I165" i="5"/>
  <c r="H165" i="5"/>
  <c r="G165" i="5" a="1"/>
  <c r="G165" i="5" s="1"/>
  <c r="I164" i="5"/>
  <c r="H164" i="5"/>
  <c r="G164" i="5" a="1"/>
  <c r="G164" i="5" s="1"/>
  <c r="I163" i="5"/>
  <c r="H163" i="5"/>
  <c r="G163" i="5" a="1"/>
  <c r="G163" i="5" s="1"/>
  <c r="I162" i="5"/>
  <c r="H162" i="5"/>
  <c r="G162" i="5" a="1"/>
  <c r="G162" i="5" s="1"/>
  <c r="I161" i="5"/>
  <c r="H161" i="5"/>
  <c r="G161" i="5" a="1"/>
  <c r="G161" i="5" s="1"/>
  <c r="I160" i="5"/>
  <c r="H160" i="5"/>
  <c r="G160" i="5" a="1"/>
  <c r="G160" i="5" s="1"/>
  <c r="I159" i="5"/>
  <c r="H159" i="5"/>
  <c r="G159" i="5" a="1"/>
  <c r="G159" i="5" s="1"/>
  <c r="I158" i="5"/>
  <c r="H158" i="5"/>
  <c r="G158" i="5" a="1"/>
  <c r="G158" i="5" s="1"/>
  <c r="I157" i="5"/>
  <c r="H157" i="5"/>
  <c r="G157" i="5" a="1"/>
  <c r="G157" i="5" s="1"/>
  <c r="I156" i="5"/>
  <c r="H156" i="5"/>
  <c r="G156" i="5" a="1"/>
  <c r="G156" i="5" s="1"/>
  <c r="I155" i="5"/>
  <c r="H155" i="5"/>
  <c r="G155" i="5" a="1"/>
  <c r="G155" i="5" s="1"/>
  <c r="I154" i="5"/>
  <c r="H154" i="5"/>
  <c r="G154" i="5" a="1"/>
  <c r="G154" i="5" s="1"/>
  <c r="I153" i="5"/>
  <c r="H153" i="5"/>
  <c r="G153" i="5" a="1"/>
  <c r="G153" i="5" s="1"/>
  <c r="I152" i="5"/>
  <c r="H152" i="5"/>
  <c r="G152" i="5" a="1"/>
  <c r="G152" i="5" s="1"/>
  <c r="I151" i="5"/>
  <c r="H151" i="5"/>
  <c r="G151" i="5" a="1"/>
  <c r="G151" i="5" s="1"/>
  <c r="I150" i="5"/>
  <c r="H150" i="5"/>
  <c r="G150" i="5" a="1"/>
  <c r="G150" i="5" s="1"/>
  <c r="I149" i="5"/>
  <c r="H149" i="5"/>
  <c r="G149" i="5" a="1"/>
  <c r="G149" i="5" s="1"/>
  <c r="I148" i="5"/>
  <c r="H148" i="5"/>
  <c r="G148" i="5" a="1"/>
  <c r="G148" i="5" s="1"/>
  <c r="I147" i="5"/>
  <c r="H147" i="5"/>
  <c r="G147" i="5" a="1"/>
  <c r="G147" i="5" s="1"/>
  <c r="I146" i="5"/>
  <c r="H146" i="5"/>
  <c r="G146" i="5" a="1"/>
  <c r="G146" i="5" s="1"/>
  <c r="I145" i="5"/>
  <c r="H145" i="5"/>
  <c r="G145" i="5" a="1"/>
  <c r="G145" i="5" s="1"/>
  <c r="I144" i="5"/>
  <c r="H144" i="5"/>
  <c r="G144" i="5" a="1"/>
  <c r="G144" i="5" s="1"/>
  <c r="I143" i="5"/>
  <c r="H143" i="5"/>
  <c r="G143" i="5" a="1"/>
  <c r="G143" i="5" s="1"/>
  <c r="I142" i="5"/>
  <c r="H142" i="5"/>
  <c r="G142" i="5" a="1"/>
  <c r="G142" i="5" s="1"/>
  <c r="I141" i="5"/>
  <c r="H141" i="5"/>
  <c r="G141" i="5" a="1"/>
  <c r="G141" i="5" s="1"/>
  <c r="I140" i="5"/>
  <c r="H140" i="5"/>
  <c r="G140" i="5" a="1"/>
  <c r="G140" i="5" s="1"/>
  <c r="I139" i="5"/>
  <c r="H139" i="5"/>
  <c r="G139" i="5" a="1"/>
  <c r="G139" i="5" s="1"/>
  <c r="I138" i="5"/>
  <c r="H138" i="5"/>
  <c r="G138" i="5" a="1"/>
  <c r="G138" i="5" s="1"/>
  <c r="I137" i="5"/>
  <c r="H137" i="5"/>
  <c r="G137" i="5" a="1"/>
  <c r="G137" i="5" s="1"/>
  <c r="I136" i="5"/>
  <c r="H136" i="5"/>
  <c r="G136" i="5" a="1"/>
  <c r="G136" i="5" s="1"/>
  <c r="I135" i="5"/>
  <c r="H135" i="5"/>
  <c r="G135" i="5" a="1"/>
  <c r="G135" i="5" s="1"/>
  <c r="I134" i="5"/>
  <c r="H134" i="5"/>
  <c r="G134" i="5" a="1"/>
  <c r="G134" i="5" s="1"/>
  <c r="I133" i="5"/>
  <c r="H133" i="5"/>
  <c r="G133" i="5" a="1"/>
  <c r="G133" i="5" s="1"/>
  <c r="I132" i="5"/>
  <c r="H132" i="5"/>
  <c r="G132" i="5" a="1"/>
  <c r="G132" i="5" s="1"/>
  <c r="I131" i="5"/>
  <c r="H131" i="5"/>
  <c r="G131" i="5" a="1"/>
  <c r="G131" i="5" s="1"/>
  <c r="I130" i="5"/>
  <c r="H130" i="5"/>
  <c r="G130" i="5" a="1"/>
  <c r="G130" i="5" s="1"/>
  <c r="I129" i="5"/>
  <c r="H129" i="5"/>
  <c r="G129" i="5" a="1"/>
  <c r="G129" i="5" s="1"/>
  <c r="I128" i="5"/>
  <c r="H128" i="5"/>
  <c r="G128" i="5" a="1"/>
  <c r="G128" i="5" s="1"/>
  <c r="I127" i="5"/>
  <c r="H127" i="5"/>
  <c r="G127" i="5" a="1"/>
  <c r="G127" i="5" s="1"/>
  <c r="I126" i="5"/>
  <c r="H126" i="5"/>
  <c r="G126" i="5" a="1"/>
  <c r="G126" i="5" s="1"/>
  <c r="I125" i="5"/>
  <c r="H125" i="5"/>
  <c r="G125" i="5" a="1"/>
  <c r="G125" i="5" s="1"/>
  <c r="I124" i="5"/>
  <c r="H124" i="5"/>
  <c r="G124" i="5" a="1"/>
  <c r="G124" i="5" s="1"/>
  <c r="I123" i="5"/>
  <c r="H123" i="5"/>
  <c r="G123" i="5" a="1"/>
  <c r="G123" i="5" s="1"/>
  <c r="I122" i="5"/>
  <c r="H122" i="5"/>
  <c r="G122" i="5" a="1"/>
  <c r="G122" i="5" s="1"/>
  <c r="I121" i="5"/>
  <c r="H121" i="5"/>
  <c r="G121" i="5" a="1"/>
  <c r="G121" i="5" s="1"/>
  <c r="I120" i="5"/>
  <c r="H120" i="5"/>
  <c r="G120" i="5" a="1"/>
  <c r="G120" i="5" s="1"/>
  <c r="I119" i="5"/>
  <c r="H119" i="5"/>
  <c r="G119" i="5" a="1"/>
  <c r="G119" i="5" s="1"/>
  <c r="I118" i="5"/>
  <c r="H118" i="5"/>
  <c r="G118" i="5" a="1"/>
  <c r="G118" i="5" s="1"/>
  <c r="I117" i="5"/>
  <c r="H117" i="5"/>
  <c r="G117" i="5" a="1"/>
  <c r="G117" i="5" s="1"/>
  <c r="I116" i="5"/>
  <c r="H116" i="5"/>
  <c r="G116" i="5" a="1"/>
  <c r="G116" i="5" s="1"/>
  <c r="I115" i="5"/>
  <c r="H115" i="5"/>
  <c r="G115" i="5" a="1"/>
  <c r="G115" i="5" s="1"/>
  <c r="I114" i="5"/>
  <c r="H114" i="5"/>
  <c r="G114" i="5" a="1"/>
  <c r="G114" i="5" s="1"/>
  <c r="I113" i="5"/>
  <c r="H113" i="5"/>
  <c r="G113" i="5" a="1"/>
  <c r="G113" i="5" s="1"/>
  <c r="I112" i="5"/>
  <c r="H112" i="5"/>
  <c r="G112" i="5" a="1"/>
  <c r="G112" i="5" s="1"/>
  <c r="I111" i="5"/>
  <c r="H111" i="5"/>
  <c r="G111" i="5" a="1"/>
  <c r="G111" i="5" s="1"/>
  <c r="I110" i="5"/>
  <c r="H110" i="5"/>
  <c r="G110" i="5" a="1"/>
  <c r="G110" i="5" s="1"/>
  <c r="I109" i="5"/>
  <c r="H109" i="5"/>
  <c r="G109" i="5" a="1"/>
  <c r="G109" i="5" s="1"/>
  <c r="I108" i="5"/>
  <c r="H108" i="5"/>
  <c r="G108" i="5" a="1"/>
  <c r="G108" i="5" s="1"/>
  <c r="I107" i="5"/>
  <c r="H107" i="5"/>
  <c r="G107" i="5" a="1"/>
  <c r="G107" i="5" s="1"/>
  <c r="I106" i="5"/>
  <c r="H106" i="5"/>
  <c r="G106" i="5" a="1"/>
  <c r="G106" i="5" s="1"/>
  <c r="I105" i="5"/>
  <c r="H105" i="5"/>
  <c r="G105" i="5" a="1"/>
  <c r="G105" i="5" s="1"/>
  <c r="I104" i="5"/>
  <c r="H104" i="5"/>
  <c r="G104" i="5" a="1"/>
  <c r="G104" i="5" s="1"/>
  <c r="I103" i="5"/>
  <c r="H103" i="5"/>
  <c r="G103" i="5" a="1"/>
  <c r="G103" i="5" s="1"/>
  <c r="I102" i="5"/>
  <c r="H102" i="5"/>
  <c r="G102" i="5" a="1"/>
  <c r="G102" i="5" s="1"/>
  <c r="I101" i="5"/>
  <c r="H101" i="5"/>
  <c r="G101" i="5" a="1"/>
  <c r="G101" i="5" s="1"/>
  <c r="I100" i="5"/>
  <c r="H100" i="5"/>
  <c r="G100" i="5" a="1"/>
  <c r="G100" i="5" s="1"/>
  <c r="I99" i="5"/>
  <c r="H99" i="5"/>
  <c r="G99" i="5" a="1"/>
  <c r="G99" i="5" s="1"/>
  <c r="I98" i="5"/>
  <c r="H98" i="5"/>
  <c r="G98" i="5" a="1"/>
  <c r="G98" i="5" s="1"/>
  <c r="I97" i="5"/>
  <c r="H97" i="5"/>
  <c r="G97" i="5" a="1"/>
  <c r="G97" i="5" s="1"/>
  <c r="I96" i="5"/>
  <c r="H96" i="5"/>
  <c r="G96" i="5" a="1"/>
  <c r="G96" i="5" s="1"/>
  <c r="I95" i="5"/>
  <c r="H95" i="5"/>
  <c r="G95" i="5" a="1"/>
  <c r="G95" i="5" s="1"/>
  <c r="I94" i="5"/>
  <c r="H94" i="5"/>
  <c r="G94" i="5" a="1"/>
  <c r="G94" i="5" s="1"/>
  <c r="I93" i="5"/>
  <c r="H93" i="5"/>
  <c r="G93" i="5" a="1"/>
  <c r="G93" i="5" s="1"/>
  <c r="I92" i="5"/>
  <c r="H92" i="5"/>
  <c r="G92" i="5" a="1"/>
  <c r="G92" i="5" s="1"/>
  <c r="I91" i="5"/>
  <c r="H91" i="5"/>
  <c r="G91" i="5" a="1"/>
  <c r="G91" i="5" s="1"/>
  <c r="I90" i="5"/>
  <c r="H90" i="5"/>
  <c r="G90" i="5" a="1"/>
  <c r="G90" i="5" s="1"/>
  <c r="I89" i="5"/>
  <c r="H89" i="5"/>
  <c r="G89" i="5" a="1"/>
  <c r="G89" i="5" s="1"/>
  <c r="I88" i="5"/>
  <c r="H88" i="5"/>
  <c r="G88" i="5" a="1"/>
  <c r="G88" i="5" s="1"/>
  <c r="I87" i="5"/>
  <c r="H87" i="5"/>
  <c r="G87" i="5" a="1"/>
  <c r="G87" i="5" s="1"/>
  <c r="I86" i="5"/>
  <c r="H86" i="5"/>
  <c r="G86" i="5" a="1"/>
  <c r="G86" i="5" s="1"/>
  <c r="I85" i="5"/>
  <c r="H85" i="5"/>
  <c r="G85" i="5" a="1"/>
  <c r="G85" i="5" s="1"/>
  <c r="I84" i="5"/>
  <c r="H84" i="5"/>
  <c r="G84" i="5" a="1"/>
  <c r="G84" i="5" s="1"/>
  <c r="I83" i="5"/>
  <c r="H83" i="5"/>
  <c r="G83" i="5" a="1"/>
  <c r="G83" i="5" s="1"/>
  <c r="I82" i="5"/>
  <c r="H82" i="5"/>
  <c r="G82" i="5" a="1"/>
  <c r="G82" i="5" s="1"/>
  <c r="I81" i="5"/>
  <c r="H81" i="5"/>
  <c r="G81" i="5" a="1"/>
  <c r="G81" i="5" s="1"/>
  <c r="I80" i="5"/>
  <c r="H80" i="5"/>
  <c r="G80" i="5" a="1"/>
  <c r="G80" i="5" s="1"/>
  <c r="I79" i="5"/>
  <c r="H79" i="5"/>
  <c r="G79" i="5" a="1"/>
  <c r="G79" i="5" s="1"/>
  <c r="I78" i="5"/>
  <c r="H78" i="5"/>
  <c r="G78" i="5" a="1"/>
  <c r="G78" i="5" s="1"/>
  <c r="I77" i="5"/>
  <c r="H77" i="5"/>
  <c r="G77" i="5" a="1"/>
  <c r="G77" i="5" s="1"/>
  <c r="I76" i="5"/>
  <c r="H76" i="5"/>
  <c r="G76" i="5" a="1"/>
  <c r="G76" i="5" s="1"/>
  <c r="I75" i="5"/>
  <c r="H75" i="5"/>
  <c r="G75" i="5" a="1"/>
  <c r="G75" i="5" s="1"/>
  <c r="I74" i="5"/>
  <c r="H74" i="5"/>
  <c r="G74" i="5" a="1"/>
  <c r="G74" i="5" s="1"/>
  <c r="I73" i="5"/>
  <c r="H73" i="5"/>
  <c r="G73" i="5" a="1"/>
  <c r="G73" i="5" s="1"/>
  <c r="I72" i="5"/>
  <c r="H72" i="5"/>
  <c r="G72" i="5" a="1"/>
  <c r="G72" i="5" s="1"/>
  <c r="I71" i="5"/>
  <c r="H71" i="5"/>
  <c r="G71" i="5" a="1"/>
  <c r="G71" i="5" s="1"/>
  <c r="I70" i="5"/>
  <c r="H70" i="5"/>
  <c r="G70" i="5" a="1"/>
  <c r="G70" i="5" s="1"/>
  <c r="I69" i="5"/>
  <c r="H69" i="5"/>
  <c r="G69" i="5" a="1"/>
  <c r="G69" i="5" s="1"/>
  <c r="I68" i="5"/>
  <c r="H68" i="5"/>
  <c r="G68" i="5" a="1"/>
  <c r="G68" i="5" s="1"/>
  <c r="I67" i="5"/>
  <c r="H67" i="5"/>
  <c r="G67" i="5" a="1"/>
  <c r="G67" i="5" s="1"/>
  <c r="I66" i="5"/>
  <c r="H66" i="5"/>
  <c r="G66" i="5" a="1"/>
  <c r="G66" i="5" s="1"/>
  <c r="I65" i="5"/>
  <c r="H65" i="5"/>
  <c r="G65" i="5" a="1"/>
  <c r="G65" i="5" s="1"/>
  <c r="I64" i="5"/>
  <c r="H64" i="5"/>
  <c r="G64" i="5" a="1"/>
  <c r="G64" i="5" s="1"/>
  <c r="I63" i="5"/>
  <c r="H63" i="5"/>
  <c r="G63" i="5" a="1"/>
  <c r="G63" i="5" s="1"/>
  <c r="I62" i="5"/>
  <c r="H62" i="5"/>
  <c r="G62" i="5" a="1"/>
  <c r="G62" i="5" s="1"/>
  <c r="I61" i="5"/>
  <c r="H61" i="5"/>
  <c r="G61" i="5" a="1"/>
  <c r="G61" i="5" s="1"/>
  <c r="I60" i="5"/>
  <c r="H60" i="5"/>
  <c r="G60" i="5" a="1"/>
  <c r="G60" i="5" s="1"/>
  <c r="I59" i="5"/>
  <c r="H59" i="5"/>
  <c r="G59" i="5" a="1"/>
  <c r="G59" i="5" s="1"/>
  <c r="I58" i="5"/>
  <c r="H58" i="5"/>
  <c r="G58" i="5" a="1"/>
  <c r="G58" i="5" s="1"/>
  <c r="I57" i="5"/>
  <c r="H57" i="5"/>
  <c r="G57" i="5" a="1"/>
  <c r="G57" i="5" s="1"/>
  <c r="I56" i="5"/>
  <c r="H56" i="5"/>
  <c r="G56" i="5" a="1"/>
  <c r="G56" i="5" s="1"/>
  <c r="I55" i="5"/>
  <c r="H55" i="5"/>
  <c r="G55" i="5" a="1"/>
  <c r="G55" i="5" s="1"/>
  <c r="I54" i="5"/>
  <c r="H54" i="5"/>
  <c r="G54" i="5" a="1"/>
  <c r="G54" i="5" s="1"/>
  <c r="I53" i="5"/>
  <c r="H53" i="5"/>
  <c r="G53" i="5" a="1"/>
  <c r="G53" i="5" s="1"/>
  <c r="I52" i="5"/>
  <c r="H52" i="5"/>
  <c r="G52" i="5" a="1"/>
  <c r="G52" i="5" s="1"/>
  <c r="I51" i="5"/>
  <c r="H51" i="5"/>
  <c r="G51" i="5" a="1"/>
  <c r="G51" i="5" s="1"/>
  <c r="I50" i="5"/>
  <c r="H50" i="5"/>
  <c r="G50" i="5" a="1"/>
  <c r="G50" i="5" s="1"/>
  <c r="I49" i="5"/>
  <c r="H49" i="5"/>
  <c r="G49" i="5" a="1"/>
  <c r="G49" i="5" s="1"/>
  <c r="I48" i="5"/>
  <c r="H48" i="5"/>
  <c r="G48" i="5" a="1"/>
  <c r="G48" i="5" s="1"/>
  <c r="I47" i="5"/>
  <c r="H47" i="5"/>
  <c r="G47" i="5" a="1"/>
  <c r="G47" i="5" s="1"/>
  <c r="I46" i="5"/>
  <c r="H46" i="5"/>
  <c r="G46" i="5" a="1"/>
  <c r="G46" i="5" s="1"/>
  <c r="I45" i="5"/>
  <c r="H45" i="5"/>
  <c r="G45" i="5" a="1"/>
  <c r="G45" i="5" s="1"/>
  <c r="I44" i="5"/>
  <c r="H44" i="5"/>
  <c r="G44" i="5" a="1"/>
  <c r="G44" i="5" s="1"/>
  <c r="I43" i="5"/>
  <c r="H43" i="5"/>
  <c r="G43" i="5" a="1"/>
  <c r="G43" i="5" s="1"/>
  <c r="I42" i="5"/>
  <c r="H42" i="5"/>
  <c r="G42" i="5" a="1"/>
  <c r="G42" i="5" s="1"/>
  <c r="I41" i="5"/>
  <c r="H41" i="5"/>
  <c r="G41" i="5" a="1"/>
  <c r="G41" i="5" s="1"/>
  <c r="I40" i="5"/>
  <c r="H40" i="5"/>
  <c r="G40" i="5" a="1"/>
  <c r="G40" i="5" s="1"/>
  <c r="I39" i="5"/>
  <c r="H39" i="5"/>
  <c r="G39" i="5" a="1"/>
  <c r="G39" i="5" s="1"/>
  <c r="I38" i="5"/>
  <c r="H38" i="5"/>
  <c r="G38" i="5" a="1"/>
  <c r="G38" i="5" s="1"/>
  <c r="I37" i="5"/>
  <c r="H37" i="5"/>
  <c r="G37" i="5" a="1"/>
  <c r="G37" i="5" s="1"/>
  <c r="I36" i="5"/>
  <c r="H36" i="5"/>
  <c r="G36" i="5" a="1"/>
  <c r="G36" i="5" s="1"/>
  <c r="I35" i="5"/>
  <c r="H35" i="5"/>
  <c r="G35" i="5" a="1"/>
  <c r="G35" i="5" s="1"/>
  <c r="I34" i="5"/>
  <c r="H34" i="5"/>
  <c r="G34" i="5" a="1"/>
  <c r="G34" i="5" s="1"/>
  <c r="I33" i="5"/>
  <c r="H33" i="5"/>
  <c r="G33" i="5" a="1"/>
  <c r="G33" i="5" s="1"/>
  <c r="I32" i="5"/>
  <c r="H32" i="5"/>
  <c r="G32" i="5" a="1"/>
  <c r="G32" i="5" s="1"/>
  <c r="I31" i="5"/>
  <c r="H31" i="5"/>
  <c r="G31" i="5" a="1"/>
  <c r="G31" i="5" s="1"/>
  <c r="I30" i="5"/>
  <c r="H30" i="5"/>
  <c r="G30" i="5" a="1"/>
  <c r="G30" i="5" s="1"/>
  <c r="I29" i="5"/>
  <c r="H29" i="5"/>
  <c r="G29" i="5" a="1"/>
  <c r="G29" i="5" s="1"/>
  <c r="I28" i="5"/>
  <c r="H28" i="5"/>
  <c r="G28" i="5" a="1"/>
  <c r="G28" i="5" s="1"/>
  <c r="I27" i="5"/>
  <c r="H27" i="5"/>
  <c r="G27" i="5" a="1"/>
  <c r="G27" i="5" s="1"/>
  <c r="I26" i="5"/>
  <c r="H26" i="5"/>
  <c r="G26" i="5" a="1"/>
  <c r="G26" i="5" s="1"/>
  <c r="I25" i="5"/>
  <c r="H25" i="5"/>
  <c r="G25" i="5" a="1"/>
  <c r="G25" i="5" s="1"/>
  <c r="I24" i="5"/>
  <c r="H24" i="5"/>
  <c r="G24" i="5" a="1"/>
  <c r="G24" i="5" s="1"/>
  <c r="I23" i="5"/>
  <c r="H23" i="5"/>
  <c r="G23" i="5" a="1"/>
  <c r="G23" i="5" s="1"/>
  <c r="I22" i="5"/>
  <c r="H22" i="5"/>
  <c r="G22" i="5" a="1"/>
  <c r="G22" i="5" s="1"/>
  <c r="I21" i="5"/>
  <c r="H21" i="5"/>
  <c r="G21" i="5" a="1"/>
  <c r="G21" i="5" s="1"/>
  <c r="I20" i="5"/>
  <c r="H20" i="5"/>
  <c r="G20" i="5" a="1"/>
  <c r="G20" i="5" s="1"/>
  <c r="I19" i="5"/>
  <c r="H19" i="5"/>
  <c r="G19" i="5" a="1"/>
  <c r="G19" i="5" s="1"/>
  <c r="I18" i="5"/>
  <c r="H18" i="5"/>
  <c r="G18" i="5" a="1"/>
  <c r="G18" i="5" s="1"/>
  <c r="I17" i="5"/>
  <c r="H17" i="5"/>
  <c r="G17" i="5" a="1"/>
  <c r="G17" i="5" s="1"/>
  <c r="I16" i="5"/>
  <c r="H16" i="5"/>
  <c r="G16" i="5" a="1"/>
  <c r="G16" i="5" s="1"/>
  <c r="I15" i="5"/>
  <c r="H15" i="5"/>
  <c r="G15" i="5" a="1"/>
  <c r="G15" i="5" s="1"/>
  <c r="I14" i="5"/>
  <c r="H14" i="5"/>
  <c r="G14" i="5" a="1"/>
  <c r="G14" i="5" s="1"/>
  <c r="I13" i="5"/>
  <c r="H13" i="5"/>
  <c r="G13" i="5" a="1"/>
  <c r="G13" i="5" s="1"/>
  <c r="I12" i="5"/>
  <c r="H12" i="5"/>
  <c r="G12" i="5" a="1"/>
  <c r="G12" i="5" s="1"/>
  <c r="I11" i="5"/>
  <c r="H11" i="5"/>
  <c r="G11" i="5" a="1"/>
  <c r="G11" i="5" s="1"/>
  <c r="I10" i="5"/>
  <c r="H10" i="5"/>
  <c r="G10" i="5" a="1"/>
  <c r="G10" i="5" s="1"/>
  <c r="I9" i="5"/>
  <c r="H9" i="5"/>
  <c r="G9" i="5" a="1"/>
  <c r="G9" i="5" s="1"/>
  <c r="I8" i="5"/>
  <c r="H8" i="5"/>
  <c r="G8" i="5" a="1"/>
  <c r="G8" i="5" s="1"/>
  <c r="I7" i="5"/>
  <c r="H7" i="5"/>
  <c r="G7" i="5" a="1"/>
  <c r="G7" i="5" s="1"/>
  <c r="I6" i="5"/>
  <c r="H6" i="5"/>
  <c r="G6" i="5" a="1"/>
  <c r="G6" i="5" s="1"/>
  <c r="I5" i="5"/>
  <c r="H5" i="5"/>
  <c r="G5" i="5" a="1"/>
  <c r="G5" i="5" s="1"/>
  <c r="I4" i="5"/>
  <c r="H4" i="5"/>
  <c r="G4" i="5" a="1"/>
  <c r="G4" i="5" s="1"/>
  <c r="I3" i="5"/>
  <c r="H3" i="5"/>
  <c r="G3" i="5" a="1"/>
  <c r="G3" i="5" s="1"/>
  <c r="I2" i="5"/>
  <c r="H2" i="5"/>
  <c r="G2" i="5" a="1"/>
  <c r="G2" i="5" s="1"/>
  <c r="I366" i="4"/>
  <c r="H366" i="4"/>
  <c r="G366" i="4" a="1"/>
  <c r="G366" i="4" s="1"/>
  <c r="I365" i="4"/>
  <c r="H365" i="4"/>
  <c r="G365" i="4" a="1"/>
  <c r="G365" i="4" s="1"/>
  <c r="I364" i="4"/>
  <c r="H364" i="4"/>
  <c r="G364" i="4" a="1"/>
  <c r="G364" i="4" s="1"/>
  <c r="I363" i="4"/>
  <c r="H363" i="4"/>
  <c r="G363" i="4" a="1"/>
  <c r="G363" i="4"/>
  <c r="I362" i="4"/>
  <c r="H362" i="4"/>
  <c r="G362" i="4" a="1"/>
  <c r="G362" i="4" s="1"/>
  <c r="I361" i="4"/>
  <c r="H361" i="4"/>
  <c r="G361" i="4" a="1"/>
  <c r="G361" i="4" s="1"/>
  <c r="I360" i="4"/>
  <c r="H360" i="4"/>
  <c r="G360" i="4" a="1"/>
  <c r="G360" i="4" s="1"/>
  <c r="I359" i="4"/>
  <c r="H359" i="4"/>
  <c r="G359" i="4" a="1"/>
  <c r="G359" i="4" s="1"/>
  <c r="I358" i="4"/>
  <c r="H358" i="4"/>
  <c r="G358" i="4" a="1"/>
  <c r="G358" i="4" s="1"/>
  <c r="I357" i="4"/>
  <c r="H357" i="4"/>
  <c r="G357" i="4" a="1"/>
  <c r="G357" i="4" s="1"/>
  <c r="I356" i="4"/>
  <c r="H356" i="4"/>
  <c r="G356" i="4" a="1"/>
  <c r="G356" i="4" s="1"/>
  <c r="I355" i="4"/>
  <c r="H355" i="4"/>
  <c r="G355" i="4" a="1"/>
  <c r="G355" i="4" s="1"/>
  <c r="I354" i="4"/>
  <c r="H354" i="4"/>
  <c r="G354" i="4" a="1"/>
  <c r="G354" i="4" s="1"/>
  <c r="I353" i="4"/>
  <c r="H353" i="4"/>
  <c r="G353" i="4" a="1"/>
  <c r="G353" i="4" s="1"/>
  <c r="I352" i="4"/>
  <c r="H352" i="4"/>
  <c r="G352" i="4" a="1"/>
  <c r="G352" i="4" s="1"/>
  <c r="I351" i="4"/>
  <c r="H351" i="4"/>
  <c r="G351" i="4" a="1"/>
  <c r="G351" i="4" s="1"/>
  <c r="I350" i="4"/>
  <c r="H350" i="4"/>
  <c r="G350" i="4" a="1"/>
  <c r="G350" i="4" s="1"/>
  <c r="I349" i="4"/>
  <c r="H349" i="4"/>
  <c r="G349" i="4" a="1"/>
  <c r="G349" i="4" s="1"/>
  <c r="I348" i="4"/>
  <c r="H348" i="4"/>
  <c r="G348" i="4" a="1"/>
  <c r="G348" i="4" s="1"/>
  <c r="I347" i="4"/>
  <c r="H347" i="4"/>
  <c r="G347" i="4" a="1"/>
  <c r="G347" i="4" s="1"/>
  <c r="I346" i="4"/>
  <c r="H346" i="4"/>
  <c r="G346" i="4" a="1"/>
  <c r="G346" i="4" s="1"/>
  <c r="I345" i="4"/>
  <c r="H345" i="4"/>
  <c r="G345" i="4" a="1"/>
  <c r="G345" i="4" s="1"/>
  <c r="I344" i="4"/>
  <c r="H344" i="4"/>
  <c r="G344" i="4" a="1"/>
  <c r="G344" i="4" s="1"/>
  <c r="I343" i="4"/>
  <c r="H343" i="4"/>
  <c r="G343" i="4" a="1"/>
  <c r="G343" i="4" s="1"/>
  <c r="I342" i="4"/>
  <c r="H342" i="4"/>
  <c r="G342" i="4" a="1"/>
  <c r="G342" i="4" s="1"/>
  <c r="I341" i="4"/>
  <c r="H341" i="4"/>
  <c r="G341" i="4" a="1"/>
  <c r="G341" i="4" s="1"/>
  <c r="I340" i="4"/>
  <c r="H340" i="4"/>
  <c r="G340" i="4" a="1"/>
  <c r="G340" i="4" s="1"/>
  <c r="I339" i="4"/>
  <c r="H339" i="4"/>
  <c r="G339" i="4" a="1"/>
  <c r="G339" i="4" s="1"/>
  <c r="I338" i="4"/>
  <c r="H338" i="4"/>
  <c r="G338" i="4" a="1"/>
  <c r="G338" i="4" s="1"/>
  <c r="I337" i="4"/>
  <c r="H337" i="4"/>
  <c r="G337" i="4" a="1"/>
  <c r="G337" i="4"/>
  <c r="I336" i="4"/>
  <c r="H336" i="4"/>
  <c r="G336" i="4" a="1"/>
  <c r="G336" i="4" s="1"/>
  <c r="I335" i="4"/>
  <c r="H335" i="4"/>
  <c r="G335" i="4" a="1"/>
  <c r="G335" i="4" s="1"/>
  <c r="I334" i="4"/>
  <c r="H334" i="4"/>
  <c r="G334" i="4" a="1"/>
  <c r="G334" i="4" s="1"/>
  <c r="I333" i="4"/>
  <c r="H333" i="4"/>
  <c r="G333" i="4" a="1"/>
  <c r="G333" i="4" s="1"/>
  <c r="I332" i="4"/>
  <c r="H332" i="4"/>
  <c r="G332" i="4" a="1"/>
  <c r="G332" i="4" s="1"/>
  <c r="I331" i="4"/>
  <c r="H331" i="4"/>
  <c r="G331" i="4" a="1"/>
  <c r="G331" i="4"/>
  <c r="I330" i="4"/>
  <c r="H330" i="4"/>
  <c r="G330" i="4" a="1"/>
  <c r="G330" i="4"/>
  <c r="I329" i="4"/>
  <c r="H329" i="4"/>
  <c r="G329" i="4" a="1"/>
  <c r="G329" i="4"/>
  <c r="I328" i="4"/>
  <c r="H328" i="4"/>
  <c r="G328" i="4" a="1"/>
  <c r="G328" i="4" s="1"/>
  <c r="I327" i="4"/>
  <c r="H327" i="4"/>
  <c r="G327" i="4" a="1"/>
  <c r="G327" i="4" s="1"/>
  <c r="I326" i="4"/>
  <c r="H326" i="4"/>
  <c r="G326" i="4" a="1"/>
  <c r="G326" i="4" s="1"/>
  <c r="I325" i="4"/>
  <c r="H325" i="4"/>
  <c r="G325" i="4" a="1"/>
  <c r="G325" i="4" s="1"/>
  <c r="I324" i="4"/>
  <c r="H324" i="4"/>
  <c r="G324" i="4" a="1"/>
  <c r="G324" i="4" s="1"/>
  <c r="I323" i="4"/>
  <c r="H323" i="4"/>
  <c r="G323" i="4" a="1"/>
  <c r="G323" i="4" s="1"/>
  <c r="I322" i="4"/>
  <c r="H322" i="4"/>
  <c r="G322" i="4" a="1"/>
  <c r="G322" i="4" s="1"/>
  <c r="I321" i="4"/>
  <c r="H321" i="4"/>
  <c r="G321" i="4" a="1"/>
  <c r="G321" i="4" s="1"/>
  <c r="I320" i="4"/>
  <c r="H320" i="4"/>
  <c r="G320" i="4" a="1"/>
  <c r="G320" i="4" s="1"/>
  <c r="I319" i="4"/>
  <c r="H319" i="4"/>
  <c r="G319" i="4" a="1"/>
  <c r="G319" i="4" s="1"/>
  <c r="I318" i="4"/>
  <c r="H318" i="4"/>
  <c r="G318" i="4" a="1"/>
  <c r="G318" i="4" s="1"/>
  <c r="I317" i="4"/>
  <c r="H317" i="4"/>
  <c r="G317" i="4" a="1"/>
  <c r="G317" i="4" s="1"/>
  <c r="I316" i="4"/>
  <c r="H316" i="4"/>
  <c r="G316" i="4" a="1"/>
  <c r="G316" i="4" s="1"/>
  <c r="I315" i="4"/>
  <c r="H315" i="4"/>
  <c r="G315" i="4" a="1"/>
  <c r="G315" i="4"/>
  <c r="I314" i="4"/>
  <c r="H314" i="4"/>
  <c r="G314" i="4" a="1"/>
  <c r="G314" i="4"/>
  <c r="I313" i="4"/>
  <c r="H313" i="4"/>
  <c r="G313" i="4" a="1"/>
  <c r="G313" i="4"/>
  <c r="I312" i="4"/>
  <c r="H312" i="4"/>
  <c r="G312" i="4" a="1"/>
  <c r="G312" i="4" s="1"/>
  <c r="I311" i="4"/>
  <c r="H311" i="4"/>
  <c r="G311" i="4" a="1"/>
  <c r="G311" i="4" s="1"/>
  <c r="I310" i="4"/>
  <c r="H310" i="4"/>
  <c r="G310" i="4" a="1"/>
  <c r="G310" i="4" s="1"/>
  <c r="I309" i="4"/>
  <c r="H309" i="4"/>
  <c r="G309" i="4" a="1"/>
  <c r="G309" i="4" s="1"/>
  <c r="I308" i="4"/>
  <c r="H308" i="4"/>
  <c r="G308" i="4" a="1"/>
  <c r="G308" i="4" s="1"/>
  <c r="I307" i="4"/>
  <c r="H307" i="4"/>
  <c r="G307" i="4" a="1"/>
  <c r="G307" i="4"/>
  <c r="I306" i="4"/>
  <c r="H306" i="4"/>
  <c r="G306" i="4" a="1"/>
  <c r="G306" i="4" s="1"/>
  <c r="I305" i="4"/>
  <c r="H305" i="4"/>
  <c r="G305" i="4" a="1"/>
  <c r="G305" i="4" s="1"/>
  <c r="I304" i="4"/>
  <c r="H304" i="4"/>
  <c r="G304" i="4" a="1"/>
  <c r="G304" i="4" s="1"/>
  <c r="I303" i="4"/>
  <c r="H303" i="4"/>
  <c r="G303" i="4" a="1"/>
  <c r="G303" i="4" s="1"/>
  <c r="I302" i="4"/>
  <c r="H302" i="4"/>
  <c r="G302" i="4" a="1"/>
  <c r="G302" i="4"/>
  <c r="I301" i="4"/>
  <c r="H301" i="4"/>
  <c r="G301" i="4" a="1"/>
  <c r="G301" i="4" s="1"/>
  <c r="I300" i="4"/>
  <c r="H300" i="4"/>
  <c r="G300" i="4" a="1"/>
  <c r="G300" i="4" s="1"/>
  <c r="I299" i="4"/>
  <c r="H299" i="4"/>
  <c r="G299" i="4" a="1"/>
  <c r="G299" i="4" s="1"/>
  <c r="I298" i="4"/>
  <c r="H298" i="4"/>
  <c r="G298" i="4" a="1"/>
  <c r="G298" i="4" s="1"/>
  <c r="I297" i="4"/>
  <c r="H297" i="4"/>
  <c r="G297" i="4" a="1"/>
  <c r="G297" i="4" s="1"/>
  <c r="I296" i="4"/>
  <c r="H296" i="4"/>
  <c r="G296" i="4" a="1"/>
  <c r="G296" i="4" s="1"/>
  <c r="I295" i="4"/>
  <c r="H295" i="4"/>
  <c r="G295" i="4" a="1"/>
  <c r="G295" i="4" s="1"/>
  <c r="I294" i="4"/>
  <c r="H294" i="4"/>
  <c r="G294" i="4" a="1"/>
  <c r="G294" i="4" s="1"/>
  <c r="I293" i="4"/>
  <c r="H293" i="4"/>
  <c r="G293" i="4" a="1"/>
  <c r="G293" i="4"/>
  <c r="I292" i="4"/>
  <c r="H292" i="4"/>
  <c r="G292" i="4" a="1"/>
  <c r="G292" i="4" s="1"/>
  <c r="I291" i="4"/>
  <c r="H291" i="4"/>
  <c r="G291" i="4" a="1"/>
  <c r="G291" i="4" s="1"/>
  <c r="I290" i="4"/>
  <c r="H290" i="4"/>
  <c r="G290" i="4" a="1"/>
  <c r="G290" i="4" s="1"/>
  <c r="I289" i="4"/>
  <c r="H289" i="4"/>
  <c r="G289" i="4" a="1"/>
  <c r="G289" i="4" s="1"/>
  <c r="I288" i="4"/>
  <c r="H288" i="4"/>
  <c r="G288" i="4" a="1"/>
  <c r="G288" i="4" s="1"/>
  <c r="I287" i="4"/>
  <c r="H287" i="4"/>
  <c r="G287" i="4" a="1"/>
  <c r="G287" i="4" s="1"/>
  <c r="I286" i="4"/>
  <c r="H286" i="4"/>
  <c r="G286" i="4" a="1"/>
  <c r="G286" i="4" s="1"/>
  <c r="I285" i="4"/>
  <c r="H285" i="4"/>
  <c r="G285" i="4" a="1"/>
  <c r="G285" i="4" s="1"/>
  <c r="I284" i="4"/>
  <c r="H284" i="4"/>
  <c r="G284" i="4" a="1"/>
  <c r="G284" i="4" s="1"/>
  <c r="I283" i="4"/>
  <c r="H283" i="4"/>
  <c r="G283" i="4" a="1"/>
  <c r="G283" i="4"/>
  <c r="I282" i="4"/>
  <c r="H282" i="4"/>
  <c r="G282" i="4" a="1"/>
  <c r="G282" i="4"/>
  <c r="I281" i="4"/>
  <c r="H281" i="4"/>
  <c r="G281" i="4" a="1"/>
  <c r="G281" i="4"/>
  <c r="I280" i="4"/>
  <c r="H280" i="4"/>
  <c r="G280" i="4" a="1"/>
  <c r="G280" i="4" s="1"/>
  <c r="I279" i="4"/>
  <c r="H279" i="4"/>
  <c r="G279" i="4" a="1"/>
  <c r="G279" i="4" s="1"/>
  <c r="I278" i="4"/>
  <c r="H278" i="4"/>
  <c r="G278" i="4" a="1"/>
  <c r="G278" i="4" s="1"/>
  <c r="I277" i="4"/>
  <c r="H277" i="4"/>
  <c r="G277" i="4" a="1"/>
  <c r="G277" i="4" s="1"/>
  <c r="I276" i="4"/>
  <c r="H276" i="4"/>
  <c r="G276" i="4" a="1"/>
  <c r="G276" i="4" s="1"/>
  <c r="I275" i="4"/>
  <c r="H275" i="4"/>
  <c r="G275" i="4" a="1"/>
  <c r="G275" i="4" s="1"/>
  <c r="I274" i="4"/>
  <c r="H274" i="4"/>
  <c r="G274" i="4" a="1"/>
  <c r="G274" i="4"/>
  <c r="I273" i="4"/>
  <c r="H273" i="4"/>
  <c r="G273" i="4" a="1"/>
  <c r="G273" i="4" s="1"/>
  <c r="I272" i="4"/>
  <c r="H272" i="4"/>
  <c r="G272" i="4" a="1"/>
  <c r="G272" i="4" s="1"/>
  <c r="I271" i="4"/>
  <c r="H271" i="4"/>
  <c r="G271" i="4" a="1"/>
  <c r="G271" i="4" s="1"/>
  <c r="I270" i="4"/>
  <c r="H270" i="4"/>
  <c r="G270" i="4" a="1"/>
  <c r="G270" i="4" s="1"/>
  <c r="I269" i="4"/>
  <c r="H269" i="4"/>
  <c r="G269" i="4" a="1"/>
  <c r="G269" i="4" s="1"/>
  <c r="I268" i="4"/>
  <c r="H268" i="4"/>
  <c r="G268" i="4" a="1"/>
  <c r="G268" i="4" s="1"/>
  <c r="I267" i="4"/>
  <c r="H267" i="4"/>
  <c r="G267" i="4" a="1"/>
  <c r="G267" i="4" s="1"/>
  <c r="I266" i="4"/>
  <c r="H266" i="4"/>
  <c r="G266" i="4" a="1"/>
  <c r="G266" i="4" s="1"/>
  <c r="I265" i="4"/>
  <c r="H265" i="4"/>
  <c r="G265" i="4" a="1"/>
  <c r="G265" i="4" s="1"/>
  <c r="I264" i="4"/>
  <c r="H264" i="4"/>
  <c r="G264" i="4" a="1"/>
  <c r="G264" i="4" s="1"/>
  <c r="I263" i="4"/>
  <c r="H263" i="4"/>
  <c r="G263" i="4" a="1"/>
  <c r="G263" i="4"/>
  <c r="I262" i="4"/>
  <c r="H262" i="4"/>
  <c r="G262" i="4" a="1"/>
  <c r="G262" i="4" s="1"/>
  <c r="I261" i="4"/>
  <c r="H261" i="4"/>
  <c r="G261" i="4" a="1"/>
  <c r="G261" i="4" s="1"/>
  <c r="I260" i="4"/>
  <c r="H260" i="4"/>
  <c r="G260" i="4" a="1"/>
  <c r="G260" i="4" s="1"/>
  <c r="I259" i="4"/>
  <c r="H259" i="4"/>
  <c r="G259" i="4" a="1"/>
  <c r="G259" i="4" s="1"/>
  <c r="I258" i="4"/>
  <c r="H258" i="4"/>
  <c r="G258" i="4" a="1"/>
  <c r="G258" i="4" s="1"/>
  <c r="I257" i="4"/>
  <c r="H257" i="4"/>
  <c r="G257" i="4" a="1"/>
  <c r="G257" i="4" s="1"/>
  <c r="I256" i="4"/>
  <c r="H256" i="4"/>
  <c r="G256" i="4" a="1"/>
  <c r="G256" i="4" s="1"/>
  <c r="I255" i="4"/>
  <c r="H255" i="4"/>
  <c r="G255" i="4" a="1"/>
  <c r="G255" i="4" s="1"/>
  <c r="I254" i="4"/>
  <c r="H254" i="4"/>
  <c r="G254" i="4" a="1"/>
  <c r="G254" i="4" s="1"/>
  <c r="I253" i="4"/>
  <c r="H253" i="4"/>
  <c r="G253" i="4" a="1"/>
  <c r="G253" i="4" s="1"/>
  <c r="I252" i="4"/>
  <c r="H252" i="4"/>
  <c r="G252" i="4" a="1"/>
  <c r="G252" i="4" s="1"/>
  <c r="I251" i="4"/>
  <c r="H251" i="4"/>
  <c r="G251" i="4" a="1"/>
  <c r="G251" i="4" s="1"/>
  <c r="I250" i="4"/>
  <c r="H250" i="4"/>
  <c r="G250" i="4" a="1"/>
  <c r="G250" i="4" s="1"/>
  <c r="I249" i="4"/>
  <c r="H249" i="4"/>
  <c r="G249" i="4" a="1"/>
  <c r="G249" i="4" s="1"/>
  <c r="I248" i="4"/>
  <c r="H248" i="4"/>
  <c r="G248" i="4" a="1"/>
  <c r="G248" i="4" s="1"/>
  <c r="I247" i="4"/>
  <c r="H247" i="4"/>
  <c r="G247" i="4" a="1"/>
  <c r="G247" i="4" s="1"/>
  <c r="I246" i="4"/>
  <c r="H246" i="4"/>
  <c r="G246" i="4" a="1"/>
  <c r="G246" i="4"/>
  <c r="I245" i="4"/>
  <c r="H245" i="4"/>
  <c r="G245" i="4" a="1"/>
  <c r="G245" i="4" s="1"/>
  <c r="I244" i="4"/>
  <c r="H244" i="4"/>
  <c r="G244" i="4" a="1"/>
  <c r="G244" i="4" s="1"/>
  <c r="I243" i="4"/>
  <c r="H243" i="4"/>
  <c r="G243" i="4" a="1"/>
  <c r="G243" i="4" s="1"/>
  <c r="I242" i="4"/>
  <c r="H242" i="4"/>
  <c r="G242" i="4" a="1"/>
  <c r="G242" i="4" s="1"/>
  <c r="I241" i="4"/>
  <c r="H241" i="4"/>
  <c r="G241" i="4" a="1"/>
  <c r="G241" i="4" s="1"/>
  <c r="I240" i="4"/>
  <c r="H240" i="4"/>
  <c r="G240" i="4" a="1"/>
  <c r="G240" i="4" s="1"/>
  <c r="I239" i="4"/>
  <c r="H239" i="4"/>
  <c r="G239" i="4" a="1"/>
  <c r="G239" i="4" s="1"/>
  <c r="I238" i="4"/>
  <c r="H238" i="4"/>
  <c r="G238" i="4" a="1"/>
  <c r="G238" i="4"/>
  <c r="I237" i="4"/>
  <c r="H237" i="4"/>
  <c r="G237" i="4" a="1"/>
  <c r="G237" i="4" s="1"/>
  <c r="I236" i="4"/>
  <c r="H236" i="4"/>
  <c r="G236" i="4" a="1"/>
  <c r="G236" i="4" s="1"/>
  <c r="I235" i="4"/>
  <c r="H235" i="4"/>
  <c r="G235" i="4" a="1"/>
  <c r="G235" i="4" s="1"/>
  <c r="I234" i="4"/>
  <c r="H234" i="4"/>
  <c r="G234" i="4" a="1"/>
  <c r="G234" i="4" s="1"/>
  <c r="I233" i="4"/>
  <c r="H233" i="4"/>
  <c r="G233" i="4" a="1"/>
  <c r="G233" i="4" s="1"/>
  <c r="I232" i="4"/>
  <c r="H232" i="4"/>
  <c r="G232" i="4" a="1"/>
  <c r="G232" i="4" s="1"/>
  <c r="I231" i="4"/>
  <c r="H231" i="4"/>
  <c r="G231" i="4" a="1"/>
  <c r="G231" i="4" s="1"/>
  <c r="I230" i="4"/>
  <c r="H230" i="4"/>
  <c r="G230" i="4" a="1"/>
  <c r="G230" i="4" s="1"/>
  <c r="I229" i="4"/>
  <c r="H229" i="4"/>
  <c r="G229" i="4" a="1"/>
  <c r="G229" i="4"/>
  <c r="I228" i="4"/>
  <c r="H228" i="4"/>
  <c r="G228" i="4" a="1"/>
  <c r="G228" i="4" s="1"/>
  <c r="I227" i="4"/>
  <c r="H227" i="4"/>
  <c r="G227" i="4" a="1"/>
  <c r="G227" i="4" s="1"/>
  <c r="I226" i="4"/>
  <c r="H226" i="4"/>
  <c r="G226" i="4" a="1"/>
  <c r="G226" i="4" s="1"/>
  <c r="I225" i="4"/>
  <c r="H225" i="4"/>
  <c r="G225" i="4" a="1"/>
  <c r="G225" i="4" s="1"/>
  <c r="I224" i="4"/>
  <c r="H224" i="4"/>
  <c r="G224" i="4" a="1"/>
  <c r="G224" i="4" s="1"/>
  <c r="I223" i="4"/>
  <c r="H223" i="4"/>
  <c r="G223" i="4" a="1"/>
  <c r="G223" i="4" s="1"/>
  <c r="I222" i="4"/>
  <c r="H222" i="4"/>
  <c r="G222" i="4" a="1"/>
  <c r="G222" i="4" s="1"/>
  <c r="I221" i="4"/>
  <c r="H221" i="4"/>
  <c r="G221" i="4" a="1"/>
  <c r="G221" i="4" s="1"/>
  <c r="I220" i="4"/>
  <c r="H220" i="4"/>
  <c r="G220" i="4" a="1"/>
  <c r="G220" i="4" s="1"/>
  <c r="I219" i="4"/>
  <c r="H219" i="4"/>
  <c r="G219" i="4" a="1"/>
  <c r="G219" i="4" s="1"/>
  <c r="I218" i="4"/>
  <c r="H218" i="4"/>
  <c r="G218" i="4" a="1"/>
  <c r="G218" i="4" s="1"/>
  <c r="I217" i="4"/>
  <c r="H217" i="4"/>
  <c r="G217" i="4" a="1"/>
  <c r="G217" i="4" s="1"/>
  <c r="I216" i="4"/>
  <c r="H216" i="4"/>
  <c r="G216" i="4" a="1"/>
  <c r="G216" i="4" s="1"/>
  <c r="I215" i="4"/>
  <c r="H215" i="4"/>
  <c r="G215" i="4" a="1"/>
  <c r="G215" i="4" s="1"/>
  <c r="I214" i="4"/>
  <c r="H214" i="4"/>
  <c r="G214" i="4" a="1"/>
  <c r="G214" i="4" s="1"/>
  <c r="I213" i="4"/>
  <c r="H213" i="4"/>
  <c r="G213" i="4" a="1"/>
  <c r="G213" i="4" s="1"/>
  <c r="I212" i="4"/>
  <c r="H212" i="4"/>
  <c r="G212" i="4" a="1"/>
  <c r="G212" i="4" s="1"/>
  <c r="I211" i="4"/>
  <c r="H211" i="4"/>
  <c r="G211" i="4" a="1"/>
  <c r="G211" i="4" s="1"/>
  <c r="I210" i="4"/>
  <c r="H210" i="4"/>
  <c r="G210" i="4" a="1"/>
  <c r="G210" i="4" s="1"/>
  <c r="I209" i="4"/>
  <c r="H209" i="4"/>
  <c r="G209" i="4" a="1"/>
  <c r="G209" i="4"/>
  <c r="I208" i="4"/>
  <c r="H208" i="4"/>
  <c r="G208" i="4" a="1"/>
  <c r="G208" i="4" s="1"/>
  <c r="I207" i="4"/>
  <c r="H207" i="4"/>
  <c r="G207" i="4" a="1"/>
  <c r="G207" i="4" s="1"/>
  <c r="I206" i="4"/>
  <c r="H206" i="4"/>
  <c r="G206" i="4" a="1"/>
  <c r="G206" i="4" s="1"/>
  <c r="I205" i="4"/>
  <c r="H205" i="4"/>
  <c r="G205" i="4" a="1"/>
  <c r="G205" i="4" s="1"/>
  <c r="I204" i="4"/>
  <c r="H204" i="4"/>
  <c r="G204" i="4" a="1"/>
  <c r="G204" i="4" s="1"/>
  <c r="I203" i="4"/>
  <c r="H203" i="4"/>
  <c r="G203" i="4" a="1"/>
  <c r="G203" i="4"/>
  <c r="I202" i="4"/>
  <c r="H202" i="4"/>
  <c r="G202" i="4" a="1"/>
  <c r="G202" i="4"/>
  <c r="I201" i="4"/>
  <c r="H201" i="4"/>
  <c r="G201" i="4" a="1"/>
  <c r="G201" i="4"/>
  <c r="I200" i="4"/>
  <c r="H200" i="4"/>
  <c r="G200" i="4" a="1"/>
  <c r="G200" i="4" s="1"/>
  <c r="I199" i="4"/>
  <c r="H199" i="4"/>
  <c r="G199" i="4" a="1"/>
  <c r="G199" i="4"/>
  <c r="I198" i="4"/>
  <c r="H198" i="4"/>
  <c r="G198" i="4" a="1"/>
  <c r="G198" i="4" s="1"/>
  <c r="I197" i="4"/>
  <c r="H197" i="4"/>
  <c r="G197" i="4" a="1"/>
  <c r="G197" i="4" s="1"/>
  <c r="I196" i="4"/>
  <c r="H196" i="4"/>
  <c r="G196" i="4" a="1"/>
  <c r="G196" i="4" s="1"/>
  <c r="I195" i="4"/>
  <c r="H195" i="4"/>
  <c r="G195" i="4" a="1"/>
  <c r="G195" i="4"/>
  <c r="I194" i="4"/>
  <c r="H194" i="4"/>
  <c r="G194" i="4" a="1"/>
  <c r="G194" i="4" s="1"/>
  <c r="I193" i="4"/>
  <c r="H193" i="4"/>
  <c r="G193" i="4" a="1"/>
  <c r="G193" i="4" s="1"/>
  <c r="I192" i="4"/>
  <c r="H192" i="4"/>
  <c r="G192" i="4" a="1"/>
  <c r="G192" i="4" s="1"/>
  <c r="I191" i="4"/>
  <c r="H191" i="4"/>
  <c r="G191" i="4" a="1"/>
  <c r="G191" i="4" s="1"/>
  <c r="I190" i="4"/>
  <c r="H190" i="4"/>
  <c r="G190" i="4" a="1"/>
  <c r="G190" i="4" s="1"/>
  <c r="I189" i="4"/>
  <c r="H189" i="4"/>
  <c r="G189" i="4" a="1"/>
  <c r="G189" i="4" s="1"/>
  <c r="I188" i="4"/>
  <c r="H188" i="4"/>
  <c r="G188" i="4" a="1"/>
  <c r="G188" i="4" s="1"/>
  <c r="I187" i="4"/>
  <c r="H187" i="4"/>
  <c r="G187" i="4" a="1"/>
  <c r="G187" i="4"/>
  <c r="I186" i="4"/>
  <c r="H186" i="4"/>
  <c r="G186" i="4" a="1"/>
  <c r="G186" i="4" s="1"/>
  <c r="I185" i="4"/>
  <c r="H185" i="4"/>
  <c r="G185" i="4" a="1"/>
  <c r="G185" i="4" s="1"/>
  <c r="I184" i="4"/>
  <c r="H184" i="4"/>
  <c r="G184" i="4" a="1"/>
  <c r="G184" i="4" s="1"/>
  <c r="I183" i="4"/>
  <c r="H183" i="4"/>
  <c r="G183" i="4" a="1"/>
  <c r="G183" i="4" s="1"/>
  <c r="I182" i="4"/>
  <c r="H182" i="4"/>
  <c r="G182" i="4" a="1"/>
  <c r="G182" i="4" s="1"/>
  <c r="I181" i="4"/>
  <c r="H181" i="4"/>
  <c r="G181" i="4" a="1"/>
  <c r="G181" i="4" s="1"/>
  <c r="I180" i="4"/>
  <c r="H180" i="4"/>
  <c r="G180" i="4" a="1"/>
  <c r="G180" i="4" s="1"/>
  <c r="I179" i="4"/>
  <c r="H179" i="4"/>
  <c r="G179" i="4" a="1"/>
  <c r="G179" i="4"/>
  <c r="I178" i="4"/>
  <c r="H178" i="4"/>
  <c r="G178" i="4" a="1"/>
  <c r="G178" i="4"/>
  <c r="I177" i="4"/>
  <c r="H177" i="4"/>
  <c r="G177" i="4" a="1"/>
  <c r="G177" i="4" s="1"/>
  <c r="I176" i="4"/>
  <c r="H176" i="4"/>
  <c r="G176" i="4" a="1"/>
  <c r="G176" i="4" s="1"/>
  <c r="I175" i="4"/>
  <c r="H175" i="4"/>
  <c r="G175" i="4" a="1"/>
  <c r="G175" i="4" s="1"/>
  <c r="I174" i="4"/>
  <c r="H174" i="4"/>
  <c r="G174" i="4" a="1"/>
  <c r="G174" i="4" s="1"/>
  <c r="I173" i="4"/>
  <c r="H173" i="4"/>
  <c r="G173" i="4" a="1"/>
  <c r="G173" i="4"/>
  <c r="I172" i="4"/>
  <c r="H172" i="4"/>
  <c r="G172" i="4" a="1"/>
  <c r="G172" i="4" s="1"/>
  <c r="I171" i="4"/>
  <c r="H171" i="4"/>
  <c r="G171" i="4" a="1"/>
  <c r="G171" i="4"/>
  <c r="I170" i="4"/>
  <c r="H170" i="4"/>
  <c r="G170" i="4" a="1"/>
  <c r="G170" i="4"/>
  <c r="I169" i="4"/>
  <c r="H169" i="4"/>
  <c r="G169" i="4" a="1"/>
  <c r="G169" i="4"/>
  <c r="I168" i="4"/>
  <c r="H168" i="4"/>
  <c r="G168" i="4" a="1"/>
  <c r="G168" i="4" s="1"/>
  <c r="I167" i="4"/>
  <c r="H167" i="4"/>
  <c r="G167" i="4" a="1"/>
  <c r="G167" i="4" s="1"/>
  <c r="I166" i="4"/>
  <c r="H166" i="4"/>
  <c r="G166" i="4" a="1"/>
  <c r="G166" i="4" s="1"/>
  <c r="I165" i="4"/>
  <c r="H165" i="4"/>
  <c r="G165" i="4" a="1"/>
  <c r="G165" i="4" s="1"/>
  <c r="I164" i="4"/>
  <c r="H164" i="4"/>
  <c r="G164" i="4" a="1"/>
  <c r="G164" i="4" s="1"/>
  <c r="I163" i="4"/>
  <c r="H163" i="4"/>
  <c r="G163" i="4" a="1"/>
  <c r="G163" i="4" s="1"/>
  <c r="I162" i="4"/>
  <c r="H162" i="4"/>
  <c r="G162" i="4" a="1"/>
  <c r="G162" i="4"/>
  <c r="I161" i="4"/>
  <c r="H161" i="4"/>
  <c r="G161" i="4" a="1"/>
  <c r="G161" i="4" s="1"/>
  <c r="I160" i="4"/>
  <c r="H160" i="4"/>
  <c r="G160" i="4" a="1"/>
  <c r="G160" i="4" s="1"/>
  <c r="I159" i="4"/>
  <c r="H159" i="4"/>
  <c r="G159" i="4" a="1"/>
  <c r="G159" i="4" s="1"/>
  <c r="I158" i="4"/>
  <c r="H158" i="4"/>
  <c r="G158" i="4" a="1"/>
  <c r="G158" i="4" s="1"/>
  <c r="I157" i="4"/>
  <c r="H157" i="4"/>
  <c r="G157" i="4" a="1"/>
  <c r="G157" i="4"/>
  <c r="I156" i="4"/>
  <c r="H156" i="4"/>
  <c r="G156" i="4" a="1"/>
  <c r="G156" i="4" s="1"/>
  <c r="I155" i="4"/>
  <c r="H155" i="4"/>
  <c r="G155" i="4" a="1"/>
  <c r="G155" i="4"/>
  <c r="I154" i="4"/>
  <c r="H154" i="4"/>
  <c r="G154" i="4" a="1"/>
  <c r="G154" i="4" s="1"/>
  <c r="I153" i="4"/>
  <c r="H153" i="4"/>
  <c r="G153" i="4" a="1"/>
  <c r="G153" i="4"/>
  <c r="I152" i="4"/>
  <c r="H152" i="4"/>
  <c r="G152" i="4" a="1"/>
  <c r="G152" i="4" s="1"/>
  <c r="I151" i="4"/>
  <c r="H151" i="4"/>
  <c r="G151" i="4" a="1"/>
  <c r="G151" i="4" s="1"/>
  <c r="I150" i="4"/>
  <c r="H150" i="4"/>
  <c r="G150" i="4" a="1"/>
  <c r="G150" i="4" s="1"/>
  <c r="I149" i="4"/>
  <c r="H149" i="4"/>
  <c r="G149" i="4" a="1"/>
  <c r="G149" i="4" s="1"/>
  <c r="I148" i="4"/>
  <c r="H148" i="4"/>
  <c r="G148" i="4" a="1"/>
  <c r="G148" i="4" s="1"/>
  <c r="I147" i="4"/>
  <c r="H147" i="4"/>
  <c r="G147" i="4" a="1"/>
  <c r="G147" i="4" s="1"/>
  <c r="I146" i="4"/>
  <c r="H146" i="4"/>
  <c r="G146" i="4" a="1"/>
  <c r="G146" i="4" s="1"/>
  <c r="I145" i="4"/>
  <c r="H145" i="4"/>
  <c r="G145" i="4" a="1"/>
  <c r="G145" i="4" s="1"/>
  <c r="I144" i="4"/>
  <c r="H144" i="4"/>
  <c r="G144" i="4" a="1"/>
  <c r="G144" i="4" s="1"/>
  <c r="I143" i="4"/>
  <c r="H143" i="4"/>
  <c r="G143" i="4" a="1"/>
  <c r="G143" i="4" s="1"/>
  <c r="I142" i="4"/>
  <c r="H142" i="4"/>
  <c r="G142" i="4" a="1"/>
  <c r="G142" i="4" s="1"/>
  <c r="I141" i="4"/>
  <c r="H141" i="4"/>
  <c r="G141" i="4" a="1"/>
  <c r="G141" i="4" s="1"/>
  <c r="I140" i="4"/>
  <c r="H140" i="4"/>
  <c r="G140" i="4" a="1"/>
  <c r="G140" i="4" s="1"/>
  <c r="I139" i="4"/>
  <c r="H139" i="4"/>
  <c r="G139" i="4" a="1"/>
  <c r="G139" i="4" s="1"/>
  <c r="I138" i="4"/>
  <c r="H138" i="4"/>
  <c r="G138" i="4" a="1"/>
  <c r="G138" i="4" s="1"/>
  <c r="I137" i="4"/>
  <c r="H137" i="4"/>
  <c r="G137" i="4" a="1"/>
  <c r="G137" i="4" s="1"/>
  <c r="I136" i="4"/>
  <c r="H136" i="4"/>
  <c r="G136" i="4" a="1"/>
  <c r="G136" i="4" s="1"/>
  <c r="I135" i="4"/>
  <c r="H135" i="4"/>
  <c r="G135" i="4" a="1"/>
  <c r="G135" i="4" s="1"/>
  <c r="I134" i="4"/>
  <c r="H134" i="4"/>
  <c r="G134" i="4" a="1"/>
  <c r="G134" i="4" s="1"/>
  <c r="I133" i="4"/>
  <c r="H133" i="4"/>
  <c r="G133" i="4" a="1"/>
  <c r="G133" i="4" s="1"/>
  <c r="I132" i="4"/>
  <c r="H132" i="4"/>
  <c r="G132" i="4" a="1"/>
  <c r="G132" i="4" s="1"/>
  <c r="I131" i="4"/>
  <c r="H131" i="4"/>
  <c r="G131" i="4" a="1"/>
  <c r="G131" i="4" s="1"/>
  <c r="I130" i="4"/>
  <c r="H130" i="4"/>
  <c r="G130" i="4" a="1"/>
  <c r="G130" i="4" s="1"/>
  <c r="I129" i="4"/>
  <c r="H129" i="4"/>
  <c r="G129" i="4" a="1"/>
  <c r="G129" i="4"/>
  <c r="I128" i="4"/>
  <c r="H128" i="4"/>
  <c r="G128" i="4" a="1"/>
  <c r="G128" i="4" s="1"/>
  <c r="I127" i="4"/>
  <c r="H127" i="4"/>
  <c r="G127" i="4" a="1"/>
  <c r="G127" i="4"/>
  <c r="I126" i="4"/>
  <c r="H126" i="4"/>
  <c r="G126" i="4" a="1"/>
  <c r="G126" i="4"/>
  <c r="I125" i="4"/>
  <c r="H125" i="4"/>
  <c r="G125" i="4" a="1"/>
  <c r="G125" i="4" s="1"/>
  <c r="I124" i="4"/>
  <c r="H124" i="4"/>
  <c r="G124" i="4" a="1"/>
  <c r="G124" i="4" s="1"/>
  <c r="I123" i="4"/>
  <c r="H123" i="4"/>
  <c r="G123" i="4" a="1"/>
  <c r="G123" i="4" s="1"/>
  <c r="I122" i="4"/>
  <c r="H122" i="4"/>
  <c r="G122" i="4" a="1"/>
  <c r="G122" i="4" s="1"/>
  <c r="I121" i="4"/>
  <c r="H121" i="4"/>
  <c r="G121" i="4" a="1"/>
  <c r="G121" i="4" s="1"/>
  <c r="I120" i="4"/>
  <c r="H120" i="4"/>
  <c r="G120" i="4" a="1"/>
  <c r="G120" i="4" s="1"/>
  <c r="I119" i="4"/>
  <c r="H119" i="4"/>
  <c r="G119" i="4" a="1"/>
  <c r="G119" i="4" s="1"/>
  <c r="I118" i="4"/>
  <c r="H118" i="4"/>
  <c r="G118" i="4" a="1"/>
  <c r="G118" i="4"/>
  <c r="I117" i="4"/>
  <c r="H117" i="4"/>
  <c r="G117" i="4" a="1"/>
  <c r="G117" i="4" s="1"/>
  <c r="I116" i="4"/>
  <c r="H116" i="4"/>
  <c r="G116" i="4" a="1"/>
  <c r="G116" i="4" s="1"/>
  <c r="I115" i="4"/>
  <c r="H115" i="4"/>
  <c r="G115" i="4" a="1"/>
  <c r="G115" i="4" s="1"/>
  <c r="I114" i="4"/>
  <c r="H114" i="4"/>
  <c r="G114" i="4" a="1"/>
  <c r="G114" i="4" s="1"/>
  <c r="I113" i="4"/>
  <c r="H113" i="4"/>
  <c r="G113" i="4" a="1"/>
  <c r="G113" i="4" s="1"/>
  <c r="I112" i="4"/>
  <c r="H112" i="4"/>
  <c r="G112" i="4" a="1"/>
  <c r="G112" i="4" s="1"/>
  <c r="I111" i="4"/>
  <c r="H111" i="4"/>
  <c r="G111" i="4" a="1"/>
  <c r="G111" i="4" s="1"/>
  <c r="I110" i="4"/>
  <c r="H110" i="4"/>
  <c r="G110" i="4" a="1"/>
  <c r="G110" i="4" s="1"/>
  <c r="I109" i="4"/>
  <c r="H109" i="4"/>
  <c r="G109" i="4" a="1"/>
  <c r="G109" i="4"/>
  <c r="I108" i="4"/>
  <c r="H108" i="4"/>
  <c r="G108" i="4" a="1"/>
  <c r="G108" i="4" s="1"/>
  <c r="I107" i="4"/>
  <c r="H107" i="4"/>
  <c r="G107" i="4" a="1"/>
  <c r="G107" i="4" s="1"/>
  <c r="I106" i="4"/>
  <c r="H106" i="4"/>
  <c r="G106" i="4" a="1"/>
  <c r="G106" i="4" s="1"/>
  <c r="I105" i="4"/>
  <c r="H105" i="4"/>
  <c r="G105" i="4" a="1"/>
  <c r="G105" i="4" s="1"/>
  <c r="I104" i="4"/>
  <c r="H104" i="4"/>
  <c r="G104" i="4" a="1"/>
  <c r="G104" i="4" s="1"/>
  <c r="I103" i="4"/>
  <c r="H103" i="4"/>
  <c r="G103" i="4" a="1"/>
  <c r="G103" i="4" s="1"/>
  <c r="I102" i="4"/>
  <c r="H102" i="4"/>
  <c r="G102" i="4" a="1"/>
  <c r="G102" i="4" s="1"/>
  <c r="I101" i="4"/>
  <c r="H101" i="4"/>
  <c r="G101" i="4" a="1"/>
  <c r="G101" i="4" s="1"/>
  <c r="I100" i="4"/>
  <c r="H100" i="4"/>
  <c r="G100" i="4" a="1"/>
  <c r="G100" i="4" s="1"/>
  <c r="I99" i="4"/>
  <c r="H99" i="4"/>
  <c r="G99" i="4" a="1"/>
  <c r="G99" i="4" s="1"/>
  <c r="I98" i="4"/>
  <c r="H98" i="4"/>
  <c r="G98" i="4" a="1"/>
  <c r="G98" i="4" s="1"/>
  <c r="I97" i="4"/>
  <c r="H97" i="4"/>
  <c r="G97" i="4" a="1"/>
  <c r="G97" i="4" s="1"/>
  <c r="I96" i="4"/>
  <c r="H96" i="4"/>
  <c r="G96" i="4" a="1"/>
  <c r="G96" i="4" s="1"/>
  <c r="I95" i="4"/>
  <c r="H95" i="4"/>
  <c r="G95" i="4" a="1"/>
  <c r="G95" i="4" s="1"/>
  <c r="I94" i="4"/>
  <c r="H94" i="4"/>
  <c r="G94" i="4" a="1"/>
  <c r="G94" i="4" s="1"/>
  <c r="I93" i="4"/>
  <c r="H93" i="4"/>
  <c r="G93" i="4" a="1"/>
  <c r="G93" i="4"/>
  <c r="I92" i="4"/>
  <c r="H92" i="4"/>
  <c r="G92" i="4" a="1"/>
  <c r="G92" i="4" s="1"/>
  <c r="I91" i="4"/>
  <c r="H91" i="4"/>
  <c r="G91" i="4" a="1"/>
  <c r="G91" i="4" s="1"/>
  <c r="I90" i="4"/>
  <c r="H90" i="4"/>
  <c r="G90" i="4" a="1"/>
  <c r="G90" i="4" s="1"/>
  <c r="I89" i="4"/>
  <c r="H89" i="4"/>
  <c r="G89" i="4" a="1"/>
  <c r="G89" i="4" s="1"/>
  <c r="I88" i="4"/>
  <c r="H88" i="4"/>
  <c r="G88" i="4" a="1"/>
  <c r="G88" i="4" s="1"/>
  <c r="I87" i="4"/>
  <c r="H87" i="4"/>
  <c r="G87" i="4" a="1"/>
  <c r="G87" i="4" s="1"/>
  <c r="I86" i="4"/>
  <c r="H86" i="4"/>
  <c r="G86" i="4" a="1"/>
  <c r="G86" i="4" s="1"/>
  <c r="I85" i="4"/>
  <c r="H85" i="4"/>
  <c r="G85" i="4" a="1"/>
  <c r="G85" i="4" s="1"/>
  <c r="I84" i="4"/>
  <c r="H84" i="4"/>
  <c r="G84" i="4" a="1"/>
  <c r="G84" i="4" s="1"/>
  <c r="I83" i="4"/>
  <c r="H83" i="4"/>
  <c r="G83" i="4" a="1"/>
  <c r="G83" i="4" s="1"/>
  <c r="I82" i="4"/>
  <c r="H82" i="4"/>
  <c r="G82" i="4" a="1"/>
  <c r="G82" i="4"/>
  <c r="I81" i="4"/>
  <c r="H81" i="4"/>
  <c r="G81" i="4" a="1"/>
  <c r="G81" i="4"/>
  <c r="I80" i="4"/>
  <c r="H80" i="4"/>
  <c r="G80" i="4" a="1"/>
  <c r="G80" i="4" s="1"/>
  <c r="I79" i="4"/>
  <c r="H79" i="4"/>
  <c r="G79" i="4" a="1"/>
  <c r="G79" i="4"/>
  <c r="I78" i="4"/>
  <c r="H78" i="4"/>
  <c r="G78" i="4" a="1"/>
  <c r="G78" i="4" s="1"/>
  <c r="I77" i="4"/>
  <c r="H77" i="4"/>
  <c r="G77" i="4" a="1"/>
  <c r="G77" i="4" s="1"/>
  <c r="I76" i="4"/>
  <c r="H76" i="4"/>
  <c r="G76" i="4" a="1"/>
  <c r="G76" i="4" s="1"/>
  <c r="I75" i="4"/>
  <c r="H75" i="4"/>
  <c r="G75" i="4" a="1"/>
  <c r="G75" i="4"/>
  <c r="I74" i="4"/>
  <c r="H74" i="4"/>
  <c r="G74" i="4" a="1"/>
  <c r="G74" i="4"/>
  <c r="I73" i="4"/>
  <c r="H73" i="4"/>
  <c r="G73" i="4" a="1"/>
  <c r="G73" i="4"/>
  <c r="I72" i="4"/>
  <c r="H72" i="4"/>
  <c r="G72" i="4" a="1"/>
  <c r="G72" i="4" s="1"/>
  <c r="I71" i="4"/>
  <c r="H71" i="4"/>
  <c r="G71" i="4" a="1"/>
  <c r="G71" i="4" s="1"/>
  <c r="I70" i="4"/>
  <c r="H70" i="4"/>
  <c r="G70" i="4" a="1"/>
  <c r="G70" i="4" s="1"/>
  <c r="I69" i="4"/>
  <c r="H69" i="4"/>
  <c r="G69" i="4" a="1"/>
  <c r="G69" i="4" s="1"/>
  <c r="I68" i="4"/>
  <c r="H68" i="4"/>
  <c r="G68" i="4" a="1"/>
  <c r="G68" i="4" s="1"/>
  <c r="I67" i="4"/>
  <c r="H67" i="4"/>
  <c r="G67" i="4" a="1"/>
  <c r="G67" i="4"/>
  <c r="I66" i="4"/>
  <c r="H66" i="4"/>
  <c r="G66" i="4" a="1"/>
  <c r="G66" i="4" s="1"/>
  <c r="I65" i="4"/>
  <c r="H65" i="4"/>
  <c r="G65" i="4" a="1"/>
  <c r="G65" i="4" s="1"/>
  <c r="I64" i="4"/>
  <c r="H64" i="4"/>
  <c r="G64" i="4" a="1"/>
  <c r="G64" i="4" s="1"/>
  <c r="I63" i="4"/>
  <c r="H63" i="4"/>
  <c r="G63" i="4" a="1"/>
  <c r="G63" i="4" s="1"/>
  <c r="I62" i="4"/>
  <c r="H62" i="4"/>
  <c r="G62" i="4" a="1"/>
  <c r="G62" i="4" s="1"/>
  <c r="I61" i="4"/>
  <c r="H61" i="4"/>
  <c r="G61" i="4" a="1"/>
  <c r="G61" i="4" s="1"/>
  <c r="I60" i="4"/>
  <c r="H60" i="4"/>
  <c r="G60" i="4" a="1"/>
  <c r="G60" i="4" s="1"/>
  <c r="I59" i="4"/>
  <c r="H59" i="4"/>
  <c r="G59" i="4" a="1"/>
  <c r="G59" i="4"/>
  <c r="I58" i="4"/>
  <c r="H58" i="4"/>
  <c r="G58" i="4" a="1"/>
  <c r="G58" i="4"/>
  <c r="I57" i="4"/>
  <c r="H57" i="4"/>
  <c r="G57" i="4" a="1"/>
  <c r="G57" i="4"/>
  <c r="I56" i="4"/>
  <c r="H56" i="4"/>
  <c r="G56" i="4" a="1"/>
  <c r="G56" i="4" s="1"/>
  <c r="I55" i="4"/>
  <c r="H55" i="4"/>
  <c r="G55" i="4" a="1"/>
  <c r="G55" i="4" s="1"/>
  <c r="I54" i="4"/>
  <c r="H54" i="4"/>
  <c r="G54" i="4" a="1"/>
  <c r="G54" i="4" s="1"/>
  <c r="I53" i="4"/>
  <c r="H53" i="4"/>
  <c r="G53" i="4" a="1"/>
  <c r="G53" i="4" s="1"/>
  <c r="I52" i="4"/>
  <c r="H52" i="4"/>
  <c r="G52" i="4" a="1"/>
  <c r="G52" i="4" s="1"/>
  <c r="I51" i="4"/>
  <c r="H51" i="4"/>
  <c r="G51" i="4" a="1"/>
  <c r="G51" i="4"/>
  <c r="I50" i="4"/>
  <c r="H50" i="4"/>
  <c r="G50" i="4" a="1"/>
  <c r="G50" i="4"/>
  <c r="I49" i="4"/>
  <c r="H49" i="4"/>
  <c r="G49" i="4" a="1"/>
  <c r="G49" i="4" s="1"/>
  <c r="I48" i="4"/>
  <c r="H48" i="4"/>
  <c r="G48" i="4" a="1"/>
  <c r="G48" i="4" s="1"/>
  <c r="I47" i="4"/>
  <c r="H47" i="4"/>
  <c r="G47" i="4" a="1"/>
  <c r="G47" i="4" s="1"/>
  <c r="I46" i="4"/>
  <c r="H46" i="4"/>
  <c r="G46" i="4" a="1"/>
  <c r="G46" i="4"/>
  <c r="I45" i="4"/>
  <c r="H45" i="4"/>
  <c r="G45" i="4" a="1"/>
  <c r="G45" i="4" s="1"/>
  <c r="I44" i="4"/>
  <c r="H44" i="4"/>
  <c r="G44" i="4" a="1"/>
  <c r="G44" i="4" s="1"/>
  <c r="I43" i="4"/>
  <c r="H43" i="4"/>
  <c r="G43" i="4" a="1"/>
  <c r="G43" i="4"/>
  <c r="I42" i="4"/>
  <c r="H42" i="4"/>
  <c r="G42" i="4" a="1"/>
  <c r="G42" i="4" s="1"/>
  <c r="I41" i="4"/>
  <c r="H41" i="4"/>
  <c r="G41" i="4" a="1"/>
  <c r="G41" i="4"/>
  <c r="I40" i="4"/>
  <c r="H40" i="4"/>
  <c r="G40" i="4" a="1"/>
  <c r="G40" i="4" s="1"/>
  <c r="I39" i="4"/>
  <c r="H39" i="4"/>
  <c r="G39" i="4" a="1"/>
  <c r="G39" i="4" s="1"/>
  <c r="I38" i="4"/>
  <c r="H38" i="4"/>
  <c r="G38" i="4" a="1"/>
  <c r="G38" i="4" s="1"/>
  <c r="I37" i="4"/>
  <c r="H37" i="4"/>
  <c r="G37" i="4" a="1"/>
  <c r="G37" i="4"/>
  <c r="I36" i="4"/>
  <c r="H36" i="4"/>
  <c r="G36" i="4" a="1"/>
  <c r="G36" i="4" s="1"/>
  <c r="I35" i="4"/>
  <c r="H35" i="4"/>
  <c r="G35" i="4" a="1"/>
  <c r="G35" i="4" s="1"/>
  <c r="I34" i="4"/>
  <c r="H34" i="4"/>
  <c r="G34" i="4" a="1"/>
  <c r="G34" i="4"/>
  <c r="I33" i="4"/>
  <c r="H33" i="4"/>
  <c r="G33" i="4" a="1"/>
  <c r="G33" i="4" s="1"/>
  <c r="I32" i="4"/>
  <c r="H32" i="4"/>
  <c r="G32" i="4" a="1"/>
  <c r="G32" i="4" s="1"/>
  <c r="I31" i="4"/>
  <c r="H31" i="4"/>
  <c r="G31" i="4" a="1"/>
  <c r="G31" i="4" s="1"/>
  <c r="I30" i="4"/>
  <c r="H30" i="4"/>
  <c r="G30" i="4" a="1"/>
  <c r="G30" i="4" s="1"/>
  <c r="I29" i="4"/>
  <c r="H29" i="4"/>
  <c r="G29" i="4" a="1"/>
  <c r="G29" i="4" s="1"/>
  <c r="I28" i="4"/>
  <c r="H28" i="4"/>
  <c r="G28" i="4" a="1"/>
  <c r="G28" i="4" s="1"/>
  <c r="I27" i="4"/>
  <c r="H27" i="4"/>
  <c r="G27" i="4" a="1"/>
  <c r="G27" i="4" s="1"/>
  <c r="I26" i="4"/>
  <c r="H26" i="4"/>
  <c r="G26" i="4" a="1"/>
  <c r="G26" i="4"/>
  <c r="I25" i="4"/>
  <c r="H25" i="4"/>
  <c r="G25" i="4" a="1"/>
  <c r="G25" i="4" s="1"/>
  <c r="I24" i="4"/>
  <c r="H24" i="4"/>
  <c r="G24" i="4" a="1"/>
  <c r="G24" i="4"/>
  <c r="I23" i="4"/>
  <c r="H23" i="4"/>
  <c r="G23" i="4" a="1"/>
  <c r="G23" i="4" s="1"/>
  <c r="I22" i="4"/>
  <c r="H22" i="4"/>
  <c r="G22" i="4" a="1"/>
  <c r="G22" i="4"/>
  <c r="I21" i="4"/>
  <c r="H21" i="4"/>
  <c r="G21" i="4" a="1"/>
  <c r="G21" i="4" s="1"/>
  <c r="I20" i="4"/>
  <c r="H20" i="4"/>
  <c r="G20" i="4" a="1"/>
  <c r="G20" i="4"/>
  <c r="I19" i="4"/>
  <c r="H19" i="4"/>
  <c r="G19" i="4" a="1"/>
  <c r="G19" i="4" s="1"/>
  <c r="I18" i="4"/>
  <c r="H18" i="4"/>
  <c r="G18" i="4" a="1"/>
  <c r="G18" i="4"/>
  <c r="I17" i="4"/>
  <c r="H17" i="4"/>
  <c r="G17" i="4" a="1"/>
  <c r="G17" i="4" s="1"/>
  <c r="I16" i="4"/>
  <c r="H16" i="4"/>
  <c r="G16" i="4" a="1"/>
  <c r="G16" i="4"/>
  <c r="I15" i="4"/>
  <c r="H15" i="4"/>
  <c r="G15" i="4" a="1"/>
  <c r="G15" i="4" s="1"/>
  <c r="I14" i="4"/>
  <c r="H14" i="4"/>
  <c r="G14" i="4" a="1"/>
  <c r="G14" i="4"/>
  <c r="I13" i="4"/>
  <c r="H13" i="4"/>
  <c r="G13" i="4" a="1"/>
  <c r="G13" i="4" s="1"/>
  <c r="I12" i="4"/>
  <c r="H12" i="4"/>
  <c r="G12" i="4" a="1"/>
  <c r="G12" i="4" s="1"/>
  <c r="I11" i="4"/>
  <c r="H11" i="4"/>
  <c r="G11" i="4" a="1"/>
  <c r="G11" i="4" s="1"/>
  <c r="I10" i="4"/>
  <c r="H10" i="4"/>
  <c r="G10" i="4" a="1"/>
  <c r="G10" i="4" s="1"/>
  <c r="I9" i="4"/>
  <c r="H9" i="4"/>
  <c r="G9" i="4" a="1"/>
  <c r="G9" i="4" s="1"/>
  <c r="I8" i="4"/>
  <c r="H8" i="4"/>
  <c r="G8" i="4" a="1"/>
  <c r="G8" i="4"/>
  <c r="I7" i="4"/>
  <c r="H7" i="4"/>
  <c r="G7" i="4" a="1"/>
  <c r="G7" i="4" s="1"/>
  <c r="I6" i="4"/>
  <c r="H6" i="4"/>
  <c r="G6" i="4" a="1"/>
  <c r="G6" i="4" s="1"/>
  <c r="I5" i="4"/>
  <c r="H5" i="4"/>
  <c r="G5" i="4" a="1"/>
  <c r="G5" i="4" s="1"/>
  <c r="I4" i="4"/>
  <c r="H4" i="4"/>
  <c r="G4" i="4" a="1"/>
  <c r="G4" i="4" s="1"/>
  <c r="I3" i="4"/>
  <c r="H3" i="4"/>
  <c r="G3" i="4" a="1"/>
  <c r="G3" i="4" s="1"/>
  <c r="I2" i="4"/>
  <c r="H2" i="4"/>
  <c r="G2" i="4" a="1"/>
  <c r="G2" i="4" s="1"/>
  <c r="I366" i="3"/>
  <c r="H366" i="3"/>
  <c r="G366" i="3" a="1"/>
  <c r="G366" i="3" s="1"/>
  <c r="I365" i="3"/>
  <c r="H365" i="3"/>
  <c r="G365" i="3" a="1"/>
  <c r="G365" i="3" s="1"/>
  <c r="I364" i="3"/>
  <c r="H364" i="3"/>
  <c r="G364" i="3" a="1"/>
  <c r="G364" i="3" s="1"/>
  <c r="I363" i="3"/>
  <c r="H363" i="3"/>
  <c r="G363" i="3" a="1"/>
  <c r="G363" i="3" s="1"/>
  <c r="I362" i="3"/>
  <c r="H362" i="3"/>
  <c r="G362" i="3" a="1"/>
  <c r="G362" i="3" s="1"/>
  <c r="I361" i="3"/>
  <c r="H361" i="3"/>
  <c r="G361" i="3" a="1"/>
  <c r="G361" i="3" s="1"/>
  <c r="I360" i="3"/>
  <c r="H360" i="3"/>
  <c r="G360" i="3" a="1"/>
  <c r="G360" i="3" s="1"/>
  <c r="I359" i="3"/>
  <c r="H359" i="3"/>
  <c r="G359" i="3" a="1"/>
  <c r="G359" i="3" s="1"/>
  <c r="I358" i="3"/>
  <c r="H358" i="3"/>
  <c r="G358" i="3" a="1"/>
  <c r="G358" i="3" s="1"/>
  <c r="I357" i="3"/>
  <c r="H357" i="3"/>
  <c r="G357" i="3" a="1"/>
  <c r="G357" i="3" s="1"/>
  <c r="I356" i="3"/>
  <c r="H356" i="3"/>
  <c r="G356" i="3" a="1"/>
  <c r="G356" i="3" s="1"/>
  <c r="I355" i="3"/>
  <c r="H355" i="3"/>
  <c r="G355" i="3" a="1"/>
  <c r="G355" i="3" s="1"/>
  <c r="I354" i="3"/>
  <c r="H354" i="3"/>
  <c r="G354" i="3" a="1"/>
  <c r="G354" i="3" s="1"/>
  <c r="I353" i="3"/>
  <c r="H353" i="3"/>
  <c r="G353" i="3" a="1"/>
  <c r="G353" i="3" s="1"/>
  <c r="I352" i="3"/>
  <c r="H352" i="3"/>
  <c r="G352" i="3" a="1"/>
  <c r="G352" i="3" s="1"/>
  <c r="I351" i="3"/>
  <c r="H351" i="3"/>
  <c r="G351" i="3" a="1"/>
  <c r="G351" i="3" s="1"/>
  <c r="I350" i="3"/>
  <c r="H350" i="3"/>
  <c r="G350" i="3" a="1"/>
  <c r="G350" i="3" s="1"/>
  <c r="I349" i="3"/>
  <c r="H349" i="3"/>
  <c r="G349" i="3" a="1"/>
  <c r="G349" i="3" s="1"/>
  <c r="I348" i="3"/>
  <c r="H348" i="3"/>
  <c r="G348" i="3" a="1"/>
  <c r="G348" i="3" s="1"/>
  <c r="I347" i="3"/>
  <c r="H347" i="3"/>
  <c r="G347" i="3" a="1"/>
  <c r="G347" i="3" s="1"/>
  <c r="I346" i="3"/>
  <c r="H346" i="3"/>
  <c r="G346" i="3" a="1"/>
  <c r="G346" i="3" s="1"/>
  <c r="I345" i="3"/>
  <c r="H345" i="3"/>
  <c r="G345" i="3" a="1"/>
  <c r="G345" i="3" s="1"/>
  <c r="I344" i="3"/>
  <c r="H344" i="3"/>
  <c r="G344" i="3" a="1"/>
  <c r="G344" i="3" s="1"/>
  <c r="I343" i="3"/>
  <c r="H343" i="3"/>
  <c r="G343" i="3" a="1"/>
  <c r="G343" i="3" s="1"/>
  <c r="I342" i="3"/>
  <c r="H342" i="3"/>
  <c r="G342" i="3" a="1"/>
  <c r="G342" i="3" s="1"/>
  <c r="I341" i="3"/>
  <c r="H341" i="3"/>
  <c r="G341" i="3" a="1"/>
  <c r="G341" i="3" s="1"/>
  <c r="I340" i="3"/>
  <c r="H340" i="3"/>
  <c r="G340" i="3" a="1"/>
  <c r="G340" i="3" s="1"/>
  <c r="I339" i="3"/>
  <c r="H339" i="3"/>
  <c r="G339" i="3" a="1"/>
  <c r="G339" i="3" s="1"/>
  <c r="I338" i="3"/>
  <c r="H338" i="3"/>
  <c r="G338" i="3" a="1"/>
  <c r="G338" i="3" s="1"/>
  <c r="I337" i="3"/>
  <c r="H337" i="3"/>
  <c r="G337" i="3" a="1"/>
  <c r="G337" i="3" s="1"/>
  <c r="I336" i="3"/>
  <c r="H336" i="3"/>
  <c r="G336" i="3" a="1"/>
  <c r="G336" i="3" s="1"/>
  <c r="I335" i="3"/>
  <c r="H335" i="3"/>
  <c r="G335" i="3" a="1"/>
  <c r="G335" i="3" s="1"/>
  <c r="I334" i="3"/>
  <c r="H334" i="3"/>
  <c r="G334" i="3" a="1"/>
  <c r="G334" i="3" s="1"/>
  <c r="I333" i="3"/>
  <c r="H333" i="3"/>
  <c r="G333" i="3" a="1"/>
  <c r="G333" i="3" s="1"/>
  <c r="I332" i="3"/>
  <c r="H332" i="3"/>
  <c r="G332" i="3" a="1"/>
  <c r="G332" i="3" s="1"/>
  <c r="I331" i="3"/>
  <c r="H331" i="3"/>
  <c r="G331" i="3" a="1"/>
  <c r="G331" i="3" s="1"/>
  <c r="I330" i="3"/>
  <c r="H330" i="3"/>
  <c r="G330" i="3" a="1"/>
  <c r="G330" i="3" s="1"/>
  <c r="I329" i="3"/>
  <c r="H329" i="3"/>
  <c r="G329" i="3" a="1"/>
  <c r="G329" i="3" s="1"/>
  <c r="I328" i="3"/>
  <c r="H328" i="3"/>
  <c r="G328" i="3" a="1"/>
  <c r="G328" i="3" s="1"/>
  <c r="I327" i="3"/>
  <c r="H327" i="3"/>
  <c r="G327" i="3" a="1"/>
  <c r="G327" i="3" s="1"/>
  <c r="I326" i="3"/>
  <c r="H326" i="3"/>
  <c r="G326" i="3" a="1"/>
  <c r="G326" i="3" s="1"/>
  <c r="I325" i="3"/>
  <c r="H325" i="3"/>
  <c r="G325" i="3" a="1"/>
  <c r="G325" i="3" s="1"/>
  <c r="I324" i="3"/>
  <c r="H324" i="3"/>
  <c r="G324" i="3" a="1"/>
  <c r="G324" i="3" s="1"/>
  <c r="I323" i="3"/>
  <c r="H323" i="3"/>
  <c r="G323" i="3" a="1"/>
  <c r="G323" i="3" s="1"/>
  <c r="I322" i="3"/>
  <c r="H322" i="3"/>
  <c r="G322" i="3" a="1"/>
  <c r="G322" i="3" s="1"/>
  <c r="I321" i="3"/>
  <c r="H321" i="3"/>
  <c r="G321" i="3" a="1"/>
  <c r="G321" i="3" s="1"/>
  <c r="I320" i="3"/>
  <c r="H320" i="3"/>
  <c r="G320" i="3" a="1"/>
  <c r="G320" i="3" s="1"/>
  <c r="I319" i="3"/>
  <c r="H319" i="3"/>
  <c r="G319" i="3" a="1"/>
  <c r="G319" i="3" s="1"/>
  <c r="I318" i="3"/>
  <c r="H318" i="3"/>
  <c r="G318" i="3" a="1"/>
  <c r="G318" i="3" s="1"/>
  <c r="I317" i="3"/>
  <c r="H317" i="3"/>
  <c r="G317" i="3" a="1"/>
  <c r="G317" i="3" s="1"/>
  <c r="I316" i="3"/>
  <c r="H316" i="3"/>
  <c r="G316" i="3" a="1"/>
  <c r="G316" i="3" s="1"/>
  <c r="I315" i="3"/>
  <c r="H315" i="3"/>
  <c r="G315" i="3" a="1"/>
  <c r="G315" i="3" s="1"/>
  <c r="I314" i="3"/>
  <c r="H314" i="3"/>
  <c r="G314" i="3" a="1"/>
  <c r="G314" i="3" s="1"/>
  <c r="I313" i="3"/>
  <c r="H313" i="3"/>
  <c r="G313" i="3" a="1"/>
  <c r="G313" i="3" s="1"/>
  <c r="I312" i="3"/>
  <c r="H312" i="3"/>
  <c r="G312" i="3" a="1"/>
  <c r="G312" i="3" s="1"/>
  <c r="I311" i="3"/>
  <c r="H311" i="3"/>
  <c r="G311" i="3" a="1"/>
  <c r="G311" i="3" s="1"/>
  <c r="I310" i="3"/>
  <c r="H310" i="3"/>
  <c r="G310" i="3" a="1"/>
  <c r="G310" i="3" s="1"/>
  <c r="I309" i="3"/>
  <c r="H309" i="3"/>
  <c r="G309" i="3" a="1"/>
  <c r="G309" i="3" s="1"/>
  <c r="I308" i="3"/>
  <c r="H308" i="3"/>
  <c r="G308" i="3" a="1"/>
  <c r="G308" i="3" s="1"/>
  <c r="I307" i="3"/>
  <c r="H307" i="3"/>
  <c r="G307" i="3" a="1"/>
  <c r="G307" i="3" s="1"/>
  <c r="I306" i="3"/>
  <c r="H306" i="3"/>
  <c r="G306" i="3" a="1"/>
  <c r="G306" i="3" s="1"/>
  <c r="I305" i="3"/>
  <c r="H305" i="3"/>
  <c r="G305" i="3" a="1"/>
  <c r="G305" i="3" s="1"/>
  <c r="I304" i="3"/>
  <c r="H304" i="3"/>
  <c r="G304" i="3" a="1"/>
  <c r="G304" i="3" s="1"/>
  <c r="I303" i="3"/>
  <c r="H303" i="3"/>
  <c r="G303" i="3" a="1"/>
  <c r="G303" i="3" s="1"/>
  <c r="I302" i="3"/>
  <c r="H302" i="3"/>
  <c r="G302" i="3" a="1"/>
  <c r="G302" i="3" s="1"/>
  <c r="I301" i="3"/>
  <c r="H301" i="3"/>
  <c r="G301" i="3" a="1"/>
  <c r="G301" i="3" s="1"/>
  <c r="I300" i="3"/>
  <c r="H300" i="3"/>
  <c r="G300" i="3" a="1"/>
  <c r="G300" i="3" s="1"/>
  <c r="I299" i="3"/>
  <c r="H299" i="3"/>
  <c r="G299" i="3" a="1"/>
  <c r="G299" i="3" s="1"/>
  <c r="I298" i="3"/>
  <c r="H298" i="3"/>
  <c r="G298" i="3" a="1"/>
  <c r="G298" i="3" s="1"/>
  <c r="I297" i="3"/>
  <c r="H297" i="3"/>
  <c r="G297" i="3" a="1"/>
  <c r="G297" i="3" s="1"/>
  <c r="I296" i="3"/>
  <c r="H296" i="3"/>
  <c r="G296" i="3" a="1"/>
  <c r="G296" i="3" s="1"/>
  <c r="I295" i="3"/>
  <c r="H295" i="3"/>
  <c r="G295" i="3" a="1"/>
  <c r="G295" i="3" s="1"/>
  <c r="I294" i="3"/>
  <c r="H294" i="3"/>
  <c r="G294" i="3" a="1"/>
  <c r="G294" i="3" s="1"/>
  <c r="I293" i="3"/>
  <c r="H293" i="3"/>
  <c r="G293" i="3" a="1"/>
  <c r="G293" i="3" s="1"/>
  <c r="I292" i="3"/>
  <c r="H292" i="3"/>
  <c r="G292" i="3" a="1"/>
  <c r="G292" i="3" s="1"/>
  <c r="I291" i="3"/>
  <c r="H291" i="3"/>
  <c r="G291" i="3" a="1"/>
  <c r="G291" i="3" s="1"/>
  <c r="I290" i="3"/>
  <c r="H290" i="3"/>
  <c r="G290" i="3" a="1"/>
  <c r="G290" i="3" s="1"/>
  <c r="I289" i="3"/>
  <c r="H289" i="3"/>
  <c r="G289" i="3" a="1"/>
  <c r="G289" i="3" s="1"/>
  <c r="I288" i="3"/>
  <c r="H288" i="3"/>
  <c r="G288" i="3" a="1"/>
  <c r="G288" i="3" s="1"/>
  <c r="I287" i="3"/>
  <c r="H287" i="3"/>
  <c r="G287" i="3" a="1"/>
  <c r="G287" i="3" s="1"/>
  <c r="I286" i="3"/>
  <c r="H286" i="3"/>
  <c r="G286" i="3" a="1"/>
  <c r="G286" i="3" s="1"/>
  <c r="I285" i="3"/>
  <c r="H285" i="3"/>
  <c r="G285" i="3" a="1"/>
  <c r="G285" i="3" s="1"/>
  <c r="I284" i="3"/>
  <c r="H284" i="3"/>
  <c r="G284" i="3" a="1"/>
  <c r="G284" i="3" s="1"/>
  <c r="I283" i="3"/>
  <c r="H283" i="3"/>
  <c r="G283" i="3" a="1"/>
  <c r="G283" i="3" s="1"/>
  <c r="I282" i="3"/>
  <c r="H282" i="3"/>
  <c r="G282" i="3" a="1"/>
  <c r="G282" i="3" s="1"/>
  <c r="I281" i="3"/>
  <c r="H281" i="3"/>
  <c r="G281" i="3"/>
  <c r="G281" i="3" a="1"/>
  <c r="I280" i="3"/>
  <c r="H280" i="3"/>
  <c r="G280" i="3" a="1"/>
  <c r="G280" i="3" s="1"/>
  <c r="I279" i="3"/>
  <c r="H279" i="3"/>
  <c r="G279" i="3" a="1"/>
  <c r="G279" i="3" s="1"/>
  <c r="I278" i="3"/>
  <c r="H278" i="3"/>
  <c r="G278" i="3" a="1"/>
  <c r="G278" i="3" s="1"/>
  <c r="I277" i="3"/>
  <c r="H277" i="3"/>
  <c r="G277" i="3" a="1"/>
  <c r="G277" i="3" s="1"/>
  <c r="I276" i="3"/>
  <c r="H276" i="3"/>
  <c r="G276" i="3" a="1"/>
  <c r="G276" i="3" s="1"/>
  <c r="I275" i="3"/>
  <c r="H275" i="3"/>
  <c r="G275" i="3" a="1"/>
  <c r="G275" i="3" s="1"/>
  <c r="I274" i="3"/>
  <c r="H274" i="3"/>
  <c r="G274" i="3" a="1"/>
  <c r="G274" i="3" s="1"/>
  <c r="I273" i="3"/>
  <c r="H273" i="3"/>
  <c r="G273" i="3" a="1"/>
  <c r="G273" i="3" s="1"/>
  <c r="I272" i="3"/>
  <c r="H272" i="3"/>
  <c r="G272" i="3" a="1"/>
  <c r="G272" i="3" s="1"/>
  <c r="I271" i="3"/>
  <c r="H271" i="3"/>
  <c r="G271" i="3" a="1"/>
  <c r="G271" i="3" s="1"/>
  <c r="I270" i="3"/>
  <c r="H270" i="3"/>
  <c r="G270" i="3" a="1"/>
  <c r="G270" i="3" s="1"/>
  <c r="I269" i="3"/>
  <c r="H269" i="3"/>
  <c r="G269" i="3" a="1"/>
  <c r="G269" i="3" s="1"/>
  <c r="I268" i="3"/>
  <c r="H268" i="3"/>
  <c r="G268" i="3" a="1"/>
  <c r="G268" i="3" s="1"/>
  <c r="I267" i="3"/>
  <c r="H267" i="3"/>
  <c r="G267" i="3" a="1"/>
  <c r="G267" i="3" s="1"/>
  <c r="I266" i="3"/>
  <c r="H266" i="3"/>
  <c r="G266" i="3" a="1"/>
  <c r="G266" i="3" s="1"/>
  <c r="I265" i="3"/>
  <c r="H265" i="3"/>
  <c r="G265" i="3" a="1"/>
  <c r="G265" i="3" s="1"/>
  <c r="I264" i="3"/>
  <c r="H264" i="3"/>
  <c r="G264" i="3" a="1"/>
  <c r="G264" i="3" s="1"/>
  <c r="I263" i="3"/>
  <c r="H263" i="3"/>
  <c r="G263" i="3" a="1"/>
  <c r="G263" i="3" s="1"/>
  <c r="I262" i="3"/>
  <c r="H262" i="3"/>
  <c r="G262" i="3" a="1"/>
  <c r="G262" i="3" s="1"/>
  <c r="I261" i="3"/>
  <c r="H261" i="3"/>
  <c r="G261" i="3" a="1"/>
  <c r="G261" i="3" s="1"/>
  <c r="I260" i="3"/>
  <c r="H260" i="3"/>
  <c r="G260" i="3" a="1"/>
  <c r="G260" i="3" s="1"/>
  <c r="I259" i="3"/>
  <c r="H259" i="3"/>
  <c r="G259" i="3" a="1"/>
  <c r="G259" i="3" s="1"/>
  <c r="I258" i="3"/>
  <c r="H258" i="3"/>
  <c r="G258" i="3" a="1"/>
  <c r="G258" i="3" s="1"/>
  <c r="I257" i="3"/>
  <c r="H257" i="3"/>
  <c r="G257" i="3" a="1"/>
  <c r="G257" i="3" s="1"/>
  <c r="I256" i="3"/>
  <c r="H256" i="3"/>
  <c r="G256" i="3" a="1"/>
  <c r="G256" i="3" s="1"/>
  <c r="I255" i="3"/>
  <c r="H255" i="3"/>
  <c r="G255" i="3" a="1"/>
  <c r="G255" i="3" s="1"/>
  <c r="I254" i="3"/>
  <c r="H254" i="3"/>
  <c r="G254" i="3" a="1"/>
  <c r="G254" i="3" s="1"/>
  <c r="I253" i="3"/>
  <c r="H253" i="3"/>
  <c r="G253" i="3" a="1"/>
  <c r="G253" i="3" s="1"/>
  <c r="I252" i="3"/>
  <c r="H252" i="3"/>
  <c r="G252" i="3" a="1"/>
  <c r="G252" i="3" s="1"/>
  <c r="I251" i="3"/>
  <c r="H251" i="3"/>
  <c r="G251" i="3" a="1"/>
  <c r="G251" i="3" s="1"/>
  <c r="I250" i="3"/>
  <c r="H250" i="3"/>
  <c r="G250" i="3" a="1"/>
  <c r="G250" i="3" s="1"/>
  <c r="I249" i="3"/>
  <c r="H249" i="3"/>
  <c r="G249" i="3" a="1"/>
  <c r="G249" i="3" s="1"/>
  <c r="I248" i="3"/>
  <c r="H248" i="3"/>
  <c r="G248" i="3" a="1"/>
  <c r="G248" i="3" s="1"/>
  <c r="I247" i="3"/>
  <c r="H247" i="3"/>
  <c r="G247" i="3" a="1"/>
  <c r="G247" i="3" s="1"/>
  <c r="I246" i="3"/>
  <c r="H246" i="3"/>
  <c r="G246" i="3" a="1"/>
  <c r="G246" i="3" s="1"/>
  <c r="I245" i="3"/>
  <c r="H245" i="3"/>
  <c r="G245" i="3" a="1"/>
  <c r="G245" i="3" s="1"/>
  <c r="I244" i="3"/>
  <c r="H244" i="3"/>
  <c r="G244" i="3" a="1"/>
  <c r="G244" i="3" s="1"/>
  <c r="I243" i="3"/>
  <c r="H243" i="3"/>
  <c r="G243" i="3" a="1"/>
  <c r="G243" i="3" s="1"/>
  <c r="I242" i="3"/>
  <c r="H242" i="3"/>
  <c r="G242" i="3" a="1"/>
  <c r="G242" i="3" s="1"/>
  <c r="I241" i="3"/>
  <c r="H241" i="3"/>
  <c r="G241" i="3" a="1"/>
  <c r="G241" i="3" s="1"/>
  <c r="I240" i="3"/>
  <c r="H240" i="3"/>
  <c r="G240" i="3" a="1"/>
  <c r="G240" i="3" s="1"/>
  <c r="I239" i="3"/>
  <c r="H239" i="3"/>
  <c r="G239" i="3" a="1"/>
  <c r="G239" i="3" s="1"/>
  <c r="I238" i="3"/>
  <c r="H238" i="3"/>
  <c r="G238" i="3" a="1"/>
  <c r="G238" i="3" s="1"/>
  <c r="I237" i="3"/>
  <c r="H237" i="3"/>
  <c r="G237" i="3" a="1"/>
  <c r="G237" i="3" s="1"/>
  <c r="I236" i="3"/>
  <c r="H236" i="3"/>
  <c r="G236" i="3" a="1"/>
  <c r="G236" i="3" s="1"/>
  <c r="I235" i="3"/>
  <c r="H235" i="3"/>
  <c r="G235" i="3" a="1"/>
  <c r="G235" i="3" s="1"/>
  <c r="I234" i="3"/>
  <c r="H234" i="3"/>
  <c r="G234" i="3" a="1"/>
  <c r="G234" i="3" s="1"/>
  <c r="I233" i="3"/>
  <c r="H233" i="3"/>
  <c r="G233" i="3" a="1"/>
  <c r="G233" i="3" s="1"/>
  <c r="I232" i="3"/>
  <c r="H232" i="3"/>
  <c r="G232" i="3" a="1"/>
  <c r="G232" i="3" s="1"/>
  <c r="I231" i="3"/>
  <c r="H231" i="3"/>
  <c r="G231" i="3" a="1"/>
  <c r="G231" i="3" s="1"/>
  <c r="I230" i="3"/>
  <c r="H230" i="3"/>
  <c r="G230" i="3" a="1"/>
  <c r="G230" i="3" s="1"/>
  <c r="I229" i="3"/>
  <c r="H229" i="3"/>
  <c r="G229" i="3" a="1"/>
  <c r="G229" i="3" s="1"/>
  <c r="I228" i="3"/>
  <c r="H228" i="3"/>
  <c r="G228" i="3" a="1"/>
  <c r="G228" i="3" s="1"/>
  <c r="I227" i="3"/>
  <c r="H227" i="3"/>
  <c r="G227" i="3" a="1"/>
  <c r="G227" i="3" s="1"/>
  <c r="I226" i="3"/>
  <c r="H226" i="3"/>
  <c r="G226" i="3" a="1"/>
  <c r="G226" i="3" s="1"/>
  <c r="I225" i="3"/>
  <c r="H225" i="3"/>
  <c r="G225" i="3" a="1"/>
  <c r="G225" i="3" s="1"/>
  <c r="I224" i="3"/>
  <c r="H224" i="3"/>
  <c r="G224" i="3" a="1"/>
  <c r="G224" i="3" s="1"/>
  <c r="I223" i="3"/>
  <c r="H223" i="3"/>
  <c r="G223" i="3" a="1"/>
  <c r="G223" i="3" s="1"/>
  <c r="I222" i="3"/>
  <c r="H222" i="3"/>
  <c r="G222" i="3" a="1"/>
  <c r="G222" i="3" s="1"/>
  <c r="I221" i="3"/>
  <c r="H221" i="3"/>
  <c r="G221" i="3" a="1"/>
  <c r="G221" i="3" s="1"/>
  <c r="I220" i="3"/>
  <c r="H220" i="3"/>
  <c r="G220" i="3" a="1"/>
  <c r="G220" i="3" s="1"/>
  <c r="I219" i="3"/>
  <c r="H219" i="3"/>
  <c r="G219" i="3" a="1"/>
  <c r="G219" i="3" s="1"/>
  <c r="I218" i="3"/>
  <c r="H218" i="3"/>
  <c r="G218" i="3" a="1"/>
  <c r="G218" i="3" s="1"/>
  <c r="I217" i="3"/>
  <c r="H217" i="3"/>
  <c r="G217" i="3" a="1"/>
  <c r="G217" i="3" s="1"/>
  <c r="I216" i="3"/>
  <c r="H216" i="3"/>
  <c r="G216" i="3" a="1"/>
  <c r="G216" i="3" s="1"/>
  <c r="I215" i="3"/>
  <c r="H215" i="3"/>
  <c r="G215" i="3" a="1"/>
  <c r="G215" i="3" s="1"/>
  <c r="I214" i="3"/>
  <c r="H214" i="3"/>
  <c r="G214" i="3" a="1"/>
  <c r="G214" i="3" s="1"/>
  <c r="I213" i="3"/>
  <c r="H213" i="3"/>
  <c r="G213" i="3" a="1"/>
  <c r="G213" i="3" s="1"/>
  <c r="I212" i="3"/>
  <c r="H212" i="3"/>
  <c r="G212" i="3" a="1"/>
  <c r="G212" i="3" s="1"/>
  <c r="I211" i="3"/>
  <c r="H211" i="3"/>
  <c r="G211" i="3" a="1"/>
  <c r="G211" i="3" s="1"/>
  <c r="I210" i="3"/>
  <c r="H210" i="3"/>
  <c r="G210" i="3" a="1"/>
  <c r="G210" i="3" s="1"/>
  <c r="I209" i="3"/>
  <c r="H209" i="3"/>
  <c r="G209" i="3" a="1"/>
  <c r="G209" i="3" s="1"/>
  <c r="I208" i="3"/>
  <c r="H208" i="3"/>
  <c r="G208" i="3" a="1"/>
  <c r="G208" i="3" s="1"/>
  <c r="I207" i="3"/>
  <c r="H207" i="3"/>
  <c r="G207" i="3" a="1"/>
  <c r="G207" i="3" s="1"/>
  <c r="I206" i="3"/>
  <c r="H206" i="3"/>
  <c r="G206" i="3" a="1"/>
  <c r="G206" i="3" s="1"/>
  <c r="I205" i="3"/>
  <c r="H205" i="3"/>
  <c r="G205" i="3" a="1"/>
  <c r="G205" i="3" s="1"/>
  <c r="I204" i="3"/>
  <c r="H204" i="3"/>
  <c r="G204" i="3" a="1"/>
  <c r="G204" i="3" s="1"/>
  <c r="I203" i="3"/>
  <c r="H203" i="3"/>
  <c r="G203" i="3" a="1"/>
  <c r="G203" i="3" s="1"/>
  <c r="I202" i="3"/>
  <c r="H202" i="3"/>
  <c r="G202" i="3" a="1"/>
  <c r="G202" i="3" s="1"/>
  <c r="I201" i="3"/>
  <c r="H201" i="3"/>
  <c r="G201" i="3" a="1"/>
  <c r="G201" i="3" s="1"/>
  <c r="I200" i="3"/>
  <c r="H200" i="3"/>
  <c r="G200" i="3" a="1"/>
  <c r="G200" i="3" s="1"/>
  <c r="I199" i="3"/>
  <c r="H199" i="3"/>
  <c r="G199" i="3" a="1"/>
  <c r="G199" i="3" s="1"/>
  <c r="I198" i="3"/>
  <c r="H198" i="3"/>
  <c r="G198" i="3" a="1"/>
  <c r="G198" i="3" s="1"/>
  <c r="I197" i="3"/>
  <c r="H197" i="3"/>
  <c r="G197" i="3" a="1"/>
  <c r="G197" i="3" s="1"/>
  <c r="I196" i="3"/>
  <c r="H196" i="3"/>
  <c r="G196" i="3" a="1"/>
  <c r="G196" i="3" s="1"/>
  <c r="I195" i="3"/>
  <c r="H195" i="3"/>
  <c r="G195" i="3" a="1"/>
  <c r="G195" i="3" s="1"/>
  <c r="I194" i="3"/>
  <c r="H194" i="3"/>
  <c r="G194" i="3" a="1"/>
  <c r="G194" i="3" s="1"/>
  <c r="I193" i="3"/>
  <c r="H193" i="3"/>
  <c r="G193" i="3" a="1"/>
  <c r="G193" i="3" s="1"/>
  <c r="I192" i="3"/>
  <c r="H192" i="3"/>
  <c r="G192" i="3" a="1"/>
  <c r="G192" i="3" s="1"/>
  <c r="I191" i="3"/>
  <c r="H191" i="3"/>
  <c r="G191" i="3" a="1"/>
  <c r="G191" i="3" s="1"/>
  <c r="I190" i="3"/>
  <c r="H190" i="3"/>
  <c r="G190" i="3" a="1"/>
  <c r="G190" i="3" s="1"/>
  <c r="I189" i="3"/>
  <c r="H189" i="3"/>
  <c r="G189" i="3" a="1"/>
  <c r="G189" i="3" s="1"/>
  <c r="I188" i="3"/>
  <c r="H188" i="3"/>
  <c r="G188" i="3" a="1"/>
  <c r="G188" i="3" s="1"/>
  <c r="I187" i="3"/>
  <c r="H187" i="3"/>
  <c r="G187" i="3" a="1"/>
  <c r="G187" i="3" s="1"/>
  <c r="I186" i="3"/>
  <c r="H186" i="3"/>
  <c r="G186" i="3" a="1"/>
  <c r="G186" i="3" s="1"/>
  <c r="I185" i="3"/>
  <c r="H185" i="3"/>
  <c r="G185" i="3" a="1"/>
  <c r="G185" i="3" s="1"/>
  <c r="I184" i="3"/>
  <c r="H184" i="3"/>
  <c r="G184" i="3" a="1"/>
  <c r="G184" i="3" s="1"/>
  <c r="I183" i="3"/>
  <c r="H183" i="3"/>
  <c r="G183" i="3" a="1"/>
  <c r="G183" i="3" s="1"/>
  <c r="I182" i="3"/>
  <c r="H182" i="3"/>
  <c r="G182" i="3" a="1"/>
  <c r="G182" i="3" s="1"/>
  <c r="I181" i="3"/>
  <c r="H181" i="3"/>
  <c r="G181" i="3" a="1"/>
  <c r="G181" i="3" s="1"/>
  <c r="I180" i="3"/>
  <c r="H180" i="3"/>
  <c r="G180" i="3" a="1"/>
  <c r="G180" i="3" s="1"/>
  <c r="I179" i="3"/>
  <c r="H179" i="3"/>
  <c r="G179" i="3" a="1"/>
  <c r="G179" i="3" s="1"/>
  <c r="I178" i="3"/>
  <c r="H178" i="3"/>
  <c r="G178" i="3" a="1"/>
  <c r="G178" i="3" s="1"/>
  <c r="I177" i="3"/>
  <c r="H177" i="3"/>
  <c r="G177" i="3" a="1"/>
  <c r="G177" i="3" s="1"/>
  <c r="I176" i="3"/>
  <c r="H176" i="3"/>
  <c r="G176" i="3" a="1"/>
  <c r="G176" i="3" s="1"/>
  <c r="I175" i="3"/>
  <c r="H175" i="3"/>
  <c r="G175" i="3" a="1"/>
  <c r="G175" i="3" s="1"/>
  <c r="I174" i="3"/>
  <c r="H174" i="3"/>
  <c r="G174" i="3" a="1"/>
  <c r="G174" i="3" s="1"/>
  <c r="I173" i="3"/>
  <c r="H173" i="3"/>
  <c r="G173" i="3" a="1"/>
  <c r="G173" i="3" s="1"/>
  <c r="I172" i="3"/>
  <c r="H172" i="3"/>
  <c r="G172" i="3" a="1"/>
  <c r="G172" i="3" s="1"/>
  <c r="I171" i="3"/>
  <c r="H171" i="3"/>
  <c r="G171" i="3" a="1"/>
  <c r="G171" i="3" s="1"/>
  <c r="I170" i="3"/>
  <c r="H170" i="3"/>
  <c r="G170" i="3" a="1"/>
  <c r="G170" i="3" s="1"/>
  <c r="I169" i="3"/>
  <c r="H169" i="3"/>
  <c r="G169" i="3" a="1"/>
  <c r="G169" i="3" s="1"/>
  <c r="I168" i="3"/>
  <c r="H168" i="3"/>
  <c r="G168" i="3" a="1"/>
  <c r="G168" i="3" s="1"/>
  <c r="I167" i="3"/>
  <c r="H167" i="3"/>
  <c r="G167" i="3" a="1"/>
  <c r="G167" i="3" s="1"/>
  <c r="I166" i="3"/>
  <c r="H166" i="3"/>
  <c r="G166" i="3" a="1"/>
  <c r="G166" i="3" s="1"/>
  <c r="I165" i="3"/>
  <c r="H165" i="3"/>
  <c r="G165" i="3" a="1"/>
  <c r="G165" i="3" s="1"/>
  <c r="I164" i="3"/>
  <c r="H164" i="3"/>
  <c r="G164" i="3" a="1"/>
  <c r="G164" i="3" s="1"/>
  <c r="I163" i="3"/>
  <c r="H163" i="3"/>
  <c r="G163" i="3" a="1"/>
  <c r="G163" i="3" s="1"/>
  <c r="I162" i="3"/>
  <c r="H162" i="3"/>
  <c r="G162" i="3" a="1"/>
  <c r="G162" i="3" s="1"/>
  <c r="I161" i="3"/>
  <c r="H161" i="3"/>
  <c r="G161" i="3" a="1"/>
  <c r="G161" i="3" s="1"/>
  <c r="I160" i="3"/>
  <c r="H160" i="3"/>
  <c r="G160" i="3" a="1"/>
  <c r="G160" i="3" s="1"/>
  <c r="I159" i="3"/>
  <c r="H159" i="3"/>
  <c r="G159" i="3" a="1"/>
  <c r="G159" i="3" s="1"/>
  <c r="I158" i="3"/>
  <c r="H158" i="3"/>
  <c r="G158" i="3" a="1"/>
  <c r="G158" i="3" s="1"/>
  <c r="I157" i="3"/>
  <c r="H157" i="3"/>
  <c r="G157" i="3" a="1"/>
  <c r="G157" i="3" s="1"/>
  <c r="I156" i="3"/>
  <c r="H156" i="3"/>
  <c r="G156" i="3" a="1"/>
  <c r="G156" i="3" s="1"/>
  <c r="I155" i="3"/>
  <c r="H155" i="3"/>
  <c r="G155" i="3" a="1"/>
  <c r="G155" i="3" s="1"/>
  <c r="I154" i="3"/>
  <c r="H154" i="3"/>
  <c r="G154" i="3" a="1"/>
  <c r="G154" i="3" s="1"/>
  <c r="I153" i="3"/>
  <c r="H153" i="3"/>
  <c r="G153" i="3" a="1"/>
  <c r="G153" i="3" s="1"/>
  <c r="I152" i="3"/>
  <c r="H152" i="3"/>
  <c r="G152" i="3" a="1"/>
  <c r="G152" i="3" s="1"/>
  <c r="I151" i="3"/>
  <c r="H151" i="3"/>
  <c r="G151" i="3"/>
  <c r="G151" i="3" a="1"/>
  <c r="I150" i="3"/>
  <c r="H150" i="3"/>
  <c r="G150" i="3" a="1"/>
  <c r="G150" i="3" s="1"/>
  <c r="I149" i="3"/>
  <c r="H149" i="3"/>
  <c r="G149" i="3" a="1"/>
  <c r="G149" i="3" s="1"/>
  <c r="I148" i="3"/>
  <c r="H148" i="3"/>
  <c r="G148" i="3" a="1"/>
  <c r="G148" i="3" s="1"/>
  <c r="I147" i="3"/>
  <c r="H147" i="3"/>
  <c r="G147" i="3" a="1"/>
  <c r="G147" i="3" s="1"/>
  <c r="I146" i="3"/>
  <c r="H146" i="3"/>
  <c r="G146" i="3" a="1"/>
  <c r="G146" i="3" s="1"/>
  <c r="I145" i="3"/>
  <c r="H145" i="3"/>
  <c r="G145" i="3" a="1"/>
  <c r="G145" i="3" s="1"/>
  <c r="I144" i="3"/>
  <c r="H144" i="3"/>
  <c r="G144" i="3" a="1"/>
  <c r="G144" i="3" s="1"/>
  <c r="I143" i="3"/>
  <c r="H143" i="3"/>
  <c r="G143" i="3" a="1"/>
  <c r="G143" i="3" s="1"/>
  <c r="I142" i="3"/>
  <c r="H142" i="3"/>
  <c r="G142" i="3" a="1"/>
  <c r="G142" i="3" s="1"/>
  <c r="I141" i="3"/>
  <c r="H141" i="3"/>
  <c r="G141" i="3" a="1"/>
  <c r="G141" i="3" s="1"/>
  <c r="I140" i="3"/>
  <c r="H140" i="3"/>
  <c r="G140" i="3" a="1"/>
  <c r="G140" i="3" s="1"/>
  <c r="I139" i="3"/>
  <c r="H139" i="3"/>
  <c r="G139" i="3" a="1"/>
  <c r="G139" i="3" s="1"/>
  <c r="I138" i="3"/>
  <c r="H138" i="3"/>
  <c r="G138" i="3" a="1"/>
  <c r="G138" i="3" s="1"/>
  <c r="I137" i="3"/>
  <c r="H137" i="3"/>
  <c r="G137" i="3" a="1"/>
  <c r="G137" i="3" s="1"/>
  <c r="I136" i="3"/>
  <c r="H136" i="3"/>
  <c r="G136" i="3" a="1"/>
  <c r="G136" i="3" s="1"/>
  <c r="I135" i="3"/>
  <c r="H135" i="3"/>
  <c r="G135" i="3" a="1"/>
  <c r="G135" i="3" s="1"/>
  <c r="I134" i="3"/>
  <c r="H134" i="3"/>
  <c r="G134" i="3" a="1"/>
  <c r="G134" i="3" s="1"/>
  <c r="I133" i="3"/>
  <c r="H133" i="3"/>
  <c r="G133" i="3" a="1"/>
  <c r="G133" i="3" s="1"/>
  <c r="I132" i="3"/>
  <c r="H132" i="3"/>
  <c r="G132" i="3" a="1"/>
  <c r="G132" i="3" s="1"/>
  <c r="I131" i="3"/>
  <c r="H131" i="3"/>
  <c r="G131" i="3" a="1"/>
  <c r="G131" i="3" s="1"/>
  <c r="I130" i="3"/>
  <c r="H130" i="3"/>
  <c r="G130" i="3" a="1"/>
  <c r="G130" i="3" s="1"/>
  <c r="I129" i="3"/>
  <c r="H129" i="3"/>
  <c r="G129" i="3" a="1"/>
  <c r="G129" i="3" s="1"/>
  <c r="I128" i="3"/>
  <c r="H128" i="3"/>
  <c r="G128" i="3" a="1"/>
  <c r="G128" i="3" s="1"/>
  <c r="I127" i="3"/>
  <c r="H127" i="3"/>
  <c r="G127" i="3" a="1"/>
  <c r="G127" i="3" s="1"/>
  <c r="I126" i="3"/>
  <c r="H126" i="3"/>
  <c r="G126" i="3" a="1"/>
  <c r="G126" i="3" s="1"/>
  <c r="I125" i="3"/>
  <c r="H125" i="3"/>
  <c r="G125" i="3" a="1"/>
  <c r="G125" i="3" s="1"/>
  <c r="I124" i="3"/>
  <c r="H124" i="3"/>
  <c r="G124" i="3" a="1"/>
  <c r="G124" i="3" s="1"/>
  <c r="I123" i="3"/>
  <c r="H123" i="3"/>
  <c r="G123" i="3" a="1"/>
  <c r="G123" i="3" s="1"/>
  <c r="I122" i="3"/>
  <c r="H122" i="3"/>
  <c r="G122" i="3" a="1"/>
  <c r="G122" i="3" s="1"/>
  <c r="I121" i="3"/>
  <c r="H121" i="3"/>
  <c r="G121" i="3" a="1"/>
  <c r="G121" i="3" s="1"/>
  <c r="I120" i="3"/>
  <c r="H120" i="3"/>
  <c r="G120" i="3" a="1"/>
  <c r="G120" i="3" s="1"/>
  <c r="I119" i="3"/>
  <c r="H119" i="3"/>
  <c r="G119" i="3" a="1"/>
  <c r="G119" i="3" s="1"/>
  <c r="I118" i="3"/>
  <c r="H118" i="3"/>
  <c r="G118" i="3" a="1"/>
  <c r="G118" i="3" s="1"/>
  <c r="I117" i="3"/>
  <c r="H117" i="3"/>
  <c r="G117" i="3" a="1"/>
  <c r="G117" i="3" s="1"/>
  <c r="I116" i="3"/>
  <c r="H116" i="3"/>
  <c r="G116" i="3" a="1"/>
  <c r="G116" i="3" s="1"/>
  <c r="I115" i="3"/>
  <c r="H115" i="3"/>
  <c r="G115" i="3" a="1"/>
  <c r="G115" i="3" s="1"/>
  <c r="I114" i="3"/>
  <c r="H114" i="3"/>
  <c r="G114" i="3" a="1"/>
  <c r="G114" i="3" s="1"/>
  <c r="I113" i="3"/>
  <c r="H113" i="3"/>
  <c r="G113" i="3" a="1"/>
  <c r="G113" i="3" s="1"/>
  <c r="I112" i="3"/>
  <c r="H112" i="3"/>
  <c r="G112" i="3" a="1"/>
  <c r="G112" i="3" s="1"/>
  <c r="I111" i="3"/>
  <c r="H111" i="3"/>
  <c r="G111" i="3" a="1"/>
  <c r="G111" i="3" s="1"/>
  <c r="I110" i="3"/>
  <c r="H110" i="3"/>
  <c r="G110" i="3" a="1"/>
  <c r="G110" i="3" s="1"/>
  <c r="I109" i="3"/>
  <c r="H109" i="3"/>
  <c r="G109" i="3" a="1"/>
  <c r="G109" i="3" s="1"/>
  <c r="I108" i="3"/>
  <c r="H108" i="3"/>
  <c r="G108" i="3" a="1"/>
  <c r="G108" i="3" s="1"/>
  <c r="I107" i="3"/>
  <c r="H107" i="3"/>
  <c r="G107" i="3" a="1"/>
  <c r="G107" i="3" s="1"/>
  <c r="I106" i="3"/>
  <c r="H106" i="3"/>
  <c r="G106" i="3" a="1"/>
  <c r="G106" i="3" s="1"/>
  <c r="I105" i="3"/>
  <c r="H105" i="3"/>
  <c r="G105" i="3" a="1"/>
  <c r="G105" i="3" s="1"/>
  <c r="I104" i="3"/>
  <c r="H104" i="3"/>
  <c r="G104" i="3" a="1"/>
  <c r="G104" i="3" s="1"/>
  <c r="I103" i="3"/>
  <c r="H103" i="3"/>
  <c r="G103" i="3" a="1"/>
  <c r="G103" i="3" s="1"/>
  <c r="I102" i="3"/>
  <c r="H102" i="3"/>
  <c r="G102" i="3" a="1"/>
  <c r="G102" i="3" s="1"/>
  <c r="I101" i="3"/>
  <c r="H101" i="3"/>
  <c r="G101" i="3" a="1"/>
  <c r="G101" i="3" s="1"/>
  <c r="I100" i="3"/>
  <c r="H100" i="3"/>
  <c r="G100" i="3" a="1"/>
  <c r="G100" i="3" s="1"/>
  <c r="I99" i="3"/>
  <c r="H99" i="3"/>
  <c r="G99" i="3" a="1"/>
  <c r="G99" i="3" s="1"/>
  <c r="I98" i="3"/>
  <c r="H98" i="3"/>
  <c r="G98" i="3" a="1"/>
  <c r="G98" i="3" s="1"/>
  <c r="I97" i="3"/>
  <c r="H97" i="3"/>
  <c r="G97" i="3" a="1"/>
  <c r="G97" i="3" s="1"/>
  <c r="I96" i="3"/>
  <c r="H96" i="3"/>
  <c r="G96" i="3" a="1"/>
  <c r="G96" i="3" s="1"/>
  <c r="I95" i="3"/>
  <c r="H95" i="3"/>
  <c r="G95" i="3" a="1"/>
  <c r="G95" i="3" s="1"/>
  <c r="I94" i="3"/>
  <c r="H94" i="3"/>
  <c r="G94" i="3" a="1"/>
  <c r="G94" i="3" s="1"/>
  <c r="I93" i="3"/>
  <c r="H93" i="3"/>
  <c r="G93" i="3" a="1"/>
  <c r="G93" i="3" s="1"/>
  <c r="I92" i="3"/>
  <c r="H92" i="3"/>
  <c r="G92" i="3" a="1"/>
  <c r="G92" i="3" s="1"/>
  <c r="I91" i="3"/>
  <c r="H91" i="3"/>
  <c r="G91" i="3" a="1"/>
  <c r="G91" i="3" s="1"/>
  <c r="I90" i="3"/>
  <c r="H90" i="3"/>
  <c r="G90" i="3" a="1"/>
  <c r="G90" i="3" s="1"/>
  <c r="I89" i="3"/>
  <c r="H89" i="3"/>
  <c r="G89" i="3" a="1"/>
  <c r="G89" i="3" s="1"/>
  <c r="I88" i="3"/>
  <c r="H88" i="3"/>
  <c r="G88" i="3" a="1"/>
  <c r="G88" i="3" s="1"/>
  <c r="I87" i="3"/>
  <c r="H87" i="3"/>
  <c r="G87" i="3" a="1"/>
  <c r="G87" i="3" s="1"/>
  <c r="I86" i="3"/>
  <c r="H86" i="3"/>
  <c r="G86" i="3" a="1"/>
  <c r="G86" i="3" s="1"/>
  <c r="I85" i="3"/>
  <c r="H85" i="3"/>
  <c r="G85" i="3" a="1"/>
  <c r="G85" i="3" s="1"/>
  <c r="I84" i="3"/>
  <c r="H84" i="3"/>
  <c r="G84" i="3" a="1"/>
  <c r="G84" i="3" s="1"/>
  <c r="I83" i="3"/>
  <c r="H83" i="3"/>
  <c r="G83" i="3" a="1"/>
  <c r="G83" i="3" s="1"/>
  <c r="I82" i="3"/>
  <c r="H82" i="3"/>
  <c r="G82" i="3" a="1"/>
  <c r="G82" i="3" s="1"/>
  <c r="I81" i="3"/>
  <c r="H81" i="3"/>
  <c r="G81" i="3" a="1"/>
  <c r="G81" i="3" s="1"/>
  <c r="I80" i="3"/>
  <c r="H80" i="3"/>
  <c r="G80" i="3" a="1"/>
  <c r="G80" i="3" s="1"/>
  <c r="I79" i="3"/>
  <c r="H79" i="3"/>
  <c r="G79" i="3" a="1"/>
  <c r="G79" i="3" s="1"/>
  <c r="I78" i="3"/>
  <c r="H78" i="3"/>
  <c r="G78" i="3" a="1"/>
  <c r="G78" i="3" s="1"/>
  <c r="I77" i="3"/>
  <c r="H77" i="3"/>
  <c r="G77" i="3" a="1"/>
  <c r="G77" i="3" s="1"/>
  <c r="I76" i="3"/>
  <c r="H76" i="3"/>
  <c r="G76" i="3" a="1"/>
  <c r="G76" i="3" s="1"/>
  <c r="I75" i="3"/>
  <c r="H75" i="3"/>
  <c r="G75" i="3" a="1"/>
  <c r="G75" i="3" s="1"/>
  <c r="I74" i="3"/>
  <c r="H74" i="3"/>
  <c r="G74" i="3" a="1"/>
  <c r="G74" i="3" s="1"/>
  <c r="I73" i="3"/>
  <c r="H73" i="3"/>
  <c r="G73" i="3" a="1"/>
  <c r="G73" i="3" s="1"/>
  <c r="I72" i="3"/>
  <c r="H72" i="3"/>
  <c r="G72" i="3" a="1"/>
  <c r="G72" i="3" s="1"/>
  <c r="I71" i="3"/>
  <c r="H71" i="3"/>
  <c r="G71" i="3" a="1"/>
  <c r="G71" i="3" s="1"/>
  <c r="I70" i="3"/>
  <c r="H70" i="3"/>
  <c r="G70" i="3" a="1"/>
  <c r="G70" i="3" s="1"/>
  <c r="I69" i="3"/>
  <c r="H69" i="3"/>
  <c r="G69" i="3" a="1"/>
  <c r="G69" i="3" s="1"/>
  <c r="I68" i="3"/>
  <c r="H68" i="3"/>
  <c r="G68" i="3" a="1"/>
  <c r="G68" i="3" s="1"/>
  <c r="I67" i="3"/>
  <c r="H67" i="3"/>
  <c r="G67" i="3" a="1"/>
  <c r="G67" i="3" s="1"/>
  <c r="I66" i="3"/>
  <c r="H66" i="3"/>
  <c r="G66" i="3" a="1"/>
  <c r="G66" i="3" s="1"/>
  <c r="I65" i="3"/>
  <c r="H65" i="3"/>
  <c r="G65" i="3" a="1"/>
  <c r="G65" i="3" s="1"/>
  <c r="I64" i="3"/>
  <c r="H64" i="3"/>
  <c r="G64" i="3" a="1"/>
  <c r="G64" i="3" s="1"/>
  <c r="I63" i="3"/>
  <c r="H63" i="3"/>
  <c r="G63" i="3" a="1"/>
  <c r="G63" i="3" s="1"/>
  <c r="I62" i="3"/>
  <c r="H62" i="3"/>
  <c r="G62" i="3" a="1"/>
  <c r="G62" i="3" s="1"/>
  <c r="I61" i="3"/>
  <c r="H61" i="3"/>
  <c r="G61" i="3" a="1"/>
  <c r="G61" i="3" s="1"/>
  <c r="I60" i="3"/>
  <c r="H60" i="3"/>
  <c r="G60" i="3" a="1"/>
  <c r="G60" i="3" s="1"/>
  <c r="I59" i="3"/>
  <c r="H59" i="3"/>
  <c r="G59" i="3" a="1"/>
  <c r="G59" i="3" s="1"/>
  <c r="I58" i="3"/>
  <c r="H58" i="3"/>
  <c r="G58" i="3" a="1"/>
  <c r="G58" i="3" s="1"/>
  <c r="I57" i="3"/>
  <c r="H57" i="3"/>
  <c r="G57" i="3" a="1"/>
  <c r="G57" i="3" s="1"/>
  <c r="I56" i="3"/>
  <c r="H56" i="3"/>
  <c r="G56" i="3" a="1"/>
  <c r="G56" i="3" s="1"/>
  <c r="I55" i="3"/>
  <c r="H55" i="3"/>
  <c r="G55" i="3" a="1"/>
  <c r="G55" i="3" s="1"/>
  <c r="I54" i="3"/>
  <c r="H54" i="3"/>
  <c r="G54" i="3" a="1"/>
  <c r="G54" i="3" s="1"/>
  <c r="I53" i="3"/>
  <c r="H53" i="3"/>
  <c r="G53" i="3" a="1"/>
  <c r="G53" i="3" s="1"/>
  <c r="I52" i="3"/>
  <c r="H52" i="3"/>
  <c r="G52" i="3" a="1"/>
  <c r="G52" i="3" s="1"/>
  <c r="I51" i="3"/>
  <c r="H51" i="3"/>
  <c r="G51" i="3" a="1"/>
  <c r="G51" i="3" s="1"/>
  <c r="I50" i="3"/>
  <c r="H50" i="3"/>
  <c r="G50" i="3" a="1"/>
  <c r="G50" i="3" s="1"/>
  <c r="I49" i="3"/>
  <c r="H49" i="3"/>
  <c r="G49" i="3" a="1"/>
  <c r="G49" i="3" s="1"/>
  <c r="I48" i="3"/>
  <c r="H48" i="3"/>
  <c r="G48" i="3" a="1"/>
  <c r="G48" i="3" s="1"/>
  <c r="I47" i="3"/>
  <c r="H47" i="3"/>
  <c r="G47" i="3" a="1"/>
  <c r="G47" i="3" s="1"/>
  <c r="I46" i="3"/>
  <c r="H46" i="3"/>
  <c r="G46" i="3" a="1"/>
  <c r="G46" i="3" s="1"/>
  <c r="I45" i="3"/>
  <c r="H45" i="3"/>
  <c r="G45" i="3" a="1"/>
  <c r="G45" i="3" s="1"/>
  <c r="I44" i="3"/>
  <c r="H44" i="3"/>
  <c r="G44" i="3" a="1"/>
  <c r="G44" i="3" s="1"/>
  <c r="I43" i="3"/>
  <c r="H43" i="3"/>
  <c r="G43" i="3" a="1"/>
  <c r="G43" i="3" s="1"/>
  <c r="I42" i="3"/>
  <c r="H42" i="3"/>
  <c r="G42" i="3" a="1"/>
  <c r="G42" i="3" s="1"/>
  <c r="I41" i="3"/>
  <c r="H41" i="3"/>
  <c r="G41" i="3" a="1"/>
  <c r="G41" i="3" s="1"/>
  <c r="I40" i="3"/>
  <c r="H40" i="3"/>
  <c r="G40" i="3" a="1"/>
  <c r="G40" i="3" s="1"/>
  <c r="I39" i="3"/>
  <c r="H39" i="3"/>
  <c r="G39" i="3" a="1"/>
  <c r="G39" i="3" s="1"/>
  <c r="I38" i="3"/>
  <c r="H38" i="3"/>
  <c r="G38" i="3" a="1"/>
  <c r="G38" i="3" s="1"/>
  <c r="I37" i="3"/>
  <c r="H37" i="3"/>
  <c r="G37" i="3" a="1"/>
  <c r="G37" i="3" s="1"/>
  <c r="I36" i="3"/>
  <c r="H36" i="3"/>
  <c r="G36" i="3" a="1"/>
  <c r="G36" i="3" s="1"/>
  <c r="I35" i="3"/>
  <c r="H35" i="3"/>
  <c r="G35" i="3" a="1"/>
  <c r="G35" i="3" s="1"/>
  <c r="I34" i="3"/>
  <c r="H34" i="3"/>
  <c r="G34" i="3" a="1"/>
  <c r="G34" i="3" s="1"/>
  <c r="I33" i="3"/>
  <c r="H33" i="3"/>
  <c r="G33" i="3" a="1"/>
  <c r="G33" i="3" s="1"/>
  <c r="I32" i="3"/>
  <c r="H32" i="3"/>
  <c r="G32" i="3" a="1"/>
  <c r="G32" i="3" s="1"/>
  <c r="I31" i="3"/>
  <c r="H31" i="3"/>
  <c r="G31" i="3" a="1"/>
  <c r="G31" i="3" s="1"/>
  <c r="I30" i="3"/>
  <c r="H30" i="3"/>
  <c r="G30" i="3" a="1"/>
  <c r="G30" i="3" s="1"/>
  <c r="I29" i="3"/>
  <c r="H29" i="3"/>
  <c r="G29" i="3" a="1"/>
  <c r="G29" i="3" s="1"/>
  <c r="I28" i="3"/>
  <c r="H28" i="3"/>
  <c r="G28" i="3" a="1"/>
  <c r="G28" i="3" s="1"/>
  <c r="I27" i="3"/>
  <c r="H27" i="3"/>
  <c r="G27" i="3" a="1"/>
  <c r="G27" i="3" s="1"/>
  <c r="I26" i="3"/>
  <c r="H26" i="3"/>
  <c r="G26" i="3" a="1"/>
  <c r="G26" i="3" s="1"/>
  <c r="I25" i="3"/>
  <c r="H25" i="3"/>
  <c r="G25" i="3" a="1"/>
  <c r="G25" i="3" s="1"/>
  <c r="I24" i="3"/>
  <c r="H24" i="3"/>
  <c r="G24" i="3" a="1"/>
  <c r="G24" i="3" s="1"/>
  <c r="I23" i="3"/>
  <c r="H23" i="3"/>
  <c r="G23" i="3" a="1"/>
  <c r="G23" i="3" s="1"/>
  <c r="I22" i="3"/>
  <c r="H22" i="3"/>
  <c r="G22" i="3" a="1"/>
  <c r="G22" i="3" s="1"/>
  <c r="I21" i="3"/>
  <c r="H21" i="3"/>
  <c r="G21" i="3" a="1"/>
  <c r="G21" i="3" s="1"/>
  <c r="I20" i="3"/>
  <c r="H20" i="3"/>
  <c r="G20" i="3" a="1"/>
  <c r="G20" i="3" s="1"/>
  <c r="I19" i="3"/>
  <c r="H19" i="3"/>
  <c r="G19" i="3" a="1"/>
  <c r="G19" i="3" s="1"/>
  <c r="I18" i="3"/>
  <c r="H18" i="3"/>
  <c r="G18" i="3" a="1"/>
  <c r="G18" i="3" s="1"/>
  <c r="I17" i="3"/>
  <c r="H17" i="3"/>
  <c r="G17" i="3" a="1"/>
  <c r="G17" i="3" s="1"/>
  <c r="I16" i="3"/>
  <c r="H16" i="3"/>
  <c r="G16" i="3" a="1"/>
  <c r="G16" i="3" s="1"/>
  <c r="I15" i="3"/>
  <c r="H15" i="3"/>
  <c r="G15" i="3" a="1"/>
  <c r="G15" i="3" s="1"/>
  <c r="I14" i="3"/>
  <c r="H14" i="3"/>
  <c r="G14" i="3" a="1"/>
  <c r="G14" i="3" s="1"/>
  <c r="I13" i="3"/>
  <c r="H13" i="3"/>
  <c r="G13" i="3" a="1"/>
  <c r="G13" i="3" s="1"/>
  <c r="I12" i="3"/>
  <c r="H12" i="3"/>
  <c r="G12" i="3" a="1"/>
  <c r="G12" i="3" s="1"/>
  <c r="I11" i="3"/>
  <c r="H11" i="3"/>
  <c r="G11" i="3" a="1"/>
  <c r="G11" i="3" s="1"/>
  <c r="I10" i="3"/>
  <c r="H10" i="3"/>
  <c r="G10" i="3" a="1"/>
  <c r="G10" i="3" s="1"/>
  <c r="I9" i="3"/>
  <c r="H9" i="3"/>
  <c r="G9" i="3" a="1"/>
  <c r="G9" i="3" s="1"/>
  <c r="I8" i="3"/>
  <c r="H8" i="3"/>
  <c r="G8" i="3" a="1"/>
  <c r="G8" i="3" s="1"/>
  <c r="I7" i="3"/>
  <c r="H7" i="3"/>
  <c r="G7" i="3" a="1"/>
  <c r="G7" i="3" s="1"/>
  <c r="I6" i="3"/>
  <c r="H6" i="3"/>
  <c r="G6" i="3" a="1"/>
  <c r="G6" i="3" s="1"/>
  <c r="I5" i="3"/>
  <c r="H5" i="3"/>
  <c r="G5" i="3" a="1"/>
  <c r="G5" i="3" s="1"/>
  <c r="I4" i="3"/>
  <c r="H4" i="3"/>
  <c r="G4" i="3" a="1"/>
  <c r="G4" i="3" s="1"/>
  <c r="I3" i="3"/>
  <c r="H3" i="3"/>
  <c r="G3" i="3" a="1"/>
  <c r="G3" i="3" s="1"/>
  <c r="I2" i="3"/>
  <c r="H2" i="3"/>
  <c r="G2" i="3" a="1"/>
  <c r="G2" i="3" s="1"/>
  <c r="I366" i="2"/>
  <c r="H366" i="2"/>
  <c r="G366" i="2" a="1"/>
  <c r="G366" i="2" s="1"/>
  <c r="I365" i="2"/>
  <c r="H365" i="2"/>
  <c r="G365" i="2" a="1"/>
  <c r="G365" i="2" s="1"/>
  <c r="I364" i="2"/>
  <c r="H364" i="2"/>
  <c r="G364" i="2" a="1"/>
  <c r="G364" i="2" s="1"/>
  <c r="I363" i="2"/>
  <c r="H363" i="2"/>
  <c r="G363" i="2" a="1"/>
  <c r="G363" i="2" s="1"/>
  <c r="I362" i="2"/>
  <c r="H362" i="2"/>
  <c r="G362" i="2" a="1"/>
  <c r="G362" i="2" s="1"/>
  <c r="I361" i="2"/>
  <c r="H361" i="2"/>
  <c r="G361" i="2" a="1"/>
  <c r="G361" i="2" s="1"/>
  <c r="I360" i="2"/>
  <c r="H360" i="2"/>
  <c r="G360" i="2" a="1"/>
  <c r="G360" i="2" s="1"/>
  <c r="I359" i="2"/>
  <c r="H359" i="2"/>
  <c r="G359" i="2" a="1"/>
  <c r="G359" i="2" s="1"/>
  <c r="I358" i="2"/>
  <c r="H358" i="2"/>
  <c r="G358" i="2" a="1"/>
  <c r="G358" i="2" s="1"/>
  <c r="I357" i="2"/>
  <c r="H357" i="2"/>
  <c r="G357" i="2" a="1"/>
  <c r="G357" i="2" s="1"/>
  <c r="I356" i="2"/>
  <c r="H356" i="2"/>
  <c r="G356" i="2" a="1"/>
  <c r="G356" i="2" s="1"/>
  <c r="I355" i="2"/>
  <c r="H355" i="2"/>
  <c r="G355" i="2" a="1"/>
  <c r="G355" i="2" s="1"/>
  <c r="I354" i="2"/>
  <c r="H354" i="2"/>
  <c r="G354" i="2" a="1"/>
  <c r="G354" i="2" s="1"/>
  <c r="I353" i="2"/>
  <c r="H353" i="2"/>
  <c r="G353" i="2" a="1"/>
  <c r="G353" i="2" s="1"/>
  <c r="I352" i="2"/>
  <c r="H352" i="2"/>
  <c r="G352" i="2" a="1"/>
  <c r="G352" i="2" s="1"/>
  <c r="I351" i="2"/>
  <c r="H351" i="2"/>
  <c r="G351" i="2" a="1"/>
  <c r="G351" i="2" s="1"/>
  <c r="I350" i="2"/>
  <c r="H350" i="2"/>
  <c r="G350" i="2" a="1"/>
  <c r="G350" i="2" s="1"/>
  <c r="I349" i="2"/>
  <c r="H349" i="2"/>
  <c r="G349" i="2" a="1"/>
  <c r="G349" i="2" s="1"/>
  <c r="I348" i="2"/>
  <c r="H348" i="2"/>
  <c r="G348" i="2" a="1"/>
  <c r="G348" i="2" s="1"/>
  <c r="I347" i="2"/>
  <c r="H347" i="2"/>
  <c r="G347" i="2" a="1"/>
  <c r="G347" i="2" s="1"/>
  <c r="I346" i="2"/>
  <c r="H346" i="2"/>
  <c r="G346" i="2" a="1"/>
  <c r="G346" i="2" s="1"/>
  <c r="I345" i="2"/>
  <c r="H345" i="2"/>
  <c r="G345" i="2" a="1"/>
  <c r="G345" i="2" s="1"/>
  <c r="I344" i="2"/>
  <c r="H344" i="2"/>
  <c r="G344" i="2" a="1"/>
  <c r="G344" i="2" s="1"/>
  <c r="I343" i="2"/>
  <c r="H343" i="2"/>
  <c r="G343" i="2" a="1"/>
  <c r="G343" i="2" s="1"/>
  <c r="I342" i="2"/>
  <c r="H342" i="2"/>
  <c r="G342" i="2" a="1"/>
  <c r="G342" i="2" s="1"/>
  <c r="I341" i="2"/>
  <c r="H341" i="2"/>
  <c r="G341" i="2" a="1"/>
  <c r="G341" i="2" s="1"/>
  <c r="I340" i="2"/>
  <c r="H340" i="2"/>
  <c r="G340" i="2" a="1"/>
  <c r="G340" i="2" s="1"/>
  <c r="I339" i="2"/>
  <c r="H339" i="2"/>
  <c r="G339" i="2" a="1"/>
  <c r="G339" i="2" s="1"/>
  <c r="I338" i="2"/>
  <c r="H338" i="2"/>
  <c r="G338" i="2" a="1"/>
  <c r="G338" i="2" s="1"/>
  <c r="I337" i="2"/>
  <c r="H337" i="2"/>
  <c r="G337" i="2" a="1"/>
  <c r="G337" i="2" s="1"/>
  <c r="I336" i="2"/>
  <c r="H336" i="2"/>
  <c r="G336" i="2" a="1"/>
  <c r="G336" i="2" s="1"/>
  <c r="I335" i="2"/>
  <c r="H335" i="2"/>
  <c r="G335" i="2" a="1"/>
  <c r="G335" i="2" s="1"/>
  <c r="I334" i="2"/>
  <c r="H334" i="2"/>
  <c r="G334" i="2" a="1"/>
  <c r="G334" i="2" s="1"/>
  <c r="I333" i="2"/>
  <c r="H333" i="2"/>
  <c r="G333" i="2" a="1"/>
  <c r="G333" i="2" s="1"/>
  <c r="I332" i="2"/>
  <c r="H332" i="2"/>
  <c r="G332" i="2" a="1"/>
  <c r="G332" i="2" s="1"/>
  <c r="I331" i="2"/>
  <c r="H331" i="2"/>
  <c r="G331" i="2" a="1"/>
  <c r="G331" i="2" s="1"/>
  <c r="I330" i="2"/>
  <c r="H330" i="2"/>
  <c r="G330" i="2" a="1"/>
  <c r="G330" i="2" s="1"/>
  <c r="I329" i="2"/>
  <c r="H329" i="2"/>
  <c r="G329" i="2" a="1"/>
  <c r="G329" i="2" s="1"/>
  <c r="I328" i="2"/>
  <c r="H328" i="2"/>
  <c r="G328" i="2" a="1"/>
  <c r="G328" i="2" s="1"/>
  <c r="I327" i="2"/>
  <c r="H327" i="2"/>
  <c r="G327" i="2" a="1"/>
  <c r="G327" i="2" s="1"/>
  <c r="I326" i="2"/>
  <c r="H326" i="2"/>
  <c r="G326" i="2" a="1"/>
  <c r="G326" i="2" s="1"/>
  <c r="I325" i="2"/>
  <c r="H325" i="2"/>
  <c r="G325" i="2" a="1"/>
  <c r="G325" i="2" s="1"/>
  <c r="I324" i="2"/>
  <c r="H324" i="2"/>
  <c r="G324" i="2" a="1"/>
  <c r="G324" i="2" s="1"/>
  <c r="I323" i="2"/>
  <c r="H323" i="2"/>
  <c r="G323" i="2" a="1"/>
  <c r="G323" i="2" s="1"/>
  <c r="I322" i="2"/>
  <c r="H322" i="2"/>
  <c r="G322" i="2" a="1"/>
  <c r="G322" i="2" s="1"/>
  <c r="I321" i="2"/>
  <c r="H321" i="2"/>
  <c r="G321" i="2" a="1"/>
  <c r="G321" i="2" s="1"/>
  <c r="I320" i="2"/>
  <c r="H320" i="2"/>
  <c r="G320" i="2" a="1"/>
  <c r="G320" i="2" s="1"/>
  <c r="I319" i="2"/>
  <c r="H319" i="2"/>
  <c r="G319" i="2" a="1"/>
  <c r="G319" i="2" s="1"/>
  <c r="I318" i="2"/>
  <c r="H318" i="2"/>
  <c r="G318" i="2" a="1"/>
  <c r="G318" i="2" s="1"/>
  <c r="I317" i="2"/>
  <c r="H317" i="2"/>
  <c r="G317" i="2" a="1"/>
  <c r="G317" i="2" s="1"/>
  <c r="I316" i="2"/>
  <c r="H316" i="2"/>
  <c r="G316" i="2" a="1"/>
  <c r="G316" i="2" s="1"/>
  <c r="I315" i="2"/>
  <c r="H315" i="2"/>
  <c r="G315" i="2" a="1"/>
  <c r="G315" i="2" s="1"/>
  <c r="I314" i="2"/>
  <c r="H314" i="2"/>
  <c r="G314" i="2" a="1"/>
  <c r="G314" i="2" s="1"/>
  <c r="I313" i="2"/>
  <c r="H313" i="2"/>
  <c r="G313" i="2" a="1"/>
  <c r="G313" i="2" s="1"/>
  <c r="I312" i="2"/>
  <c r="H312" i="2"/>
  <c r="G312" i="2" a="1"/>
  <c r="G312" i="2" s="1"/>
  <c r="I311" i="2"/>
  <c r="H311" i="2"/>
  <c r="G311" i="2" a="1"/>
  <c r="G311" i="2" s="1"/>
  <c r="I310" i="2"/>
  <c r="H310" i="2"/>
  <c r="G310" i="2" a="1"/>
  <c r="G310" i="2" s="1"/>
  <c r="I309" i="2"/>
  <c r="H309" i="2"/>
  <c r="G309" i="2" a="1"/>
  <c r="G309" i="2" s="1"/>
  <c r="I308" i="2"/>
  <c r="H308" i="2"/>
  <c r="G308" i="2" a="1"/>
  <c r="G308" i="2" s="1"/>
  <c r="I307" i="2"/>
  <c r="H307" i="2"/>
  <c r="G307" i="2" a="1"/>
  <c r="G307" i="2" s="1"/>
  <c r="I306" i="2"/>
  <c r="H306" i="2"/>
  <c r="G306" i="2" a="1"/>
  <c r="G306" i="2" s="1"/>
  <c r="I305" i="2"/>
  <c r="H305" i="2"/>
  <c r="G305" i="2" a="1"/>
  <c r="G305" i="2" s="1"/>
  <c r="I304" i="2"/>
  <c r="H304" i="2"/>
  <c r="G304" i="2" a="1"/>
  <c r="G304" i="2" s="1"/>
  <c r="I303" i="2"/>
  <c r="H303" i="2"/>
  <c r="G303" i="2" a="1"/>
  <c r="G303" i="2" s="1"/>
  <c r="I302" i="2"/>
  <c r="H302" i="2"/>
  <c r="G302" i="2" a="1"/>
  <c r="G302" i="2" s="1"/>
  <c r="I301" i="2"/>
  <c r="H301" i="2"/>
  <c r="G301" i="2" a="1"/>
  <c r="G301" i="2" s="1"/>
  <c r="I300" i="2"/>
  <c r="H300" i="2"/>
  <c r="G300" i="2" a="1"/>
  <c r="G300" i="2" s="1"/>
  <c r="I299" i="2"/>
  <c r="H299" i="2"/>
  <c r="G299" i="2" a="1"/>
  <c r="G299" i="2" s="1"/>
  <c r="I298" i="2"/>
  <c r="H298" i="2"/>
  <c r="G298" i="2" a="1"/>
  <c r="G298" i="2" s="1"/>
  <c r="I297" i="2"/>
  <c r="H297" i="2"/>
  <c r="G297" i="2" a="1"/>
  <c r="G297" i="2" s="1"/>
  <c r="I296" i="2"/>
  <c r="H296" i="2"/>
  <c r="G296" i="2" a="1"/>
  <c r="G296" i="2" s="1"/>
  <c r="I295" i="2"/>
  <c r="H295" i="2"/>
  <c r="G295" i="2" a="1"/>
  <c r="G295" i="2" s="1"/>
  <c r="I294" i="2"/>
  <c r="H294" i="2"/>
  <c r="G294" i="2" a="1"/>
  <c r="G294" i="2" s="1"/>
  <c r="I293" i="2"/>
  <c r="H293" i="2"/>
  <c r="G293" i="2" a="1"/>
  <c r="G293" i="2" s="1"/>
  <c r="I292" i="2"/>
  <c r="H292" i="2"/>
  <c r="G292" i="2" a="1"/>
  <c r="G292" i="2" s="1"/>
  <c r="I291" i="2"/>
  <c r="H291" i="2"/>
  <c r="G291" i="2" a="1"/>
  <c r="G291" i="2" s="1"/>
  <c r="I290" i="2"/>
  <c r="H290" i="2"/>
  <c r="G290" i="2" a="1"/>
  <c r="G290" i="2" s="1"/>
  <c r="I289" i="2"/>
  <c r="H289" i="2"/>
  <c r="G289" i="2" a="1"/>
  <c r="G289" i="2" s="1"/>
  <c r="I288" i="2"/>
  <c r="H288" i="2"/>
  <c r="G288" i="2" a="1"/>
  <c r="G288" i="2" s="1"/>
  <c r="I287" i="2"/>
  <c r="H287" i="2"/>
  <c r="G287" i="2" a="1"/>
  <c r="G287" i="2" s="1"/>
  <c r="I286" i="2"/>
  <c r="H286" i="2"/>
  <c r="G286" i="2" a="1"/>
  <c r="G286" i="2" s="1"/>
  <c r="I285" i="2"/>
  <c r="H285" i="2"/>
  <c r="G285" i="2" a="1"/>
  <c r="G285" i="2" s="1"/>
  <c r="I284" i="2"/>
  <c r="H284" i="2"/>
  <c r="G284" i="2" a="1"/>
  <c r="G284" i="2" s="1"/>
  <c r="I283" i="2"/>
  <c r="H283" i="2"/>
  <c r="G283" i="2" a="1"/>
  <c r="G283" i="2" s="1"/>
  <c r="I282" i="2"/>
  <c r="H282" i="2"/>
  <c r="G282" i="2" a="1"/>
  <c r="G282" i="2" s="1"/>
  <c r="I281" i="2"/>
  <c r="H281" i="2"/>
  <c r="G281" i="2" a="1"/>
  <c r="G281" i="2" s="1"/>
  <c r="I280" i="2"/>
  <c r="H280" i="2"/>
  <c r="G280" i="2" a="1"/>
  <c r="G280" i="2" s="1"/>
  <c r="I279" i="2"/>
  <c r="H279" i="2"/>
  <c r="G279" i="2" a="1"/>
  <c r="G279" i="2" s="1"/>
  <c r="I278" i="2"/>
  <c r="H278" i="2"/>
  <c r="G278" i="2" a="1"/>
  <c r="G278" i="2" s="1"/>
  <c r="I277" i="2"/>
  <c r="H277" i="2"/>
  <c r="G277" i="2" a="1"/>
  <c r="G277" i="2" s="1"/>
  <c r="I276" i="2"/>
  <c r="H276" i="2"/>
  <c r="G276" i="2" a="1"/>
  <c r="G276" i="2" s="1"/>
  <c r="I275" i="2"/>
  <c r="H275" i="2"/>
  <c r="G275" i="2" a="1"/>
  <c r="G275" i="2" s="1"/>
  <c r="I274" i="2"/>
  <c r="H274" i="2"/>
  <c r="G274" i="2" a="1"/>
  <c r="G274" i="2" s="1"/>
  <c r="I273" i="2"/>
  <c r="H273" i="2"/>
  <c r="G273" i="2" a="1"/>
  <c r="G273" i="2" s="1"/>
  <c r="I272" i="2"/>
  <c r="H272" i="2"/>
  <c r="G272" i="2" a="1"/>
  <c r="G272" i="2" s="1"/>
  <c r="I271" i="2"/>
  <c r="H271" i="2"/>
  <c r="G271" i="2" a="1"/>
  <c r="G271" i="2" s="1"/>
  <c r="I270" i="2"/>
  <c r="H270" i="2"/>
  <c r="G270" i="2" a="1"/>
  <c r="G270" i="2" s="1"/>
  <c r="I269" i="2"/>
  <c r="H269" i="2"/>
  <c r="G269" i="2" a="1"/>
  <c r="G269" i="2" s="1"/>
  <c r="I268" i="2"/>
  <c r="H268" i="2"/>
  <c r="G268" i="2" a="1"/>
  <c r="G268" i="2" s="1"/>
  <c r="I267" i="2"/>
  <c r="H267" i="2"/>
  <c r="G267" i="2" a="1"/>
  <c r="G267" i="2" s="1"/>
  <c r="I266" i="2"/>
  <c r="H266" i="2"/>
  <c r="G266" i="2" a="1"/>
  <c r="G266" i="2" s="1"/>
  <c r="I265" i="2"/>
  <c r="H265" i="2"/>
  <c r="G265" i="2" a="1"/>
  <c r="G265" i="2" s="1"/>
  <c r="I264" i="2"/>
  <c r="H264" i="2"/>
  <c r="G264" i="2" a="1"/>
  <c r="G264" i="2" s="1"/>
  <c r="I263" i="2"/>
  <c r="H263" i="2"/>
  <c r="G263" i="2" a="1"/>
  <c r="G263" i="2" s="1"/>
  <c r="I262" i="2"/>
  <c r="H262" i="2"/>
  <c r="G262" i="2" a="1"/>
  <c r="G262" i="2" s="1"/>
  <c r="I261" i="2"/>
  <c r="H261" i="2"/>
  <c r="G261" i="2" a="1"/>
  <c r="G261" i="2" s="1"/>
  <c r="I260" i="2"/>
  <c r="H260" i="2"/>
  <c r="G260" i="2" a="1"/>
  <c r="G260" i="2" s="1"/>
  <c r="I259" i="2"/>
  <c r="H259" i="2"/>
  <c r="G259" i="2" a="1"/>
  <c r="G259" i="2" s="1"/>
  <c r="I258" i="2"/>
  <c r="H258" i="2"/>
  <c r="G258" i="2" a="1"/>
  <c r="G258" i="2" s="1"/>
  <c r="I257" i="2"/>
  <c r="H257" i="2"/>
  <c r="G257" i="2" a="1"/>
  <c r="G257" i="2" s="1"/>
  <c r="I256" i="2"/>
  <c r="H256" i="2"/>
  <c r="G256" i="2" a="1"/>
  <c r="G256" i="2" s="1"/>
  <c r="I255" i="2"/>
  <c r="H255" i="2"/>
  <c r="G255" i="2" a="1"/>
  <c r="G255" i="2" s="1"/>
  <c r="I254" i="2"/>
  <c r="H254" i="2"/>
  <c r="G254" i="2" a="1"/>
  <c r="G254" i="2" s="1"/>
  <c r="I253" i="2"/>
  <c r="H253" i="2"/>
  <c r="G253" i="2" a="1"/>
  <c r="G253" i="2" s="1"/>
  <c r="I252" i="2"/>
  <c r="H252" i="2"/>
  <c r="G252" i="2" a="1"/>
  <c r="G252" i="2" s="1"/>
  <c r="I251" i="2"/>
  <c r="H251" i="2"/>
  <c r="G251" i="2" a="1"/>
  <c r="G251" i="2" s="1"/>
  <c r="I250" i="2"/>
  <c r="H250" i="2"/>
  <c r="G250" i="2" a="1"/>
  <c r="G250" i="2" s="1"/>
  <c r="I249" i="2"/>
  <c r="H249" i="2"/>
  <c r="G249" i="2" a="1"/>
  <c r="G249" i="2" s="1"/>
  <c r="I248" i="2"/>
  <c r="H248" i="2"/>
  <c r="G248" i="2" a="1"/>
  <c r="G248" i="2" s="1"/>
  <c r="I247" i="2"/>
  <c r="H247" i="2"/>
  <c r="G247" i="2" a="1"/>
  <c r="G247" i="2" s="1"/>
  <c r="I246" i="2"/>
  <c r="H246" i="2"/>
  <c r="G246" i="2" a="1"/>
  <c r="G246" i="2" s="1"/>
  <c r="I245" i="2"/>
  <c r="H245" i="2"/>
  <c r="G245" i="2" a="1"/>
  <c r="G245" i="2" s="1"/>
  <c r="I244" i="2"/>
  <c r="H244" i="2"/>
  <c r="G244" i="2" a="1"/>
  <c r="G244" i="2" s="1"/>
  <c r="I243" i="2"/>
  <c r="H243" i="2"/>
  <c r="G243" i="2" a="1"/>
  <c r="G243" i="2" s="1"/>
  <c r="I242" i="2"/>
  <c r="H242" i="2"/>
  <c r="G242" i="2" a="1"/>
  <c r="G242" i="2" s="1"/>
  <c r="I241" i="2"/>
  <c r="H241" i="2"/>
  <c r="G241" i="2" a="1"/>
  <c r="G241" i="2" s="1"/>
  <c r="I240" i="2"/>
  <c r="H240" i="2"/>
  <c r="G240" i="2" a="1"/>
  <c r="G240" i="2" s="1"/>
  <c r="I239" i="2"/>
  <c r="H239" i="2"/>
  <c r="G239" i="2" a="1"/>
  <c r="G239" i="2" s="1"/>
  <c r="I238" i="2"/>
  <c r="H238" i="2"/>
  <c r="G238" i="2" a="1"/>
  <c r="G238" i="2" s="1"/>
  <c r="I237" i="2"/>
  <c r="H237" i="2"/>
  <c r="G237" i="2" a="1"/>
  <c r="G237" i="2" s="1"/>
  <c r="I236" i="2"/>
  <c r="H236" i="2"/>
  <c r="G236" i="2" a="1"/>
  <c r="G236" i="2" s="1"/>
  <c r="I235" i="2"/>
  <c r="H235" i="2"/>
  <c r="G235" i="2" a="1"/>
  <c r="G235" i="2" s="1"/>
  <c r="I234" i="2"/>
  <c r="H234" i="2"/>
  <c r="G234" i="2" a="1"/>
  <c r="G234" i="2" s="1"/>
  <c r="I233" i="2"/>
  <c r="H233" i="2"/>
  <c r="G233" i="2" a="1"/>
  <c r="G233" i="2" s="1"/>
  <c r="I232" i="2"/>
  <c r="H232" i="2"/>
  <c r="G232" i="2" a="1"/>
  <c r="G232" i="2" s="1"/>
  <c r="I231" i="2"/>
  <c r="H231" i="2"/>
  <c r="G231" i="2" a="1"/>
  <c r="G231" i="2" s="1"/>
  <c r="I230" i="2"/>
  <c r="H230" i="2"/>
  <c r="G230" i="2" a="1"/>
  <c r="G230" i="2" s="1"/>
  <c r="I229" i="2"/>
  <c r="H229" i="2"/>
  <c r="G229" i="2" a="1"/>
  <c r="G229" i="2" s="1"/>
  <c r="I228" i="2"/>
  <c r="H228" i="2"/>
  <c r="G228" i="2" a="1"/>
  <c r="G228" i="2" s="1"/>
  <c r="I227" i="2"/>
  <c r="H227" i="2"/>
  <c r="G227" i="2" a="1"/>
  <c r="G227" i="2" s="1"/>
  <c r="I226" i="2"/>
  <c r="H226" i="2"/>
  <c r="G226" i="2" a="1"/>
  <c r="G226" i="2" s="1"/>
  <c r="I225" i="2"/>
  <c r="H225" i="2"/>
  <c r="G225" i="2" a="1"/>
  <c r="G225" i="2" s="1"/>
  <c r="I224" i="2"/>
  <c r="H224" i="2"/>
  <c r="G224" i="2" a="1"/>
  <c r="G224" i="2" s="1"/>
  <c r="I223" i="2"/>
  <c r="H223" i="2"/>
  <c r="G223" i="2" a="1"/>
  <c r="G223" i="2" s="1"/>
  <c r="I222" i="2"/>
  <c r="H222" i="2"/>
  <c r="G222" i="2" a="1"/>
  <c r="G222" i="2" s="1"/>
  <c r="I221" i="2"/>
  <c r="H221" i="2"/>
  <c r="G221" i="2" a="1"/>
  <c r="G221" i="2" s="1"/>
  <c r="I220" i="2"/>
  <c r="H220" i="2"/>
  <c r="G220" i="2" a="1"/>
  <c r="G220" i="2" s="1"/>
  <c r="I219" i="2"/>
  <c r="H219" i="2"/>
  <c r="G219" i="2" a="1"/>
  <c r="G219" i="2" s="1"/>
  <c r="I218" i="2"/>
  <c r="H218" i="2"/>
  <c r="G218" i="2" a="1"/>
  <c r="G218" i="2" s="1"/>
  <c r="I217" i="2"/>
  <c r="H217" i="2"/>
  <c r="G217" i="2" a="1"/>
  <c r="G217" i="2" s="1"/>
  <c r="I216" i="2"/>
  <c r="H216" i="2"/>
  <c r="G216" i="2" a="1"/>
  <c r="G216" i="2" s="1"/>
  <c r="I215" i="2"/>
  <c r="H215" i="2"/>
  <c r="G215" i="2" a="1"/>
  <c r="G215" i="2" s="1"/>
  <c r="I214" i="2"/>
  <c r="H214" i="2"/>
  <c r="G214" i="2" a="1"/>
  <c r="G214" i="2" s="1"/>
  <c r="I213" i="2"/>
  <c r="H213" i="2"/>
  <c r="G213" i="2" a="1"/>
  <c r="G213" i="2" s="1"/>
  <c r="I212" i="2"/>
  <c r="H212" i="2"/>
  <c r="G212" i="2" a="1"/>
  <c r="G212" i="2" s="1"/>
  <c r="I211" i="2"/>
  <c r="H211" i="2"/>
  <c r="G211" i="2" a="1"/>
  <c r="G211" i="2" s="1"/>
  <c r="I210" i="2"/>
  <c r="H210" i="2"/>
  <c r="G210" i="2" a="1"/>
  <c r="G210" i="2" s="1"/>
  <c r="I209" i="2"/>
  <c r="H209" i="2"/>
  <c r="G209" i="2" a="1"/>
  <c r="G209" i="2" s="1"/>
  <c r="I208" i="2"/>
  <c r="H208" i="2"/>
  <c r="G208" i="2" a="1"/>
  <c r="G208" i="2" s="1"/>
  <c r="I207" i="2"/>
  <c r="H207" i="2"/>
  <c r="G207" i="2" a="1"/>
  <c r="G207" i="2" s="1"/>
  <c r="I206" i="2"/>
  <c r="H206" i="2"/>
  <c r="G206" i="2" a="1"/>
  <c r="G206" i="2" s="1"/>
  <c r="I205" i="2"/>
  <c r="H205" i="2"/>
  <c r="G205" i="2" a="1"/>
  <c r="G205" i="2" s="1"/>
  <c r="I204" i="2"/>
  <c r="H204" i="2"/>
  <c r="G204" i="2" a="1"/>
  <c r="G204" i="2" s="1"/>
  <c r="I203" i="2"/>
  <c r="H203" i="2"/>
  <c r="G203" i="2" a="1"/>
  <c r="G203" i="2" s="1"/>
  <c r="I202" i="2"/>
  <c r="H202" i="2"/>
  <c r="G202" i="2" a="1"/>
  <c r="G202" i="2" s="1"/>
  <c r="I201" i="2"/>
  <c r="H201" i="2"/>
  <c r="G201" i="2" a="1"/>
  <c r="G201" i="2" s="1"/>
  <c r="I200" i="2"/>
  <c r="H200" i="2"/>
  <c r="G200" i="2" a="1"/>
  <c r="G200" i="2" s="1"/>
  <c r="I199" i="2"/>
  <c r="H199" i="2"/>
  <c r="G199" i="2" a="1"/>
  <c r="G199" i="2" s="1"/>
  <c r="I198" i="2"/>
  <c r="H198" i="2"/>
  <c r="G198" i="2" a="1"/>
  <c r="G198" i="2" s="1"/>
  <c r="I197" i="2"/>
  <c r="H197" i="2"/>
  <c r="G197" i="2" a="1"/>
  <c r="G197" i="2" s="1"/>
  <c r="I196" i="2"/>
  <c r="H196" i="2"/>
  <c r="G196" i="2" a="1"/>
  <c r="G196" i="2" s="1"/>
  <c r="I195" i="2"/>
  <c r="H195" i="2"/>
  <c r="G195" i="2" a="1"/>
  <c r="G195" i="2" s="1"/>
  <c r="I194" i="2"/>
  <c r="H194" i="2"/>
  <c r="G194" i="2" a="1"/>
  <c r="G194" i="2" s="1"/>
  <c r="I193" i="2"/>
  <c r="H193" i="2"/>
  <c r="G193" i="2" a="1"/>
  <c r="G193" i="2" s="1"/>
  <c r="I192" i="2"/>
  <c r="H192" i="2"/>
  <c r="G192" i="2" a="1"/>
  <c r="G192" i="2" s="1"/>
  <c r="I191" i="2"/>
  <c r="H191" i="2"/>
  <c r="G191" i="2" a="1"/>
  <c r="G191" i="2" s="1"/>
  <c r="I190" i="2"/>
  <c r="H190" i="2"/>
  <c r="G190" i="2" a="1"/>
  <c r="G190" i="2" s="1"/>
  <c r="I189" i="2"/>
  <c r="H189" i="2"/>
  <c r="G189" i="2" a="1"/>
  <c r="G189" i="2" s="1"/>
  <c r="I188" i="2"/>
  <c r="H188" i="2"/>
  <c r="G188" i="2" a="1"/>
  <c r="G188" i="2" s="1"/>
  <c r="I187" i="2"/>
  <c r="H187" i="2"/>
  <c r="G187" i="2" a="1"/>
  <c r="G187" i="2" s="1"/>
  <c r="I186" i="2"/>
  <c r="H186" i="2"/>
  <c r="G186" i="2" a="1"/>
  <c r="G186" i="2" s="1"/>
  <c r="I185" i="2"/>
  <c r="H185" i="2"/>
  <c r="G185" i="2" a="1"/>
  <c r="G185" i="2" s="1"/>
  <c r="I184" i="2"/>
  <c r="H184" i="2"/>
  <c r="G184" i="2" a="1"/>
  <c r="G184" i="2" s="1"/>
  <c r="I183" i="2"/>
  <c r="H183" i="2"/>
  <c r="G183" i="2" a="1"/>
  <c r="G183" i="2" s="1"/>
  <c r="I182" i="2"/>
  <c r="H182" i="2"/>
  <c r="G182" i="2" a="1"/>
  <c r="G182" i="2" s="1"/>
  <c r="I181" i="2"/>
  <c r="H181" i="2"/>
  <c r="G181" i="2" a="1"/>
  <c r="G181" i="2" s="1"/>
  <c r="I180" i="2"/>
  <c r="H180" i="2"/>
  <c r="G180" i="2" a="1"/>
  <c r="G180" i="2" s="1"/>
  <c r="I179" i="2"/>
  <c r="H179" i="2"/>
  <c r="G179" i="2" a="1"/>
  <c r="G179" i="2" s="1"/>
  <c r="I178" i="2"/>
  <c r="H178" i="2"/>
  <c r="G178" i="2" a="1"/>
  <c r="G178" i="2" s="1"/>
  <c r="I177" i="2"/>
  <c r="H177" i="2"/>
  <c r="G177" i="2" a="1"/>
  <c r="G177" i="2" s="1"/>
  <c r="I176" i="2"/>
  <c r="H176" i="2"/>
  <c r="G176" i="2" a="1"/>
  <c r="G176" i="2" s="1"/>
  <c r="I175" i="2"/>
  <c r="H175" i="2"/>
  <c r="G175" i="2" a="1"/>
  <c r="G175" i="2" s="1"/>
  <c r="I174" i="2"/>
  <c r="H174" i="2"/>
  <c r="G174" i="2" a="1"/>
  <c r="G174" i="2" s="1"/>
  <c r="I173" i="2"/>
  <c r="H173" i="2"/>
  <c r="G173" i="2" a="1"/>
  <c r="G173" i="2" s="1"/>
  <c r="I172" i="2"/>
  <c r="H172" i="2"/>
  <c r="G172" i="2" a="1"/>
  <c r="G172" i="2" s="1"/>
  <c r="I171" i="2"/>
  <c r="H171" i="2"/>
  <c r="G171" i="2" a="1"/>
  <c r="G171" i="2" s="1"/>
  <c r="I170" i="2"/>
  <c r="H170" i="2"/>
  <c r="G170" i="2" a="1"/>
  <c r="G170" i="2" s="1"/>
  <c r="I169" i="2"/>
  <c r="H169" i="2"/>
  <c r="G169" i="2" a="1"/>
  <c r="G169" i="2" s="1"/>
  <c r="I168" i="2"/>
  <c r="H168" i="2"/>
  <c r="G168" i="2" a="1"/>
  <c r="G168" i="2" s="1"/>
  <c r="I167" i="2"/>
  <c r="H167" i="2"/>
  <c r="G167" i="2" a="1"/>
  <c r="G167" i="2" s="1"/>
  <c r="I166" i="2"/>
  <c r="H166" i="2"/>
  <c r="G166" i="2" a="1"/>
  <c r="G166" i="2" s="1"/>
  <c r="I165" i="2"/>
  <c r="H165" i="2"/>
  <c r="G165" i="2" a="1"/>
  <c r="G165" i="2" s="1"/>
  <c r="I164" i="2"/>
  <c r="H164" i="2"/>
  <c r="G164" i="2" a="1"/>
  <c r="G164" i="2" s="1"/>
  <c r="I163" i="2"/>
  <c r="H163" i="2"/>
  <c r="G163" i="2" a="1"/>
  <c r="G163" i="2" s="1"/>
  <c r="I162" i="2"/>
  <c r="H162" i="2"/>
  <c r="G162" i="2" a="1"/>
  <c r="G162" i="2" s="1"/>
  <c r="I161" i="2"/>
  <c r="H161" i="2"/>
  <c r="G161" i="2" a="1"/>
  <c r="G161" i="2" s="1"/>
  <c r="I160" i="2"/>
  <c r="H160" i="2"/>
  <c r="G160" i="2" a="1"/>
  <c r="G160" i="2" s="1"/>
  <c r="I159" i="2"/>
  <c r="H159" i="2"/>
  <c r="G159" i="2" a="1"/>
  <c r="G159" i="2" s="1"/>
  <c r="I158" i="2"/>
  <c r="H158" i="2"/>
  <c r="G158" i="2" a="1"/>
  <c r="G158" i="2" s="1"/>
  <c r="I157" i="2"/>
  <c r="H157" i="2"/>
  <c r="G157" i="2" a="1"/>
  <c r="G157" i="2" s="1"/>
  <c r="I156" i="2"/>
  <c r="H156" i="2"/>
  <c r="G156" i="2" a="1"/>
  <c r="G156" i="2" s="1"/>
  <c r="I155" i="2"/>
  <c r="H155" i="2"/>
  <c r="G155" i="2" a="1"/>
  <c r="G155" i="2" s="1"/>
  <c r="I154" i="2"/>
  <c r="H154" i="2"/>
  <c r="G154" i="2" a="1"/>
  <c r="G154" i="2" s="1"/>
  <c r="I153" i="2"/>
  <c r="H153" i="2"/>
  <c r="G153" i="2" a="1"/>
  <c r="G153" i="2" s="1"/>
  <c r="I152" i="2"/>
  <c r="H152" i="2"/>
  <c r="G152" i="2" a="1"/>
  <c r="G152" i="2" s="1"/>
  <c r="I151" i="2"/>
  <c r="H151" i="2"/>
  <c r="G151" i="2" a="1"/>
  <c r="G151" i="2" s="1"/>
  <c r="I150" i="2"/>
  <c r="H150" i="2"/>
  <c r="G150" i="2" a="1"/>
  <c r="G150" i="2" s="1"/>
  <c r="I149" i="2"/>
  <c r="H149" i="2"/>
  <c r="G149" i="2" a="1"/>
  <c r="G149" i="2" s="1"/>
  <c r="I148" i="2"/>
  <c r="H148" i="2"/>
  <c r="G148" i="2" a="1"/>
  <c r="G148" i="2" s="1"/>
  <c r="I147" i="2"/>
  <c r="H147" i="2"/>
  <c r="G147" i="2" a="1"/>
  <c r="G147" i="2" s="1"/>
  <c r="I146" i="2"/>
  <c r="H146" i="2"/>
  <c r="G146" i="2" a="1"/>
  <c r="G146" i="2" s="1"/>
  <c r="I145" i="2"/>
  <c r="H145" i="2"/>
  <c r="G145" i="2" a="1"/>
  <c r="G145" i="2" s="1"/>
  <c r="I144" i="2"/>
  <c r="H144" i="2"/>
  <c r="G144" i="2" a="1"/>
  <c r="G144" i="2" s="1"/>
  <c r="I143" i="2"/>
  <c r="H143" i="2"/>
  <c r="G143" i="2" a="1"/>
  <c r="G143" i="2" s="1"/>
  <c r="I142" i="2"/>
  <c r="H142" i="2"/>
  <c r="G142" i="2" a="1"/>
  <c r="G142" i="2" s="1"/>
  <c r="I141" i="2"/>
  <c r="H141" i="2"/>
  <c r="G141" i="2" a="1"/>
  <c r="G141" i="2" s="1"/>
  <c r="I140" i="2"/>
  <c r="H140" i="2"/>
  <c r="G140" i="2" a="1"/>
  <c r="G140" i="2" s="1"/>
  <c r="I139" i="2"/>
  <c r="H139" i="2"/>
  <c r="G139" i="2" a="1"/>
  <c r="G139" i="2" s="1"/>
  <c r="I138" i="2"/>
  <c r="H138" i="2"/>
  <c r="G138" i="2" a="1"/>
  <c r="G138" i="2" s="1"/>
  <c r="I137" i="2"/>
  <c r="H137" i="2"/>
  <c r="G137" i="2" a="1"/>
  <c r="G137" i="2" s="1"/>
  <c r="I136" i="2"/>
  <c r="H136" i="2"/>
  <c r="G136" i="2" a="1"/>
  <c r="G136" i="2" s="1"/>
  <c r="I135" i="2"/>
  <c r="H135" i="2"/>
  <c r="G135" i="2" a="1"/>
  <c r="G135" i="2" s="1"/>
  <c r="I134" i="2"/>
  <c r="H134" i="2"/>
  <c r="G134" i="2" a="1"/>
  <c r="G134" i="2" s="1"/>
  <c r="I133" i="2"/>
  <c r="H133" i="2"/>
  <c r="G133" i="2" a="1"/>
  <c r="G133" i="2" s="1"/>
  <c r="I132" i="2"/>
  <c r="H132" i="2"/>
  <c r="G132" i="2" a="1"/>
  <c r="G132" i="2" s="1"/>
  <c r="I131" i="2"/>
  <c r="H131" i="2"/>
  <c r="G131" i="2" a="1"/>
  <c r="G131" i="2" s="1"/>
  <c r="I130" i="2"/>
  <c r="H130" i="2"/>
  <c r="G130" i="2" a="1"/>
  <c r="G130" i="2" s="1"/>
  <c r="I129" i="2"/>
  <c r="H129" i="2"/>
  <c r="G129" i="2" a="1"/>
  <c r="G129" i="2" s="1"/>
  <c r="I128" i="2"/>
  <c r="H128" i="2"/>
  <c r="G128" i="2" a="1"/>
  <c r="G128" i="2" s="1"/>
  <c r="I127" i="2"/>
  <c r="H127" i="2"/>
  <c r="G127" i="2" a="1"/>
  <c r="G127" i="2" s="1"/>
  <c r="I126" i="2"/>
  <c r="H126" i="2"/>
  <c r="G126" i="2" a="1"/>
  <c r="G126" i="2" s="1"/>
  <c r="I125" i="2"/>
  <c r="H125" i="2"/>
  <c r="G125" i="2" a="1"/>
  <c r="G125" i="2" s="1"/>
  <c r="I124" i="2"/>
  <c r="H124" i="2"/>
  <c r="G124" i="2" a="1"/>
  <c r="G124" i="2" s="1"/>
  <c r="I123" i="2"/>
  <c r="H123" i="2"/>
  <c r="G123" i="2" a="1"/>
  <c r="G123" i="2" s="1"/>
  <c r="I122" i="2"/>
  <c r="H122" i="2"/>
  <c r="G122" i="2" a="1"/>
  <c r="G122" i="2" s="1"/>
  <c r="I121" i="2"/>
  <c r="H121" i="2"/>
  <c r="G121" i="2" a="1"/>
  <c r="G121" i="2" s="1"/>
  <c r="I120" i="2"/>
  <c r="H120" i="2"/>
  <c r="G120" i="2" a="1"/>
  <c r="G120" i="2" s="1"/>
  <c r="I119" i="2"/>
  <c r="H119" i="2"/>
  <c r="G119" i="2" a="1"/>
  <c r="G119" i="2" s="1"/>
  <c r="I118" i="2"/>
  <c r="H118" i="2"/>
  <c r="G118" i="2" a="1"/>
  <c r="G118" i="2" s="1"/>
  <c r="I117" i="2"/>
  <c r="H117" i="2"/>
  <c r="G117" i="2" a="1"/>
  <c r="G117" i="2" s="1"/>
  <c r="I116" i="2"/>
  <c r="H116" i="2"/>
  <c r="G116" i="2" a="1"/>
  <c r="G116" i="2" s="1"/>
  <c r="I115" i="2"/>
  <c r="H115" i="2"/>
  <c r="G115" i="2" a="1"/>
  <c r="G115" i="2" s="1"/>
  <c r="I114" i="2"/>
  <c r="H114" i="2"/>
  <c r="G114" i="2" a="1"/>
  <c r="G114" i="2" s="1"/>
  <c r="I113" i="2"/>
  <c r="H113" i="2"/>
  <c r="G113" i="2" a="1"/>
  <c r="G113" i="2" s="1"/>
  <c r="I112" i="2"/>
  <c r="H112" i="2"/>
  <c r="G112" i="2" a="1"/>
  <c r="G112" i="2" s="1"/>
  <c r="I111" i="2"/>
  <c r="H111" i="2"/>
  <c r="G111" i="2" a="1"/>
  <c r="G111" i="2" s="1"/>
  <c r="I110" i="2"/>
  <c r="H110" i="2"/>
  <c r="G110" i="2" a="1"/>
  <c r="G110" i="2" s="1"/>
  <c r="I109" i="2"/>
  <c r="H109" i="2"/>
  <c r="G109" i="2" a="1"/>
  <c r="G109" i="2" s="1"/>
  <c r="I108" i="2"/>
  <c r="H108" i="2"/>
  <c r="G108" i="2" a="1"/>
  <c r="G108" i="2" s="1"/>
  <c r="I107" i="2"/>
  <c r="H107" i="2"/>
  <c r="G107" i="2" a="1"/>
  <c r="G107" i="2" s="1"/>
  <c r="I106" i="2"/>
  <c r="H106" i="2"/>
  <c r="G106" i="2" a="1"/>
  <c r="G106" i="2" s="1"/>
  <c r="I105" i="2"/>
  <c r="H105" i="2"/>
  <c r="G105" i="2" a="1"/>
  <c r="G105" i="2" s="1"/>
  <c r="I104" i="2"/>
  <c r="H104" i="2"/>
  <c r="G104" i="2"/>
  <c r="G104" i="2" a="1"/>
  <c r="I103" i="2"/>
  <c r="H103" i="2"/>
  <c r="G103" i="2" a="1"/>
  <c r="G103" i="2" s="1"/>
  <c r="I102" i="2"/>
  <c r="H102" i="2"/>
  <c r="G102" i="2" a="1"/>
  <c r="G102" i="2" s="1"/>
  <c r="I101" i="2"/>
  <c r="H101" i="2"/>
  <c r="G101" i="2" a="1"/>
  <c r="G101" i="2" s="1"/>
  <c r="I100" i="2"/>
  <c r="H100" i="2"/>
  <c r="G100" i="2" a="1"/>
  <c r="G100" i="2" s="1"/>
  <c r="I99" i="2"/>
  <c r="H99" i="2"/>
  <c r="G99" i="2" a="1"/>
  <c r="G99" i="2" s="1"/>
  <c r="I98" i="2"/>
  <c r="H98" i="2"/>
  <c r="G98" i="2" a="1"/>
  <c r="G98" i="2" s="1"/>
  <c r="I97" i="2"/>
  <c r="H97" i="2"/>
  <c r="G97" i="2" a="1"/>
  <c r="G97" i="2" s="1"/>
  <c r="I96" i="2"/>
  <c r="H96" i="2"/>
  <c r="G96" i="2" a="1"/>
  <c r="G96" i="2" s="1"/>
  <c r="I95" i="2"/>
  <c r="H95" i="2"/>
  <c r="G95" i="2" a="1"/>
  <c r="G95" i="2" s="1"/>
  <c r="I94" i="2"/>
  <c r="H94" i="2"/>
  <c r="G94" i="2" a="1"/>
  <c r="G94" i="2" s="1"/>
  <c r="I93" i="2"/>
  <c r="H93" i="2"/>
  <c r="G93" i="2" a="1"/>
  <c r="G93" i="2" s="1"/>
  <c r="I92" i="2"/>
  <c r="H92" i="2"/>
  <c r="G92" i="2" a="1"/>
  <c r="G92" i="2" s="1"/>
  <c r="I91" i="2"/>
  <c r="H91" i="2"/>
  <c r="G91" i="2" a="1"/>
  <c r="G91" i="2" s="1"/>
  <c r="I90" i="2"/>
  <c r="H90" i="2"/>
  <c r="G90" i="2" a="1"/>
  <c r="G90" i="2" s="1"/>
  <c r="I89" i="2"/>
  <c r="H89" i="2"/>
  <c r="G89" i="2" a="1"/>
  <c r="G89" i="2" s="1"/>
  <c r="I88" i="2"/>
  <c r="H88" i="2"/>
  <c r="G88" i="2" a="1"/>
  <c r="G88" i="2" s="1"/>
  <c r="I87" i="2"/>
  <c r="H87" i="2"/>
  <c r="G87" i="2" a="1"/>
  <c r="G87" i="2" s="1"/>
  <c r="I86" i="2"/>
  <c r="H86" i="2"/>
  <c r="G86" i="2" a="1"/>
  <c r="G86" i="2" s="1"/>
  <c r="I85" i="2"/>
  <c r="H85" i="2"/>
  <c r="G85" i="2" a="1"/>
  <c r="G85" i="2" s="1"/>
  <c r="I84" i="2"/>
  <c r="H84" i="2"/>
  <c r="G84" i="2" a="1"/>
  <c r="G84" i="2" s="1"/>
  <c r="I83" i="2"/>
  <c r="H83" i="2"/>
  <c r="G83" i="2" a="1"/>
  <c r="G83" i="2" s="1"/>
  <c r="I82" i="2"/>
  <c r="H82" i="2"/>
  <c r="G82" i="2" a="1"/>
  <c r="G82" i="2" s="1"/>
  <c r="I81" i="2"/>
  <c r="H81" i="2"/>
  <c r="G81" i="2" a="1"/>
  <c r="G81" i="2" s="1"/>
  <c r="I80" i="2"/>
  <c r="H80" i="2"/>
  <c r="G80" i="2" a="1"/>
  <c r="G80" i="2" s="1"/>
  <c r="I79" i="2"/>
  <c r="H79" i="2"/>
  <c r="G79" i="2" a="1"/>
  <c r="G79" i="2" s="1"/>
  <c r="I78" i="2"/>
  <c r="H78" i="2"/>
  <c r="G78" i="2" a="1"/>
  <c r="G78" i="2" s="1"/>
  <c r="I77" i="2"/>
  <c r="H77" i="2"/>
  <c r="G77" i="2" a="1"/>
  <c r="G77" i="2" s="1"/>
  <c r="I76" i="2"/>
  <c r="H76" i="2"/>
  <c r="G76" i="2" a="1"/>
  <c r="G76" i="2" s="1"/>
  <c r="I75" i="2"/>
  <c r="H75" i="2"/>
  <c r="G75" i="2" a="1"/>
  <c r="G75" i="2" s="1"/>
  <c r="I74" i="2"/>
  <c r="H74" i="2"/>
  <c r="G74" i="2" a="1"/>
  <c r="G74" i="2" s="1"/>
  <c r="I73" i="2"/>
  <c r="H73" i="2"/>
  <c r="G73" i="2" a="1"/>
  <c r="G73" i="2" s="1"/>
  <c r="I72" i="2"/>
  <c r="H72" i="2"/>
  <c r="G72" i="2" a="1"/>
  <c r="G72" i="2" s="1"/>
  <c r="I71" i="2"/>
  <c r="H71" i="2"/>
  <c r="G71" i="2" a="1"/>
  <c r="G71" i="2" s="1"/>
  <c r="I70" i="2"/>
  <c r="H70" i="2"/>
  <c r="G70" i="2" a="1"/>
  <c r="G70" i="2" s="1"/>
  <c r="I69" i="2"/>
  <c r="H69" i="2"/>
  <c r="G69" i="2" a="1"/>
  <c r="G69" i="2" s="1"/>
  <c r="I68" i="2"/>
  <c r="H68" i="2"/>
  <c r="G68" i="2" a="1"/>
  <c r="G68" i="2" s="1"/>
  <c r="I67" i="2"/>
  <c r="H67" i="2"/>
  <c r="G67" i="2" a="1"/>
  <c r="G67" i="2" s="1"/>
  <c r="I66" i="2"/>
  <c r="H66" i="2"/>
  <c r="G66" i="2" a="1"/>
  <c r="G66" i="2" s="1"/>
  <c r="I65" i="2"/>
  <c r="H65" i="2"/>
  <c r="G65" i="2" a="1"/>
  <c r="G65" i="2" s="1"/>
  <c r="I64" i="2"/>
  <c r="H64" i="2"/>
  <c r="G64" i="2" a="1"/>
  <c r="G64" i="2" s="1"/>
  <c r="I63" i="2"/>
  <c r="H63" i="2"/>
  <c r="G63" i="2" a="1"/>
  <c r="G63" i="2" s="1"/>
  <c r="I62" i="2"/>
  <c r="H62" i="2"/>
  <c r="G62" i="2" a="1"/>
  <c r="G62" i="2" s="1"/>
  <c r="I61" i="2"/>
  <c r="H61" i="2"/>
  <c r="G61" i="2" a="1"/>
  <c r="G61" i="2" s="1"/>
  <c r="I60" i="2"/>
  <c r="H60" i="2"/>
  <c r="G60" i="2" a="1"/>
  <c r="G60" i="2" s="1"/>
  <c r="I59" i="2"/>
  <c r="H59" i="2"/>
  <c r="G59" i="2" a="1"/>
  <c r="G59" i="2" s="1"/>
  <c r="I58" i="2"/>
  <c r="H58" i="2"/>
  <c r="G58" i="2" a="1"/>
  <c r="G58" i="2" s="1"/>
  <c r="I57" i="2"/>
  <c r="H57" i="2"/>
  <c r="G57" i="2" a="1"/>
  <c r="G57" i="2" s="1"/>
  <c r="I56" i="2"/>
  <c r="H56" i="2"/>
  <c r="G56" i="2" a="1"/>
  <c r="G56" i="2" s="1"/>
  <c r="I55" i="2"/>
  <c r="H55" i="2"/>
  <c r="G55" i="2" a="1"/>
  <c r="G55" i="2" s="1"/>
  <c r="I54" i="2"/>
  <c r="H54" i="2"/>
  <c r="G54" i="2" a="1"/>
  <c r="G54" i="2" s="1"/>
  <c r="I53" i="2"/>
  <c r="H53" i="2"/>
  <c r="G53" i="2" a="1"/>
  <c r="G53" i="2" s="1"/>
  <c r="I52" i="2"/>
  <c r="H52" i="2"/>
  <c r="G52" i="2" a="1"/>
  <c r="G52" i="2" s="1"/>
  <c r="I51" i="2"/>
  <c r="H51" i="2"/>
  <c r="G51" i="2" a="1"/>
  <c r="G51" i="2" s="1"/>
  <c r="I50" i="2"/>
  <c r="H50" i="2"/>
  <c r="G50" i="2" a="1"/>
  <c r="G50" i="2" s="1"/>
  <c r="I49" i="2"/>
  <c r="H49" i="2"/>
  <c r="G49" i="2" a="1"/>
  <c r="G49" i="2" s="1"/>
  <c r="I48" i="2"/>
  <c r="H48" i="2"/>
  <c r="G48" i="2" a="1"/>
  <c r="G48" i="2" s="1"/>
  <c r="I47" i="2"/>
  <c r="H47" i="2"/>
  <c r="G47" i="2" a="1"/>
  <c r="G47" i="2" s="1"/>
  <c r="I46" i="2"/>
  <c r="H46" i="2"/>
  <c r="G46" i="2" a="1"/>
  <c r="G46" i="2" s="1"/>
  <c r="I45" i="2"/>
  <c r="H45" i="2"/>
  <c r="G45" i="2" a="1"/>
  <c r="G45" i="2" s="1"/>
  <c r="I44" i="2"/>
  <c r="H44" i="2"/>
  <c r="G44" i="2" a="1"/>
  <c r="G44" i="2" s="1"/>
  <c r="I43" i="2"/>
  <c r="H43" i="2"/>
  <c r="G43" i="2" a="1"/>
  <c r="G43" i="2" s="1"/>
  <c r="I42" i="2"/>
  <c r="H42" i="2"/>
  <c r="G42" i="2" a="1"/>
  <c r="G42" i="2" s="1"/>
  <c r="I41" i="2"/>
  <c r="H41" i="2"/>
  <c r="G41" i="2" a="1"/>
  <c r="G41" i="2" s="1"/>
  <c r="I40" i="2"/>
  <c r="H40" i="2"/>
  <c r="G40" i="2" a="1"/>
  <c r="G40" i="2" s="1"/>
  <c r="I39" i="2"/>
  <c r="H39" i="2"/>
  <c r="G39" i="2" a="1"/>
  <c r="G39" i="2" s="1"/>
  <c r="I38" i="2"/>
  <c r="H38" i="2"/>
  <c r="G38" i="2" a="1"/>
  <c r="G38" i="2" s="1"/>
  <c r="I37" i="2"/>
  <c r="H37" i="2"/>
  <c r="G37" i="2" a="1"/>
  <c r="G37" i="2" s="1"/>
  <c r="I36" i="2"/>
  <c r="H36" i="2"/>
  <c r="G36" i="2" a="1"/>
  <c r="G36" i="2" s="1"/>
  <c r="I35" i="2"/>
  <c r="H35" i="2"/>
  <c r="G35" i="2" a="1"/>
  <c r="G35" i="2" s="1"/>
  <c r="I34" i="2"/>
  <c r="H34" i="2"/>
  <c r="G34" i="2" a="1"/>
  <c r="G34" i="2" s="1"/>
  <c r="I33" i="2"/>
  <c r="H33" i="2"/>
  <c r="G33" i="2" a="1"/>
  <c r="G33" i="2" s="1"/>
  <c r="I32" i="2"/>
  <c r="H32" i="2"/>
  <c r="G32" i="2" a="1"/>
  <c r="G32" i="2" s="1"/>
  <c r="I31" i="2"/>
  <c r="H31" i="2"/>
  <c r="G31" i="2" a="1"/>
  <c r="G31" i="2" s="1"/>
  <c r="I30" i="2"/>
  <c r="H30" i="2"/>
  <c r="G30" i="2" a="1"/>
  <c r="G30" i="2" s="1"/>
  <c r="I29" i="2"/>
  <c r="H29" i="2"/>
  <c r="G29" i="2" a="1"/>
  <c r="G29" i="2" s="1"/>
  <c r="I28" i="2"/>
  <c r="H28" i="2"/>
  <c r="G28" i="2" a="1"/>
  <c r="G28" i="2" s="1"/>
  <c r="I27" i="2"/>
  <c r="H27" i="2"/>
  <c r="G27" i="2" a="1"/>
  <c r="G27" i="2" s="1"/>
  <c r="I26" i="2"/>
  <c r="H26" i="2"/>
  <c r="G26" i="2" a="1"/>
  <c r="G26" i="2" s="1"/>
  <c r="I25" i="2"/>
  <c r="H25" i="2"/>
  <c r="G25" i="2" a="1"/>
  <c r="G25" i="2" s="1"/>
  <c r="I24" i="2"/>
  <c r="H24" i="2"/>
  <c r="G24" i="2" a="1"/>
  <c r="G24" i="2" s="1"/>
  <c r="I23" i="2"/>
  <c r="H23" i="2"/>
  <c r="G23" i="2" a="1"/>
  <c r="G23" i="2" s="1"/>
  <c r="I22" i="2"/>
  <c r="H22" i="2"/>
  <c r="G22" i="2" a="1"/>
  <c r="G22" i="2" s="1"/>
  <c r="I21" i="2"/>
  <c r="H21" i="2"/>
  <c r="G21" i="2" a="1"/>
  <c r="G21" i="2" s="1"/>
  <c r="I20" i="2"/>
  <c r="H20" i="2"/>
  <c r="G20" i="2" a="1"/>
  <c r="G20" i="2" s="1"/>
  <c r="I19" i="2"/>
  <c r="H19" i="2"/>
  <c r="G19" i="2" a="1"/>
  <c r="G19" i="2" s="1"/>
  <c r="I18" i="2"/>
  <c r="H18" i="2"/>
  <c r="G18" i="2" a="1"/>
  <c r="G18" i="2" s="1"/>
  <c r="I17" i="2"/>
  <c r="H17" i="2"/>
  <c r="G17" i="2" a="1"/>
  <c r="G17" i="2" s="1"/>
  <c r="I16" i="2"/>
  <c r="H16" i="2"/>
  <c r="G16" i="2" a="1"/>
  <c r="G16" i="2" s="1"/>
  <c r="I15" i="2"/>
  <c r="H15" i="2"/>
  <c r="G15" i="2" a="1"/>
  <c r="G15" i="2" s="1"/>
  <c r="I14" i="2"/>
  <c r="H14" i="2"/>
  <c r="G14" i="2" a="1"/>
  <c r="G14" i="2" s="1"/>
  <c r="I13" i="2"/>
  <c r="H13" i="2"/>
  <c r="G13" i="2" a="1"/>
  <c r="G13" i="2" s="1"/>
  <c r="I12" i="2"/>
  <c r="H12" i="2"/>
  <c r="G12" i="2" a="1"/>
  <c r="G12" i="2" s="1"/>
  <c r="I11" i="2"/>
  <c r="H11" i="2"/>
  <c r="G11" i="2" a="1"/>
  <c r="G11" i="2" s="1"/>
  <c r="I10" i="2"/>
  <c r="H10" i="2"/>
  <c r="G10" i="2" a="1"/>
  <c r="G10" i="2" s="1"/>
  <c r="I9" i="2"/>
  <c r="H9" i="2"/>
  <c r="G9" i="2" a="1"/>
  <c r="G9" i="2" s="1"/>
  <c r="I8" i="2"/>
  <c r="H8" i="2"/>
  <c r="G8" i="2" a="1"/>
  <c r="G8" i="2" s="1"/>
  <c r="I7" i="2"/>
  <c r="H7" i="2"/>
  <c r="G7" i="2" a="1"/>
  <c r="G7" i="2" s="1"/>
  <c r="I6" i="2"/>
  <c r="H6" i="2"/>
  <c r="G6" i="2" a="1"/>
  <c r="G6" i="2" s="1"/>
  <c r="I5" i="2"/>
  <c r="H5" i="2"/>
  <c r="G5" i="2" a="1"/>
  <c r="G5" i="2" s="1"/>
  <c r="I4" i="2"/>
  <c r="H4" i="2"/>
  <c r="G4" i="2" a="1"/>
  <c r="G4" i="2" s="1"/>
  <c r="I3" i="2"/>
  <c r="H3" i="2"/>
  <c r="G3" i="2" a="1"/>
  <c r="G3" i="2" s="1"/>
  <c r="I2" i="2"/>
  <c r="H2" i="2"/>
  <c r="G2" i="2" a="1"/>
  <c r="G2" i="2" s="1"/>
  <c r="I367" i="1"/>
  <c r="H367" i="1"/>
  <c r="G367" i="1" a="1"/>
  <c r="G367" i="1" s="1"/>
  <c r="I366" i="1"/>
  <c r="H366" i="1"/>
  <c r="G366" i="1" a="1"/>
  <c r="G366" i="1" s="1"/>
  <c r="I365" i="1"/>
  <c r="H365" i="1"/>
  <c r="G365" i="1" a="1"/>
  <c r="G365" i="1" s="1"/>
  <c r="I364" i="1"/>
  <c r="H364" i="1"/>
  <c r="G364" i="1" a="1"/>
  <c r="G364" i="1" s="1"/>
  <c r="I363" i="1"/>
  <c r="H363" i="1"/>
  <c r="G363" i="1" a="1"/>
  <c r="G363" i="1" s="1"/>
  <c r="I362" i="1"/>
  <c r="H362" i="1"/>
  <c r="G362" i="1" a="1"/>
  <c r="G362" i="1" s="1"/>
  <c r="I361" i="1"/>
  <c r="H361" i="1"/>
  <c r="G361" i="1" a="1"/>
  <c r="G361" i="1" s="1"/>
  <c r="I360" i="1"/>
  <c r="H360" i="1"/>
  <c r="G360" i="1" a="1"/>
  <c r="G360" i="1" s="1"/>
  <c r="I359" i="1"/>
  <c r="H359" i="1"/>
  <c r="G359" i="1" a="1"/>
  <c r="G359" i="1" s="1"/>
  <c r="I358" i="1"/>
  <c r="H358" i="1"/>
  <c r="G358" i="1" a="1"/>
  <c r="G358" i="1" s="1"/>
  <c r="I357" i="1"/>
  <c r="H357" i="1"/>
  <c r="G357" i="1" a="1"/>
  <c r="G357" i="1" s="1"/>
  <c r="I356" i="1"/>
  <c r="H356" i="1"/>
  <c r="G356" i="1" a="1"/>
  <c r="G356" i="1" s="1"/>
  <c r="I355" i="1"/>
  <c r="H355" i="1"/>
  <c r="G355" i="1" a="1"/>
  <c r="G355" i="1" s="1"/>
  <c r="I354" i="1"/>
  <c r="H354" i="1"/>
  <c r="G354" i="1" a="1"/>
  <c r="G354" i="1" s="1"/>
  <c r="I353" i="1"/>
  <c r="H353" i="1"/>
  <c r="G353" i="1" a="1"/>
  <c r="G353" i="1" s="1"/>
  <c r="I352" i="1"/>
  <c r="H352" i="1"/>
  <c r="G352" i="1"/>
  <c r="G352" i="1" a="1"/>
  <c r="I351" i="1"/>
  <c r="H351" i="1"/>
  <c r="G351" i="1" a="1"/>
  <c r="G351" i="1" s="1"/>
  <c r="I350" i="1"/>
  <c r="H350" i="1"/>
  <c r="G350" i="1" a="1"/>
  <c r="G350" i="1" s="1"/>
  <c r="I349" i="1"/>
  <c r="H349" i="1"/>
  <c r="G349" i="1" a="1"/>
  <c r="G349" i="1" s="1"/>
  <c r="I348" i="1"/>
  <c r="H348" i="1"/>
  <c r="G348" i="1" a="1"/>
  <c r="G348" i="1" s="1"/>
  <c r="I347" i="1"/>
  <c r="H347" i="1"/>
  <c r="G347" i="1" a="1"/>
  <c r="G347" i="1" s="1"/>
  <c r="I346" i="1"/>
  <c r="H346" i="1"/>
  <c r="G346" i="1"/>
  <c r="G346" i="1" a="1"/>
  <c r="I345" i="1"/>
  <c r="H345" i="1"/>
  <c r="G345" i="1" a="1"/>
  <c r="G345" i="1" s="1"/>
  <c r="I344" i="1"/>
  <c r="H344" i="1"/>
  <c r="G344" i="1" a="1"/>
  <c r="G344" i="1" s="1"/>
  <c r="I343" i="1"/>
  <c r="H343" i="1"/>
  <c r="G343" i="1" a="1"/>
  <c r="G343" i="1" s="1"/>
  <c r="I342" i="1"/>
  <c r="H342" i="1"/>
  <c r="G342" i="1"/>
  <c r="G342" i="1" a="1"/>
  <c r="I341" i="1"/>
  <c r="H341" i="1"/>
  <c r="G341" i="1" a="1"/>
  <c r="G341" i="1" s="1"/>
  <c r="I340" i="1"/>
  <c r="H340" i="1"/>
  <c r="G340" i="1" a="1"/>
  <c r="G340" i="1" s="1"/>
  <c r="I339" i="1"/>
  <c r="H339" i="1"/>
  <c r="G339" i="1" a="1"/>
  <c r="G339" i="1" s="1"/>
  <c r="I338" i="1"/>
  <c r="H338" i="1"/>
  <c r="G338" i="1"/>
  <c r="G338" i="1" a="1"/>
  <c r="I337" i="1"/>
  <c r="H337" i="1"/>
  <c r="G337" i="1" a="1"/>
  <c r="G337" i="1" s="1"/>
  <c r="I336" i="1"/>
  <c r="H336" i="1"/>
  <c r="G336" i="1" a="1"/>
  <c r="G336" i="1" s="1"/>
  <c r="I335" i="1"/>
  <c r="H335" i="1"/>
  <c r="G335" i="1" a="1"/>
  <c r="G335" i="1" s="1"/>
  <c r="I334" i="1"/>
  <c r="H334" i="1"/>
  <c r="G334" i="1" a="1"/>
  <c r="G334" i="1" s="1"/>
  <c r="I333" i="1"/>
  <c r="H333" i="1"/>
  <c r="G333" i="1" a="1"/>
  <c r="G333" i="1" s="1"/>
  <c r="I332" i="1"/>
  <c r="H332" i="1"/>
  <c r="G332" i="1" a="1"/>
  <c r="G332" i="1" s="1"/>
  <c r="I331" i="1"/>
  <c r="H331" i="1"/>
  <c r="G331" i="1" a="1"/>
  <c r="G331" i="1" s="1"/>
  <c r="I330" i="1"/>
  <c r="H330" i="1"/>
  <c r="G330" i="1" a="1"/>
  <c r="G330" i="1" s="1"/>
  <c r="I329" i="1"/>
  <c r="H329" i="1"/>
  <c r="G329" i="1"/>
  <c r="G329" i="1" a="1"/>
  <c r="I328" i="1"/>
  <c r="H328" i="1"/>
  <c r="G328" i="1" a="1"/>
  <c r="G328" i="1" s="1"/>
  <c r="I327" i="1"/>
  <c r="H327" i="1"/>
  <c r="G327" i="1" a="1"/>
  <c r="G327" i="1" s="1"/>
  <c r="I326" i="1"/>
  <c r="H326" i="1"/>
  <c r="G326" i="1" a="1"/>
  <c r="G326" i="1" s="1"/>
  <c r="I325" i="1"/>
  <c r="H325" i="1"/>
  <c r="G325" i="1"/>
  <c r="G325" i="1" a="1"/>
  <c r="I324" i="1"/>
  <c r="H324" i="1"/>
  <c r="G324" i="1" a="1"/>
  <c r="G324" i="1" s="1"/>
  <c r="I323" i="1"/>
  <c r="H323" i="1"/>
  <c r="G323" i="1" a="1"/>
  <c r="G323" i="1" s="1"/>
  <c r="I322" i="1"/>
  <c r="H322" i="1"/>
  <c r="G322" i="1" a="1"/>
  <c r="G322" i="1" s="1"/>
  <c r="I321" i="1"/>
  <c r="H321" i="1"/>
  <c r="G321" i="1" a="1"/>
  <c r="G321" i="1" s="1"/>
  <c r="I320" i="1"/>
  <c r="H320" i="1"/>
  <c r="G320" i="1" a="1"/>
  <c r="G320" i="1" s="1"/>
  <c r="I319" i="1"/>
  <c r="H319" i="1"/>
  <c r="G319" i="1" a="1"/>
  <c r="G319" i="1" s="1"/>
  <c r="I318" i="1"/>
  <c r="H318" i="1"/>
  <c r="G318" i="1" a="1"/>
  <c r="G318" i="1" s="1"/>
  <c r="I317" i="1"/>
  <c r="H317" i="1"/>
  <c r="G317" i="1" a="1"/>
  <c r="G317" i="1" s="1"/>
  <c r="I316" i="1"/>
  <c r="H316" i="1"/>
  <c r="G316" i="1" a="1"/>
  <c r="G316" i="1" s="1"/>
  <c r="I315" i="1"/>
  <c r="H315" i="1"/>
  <c r="G315" i="1" a="1"/>
  <c r="G315" i="1" s="1"/>
  <c r="I314" i="1"/>
  <c r="H314" i="1"/>
  <c r="G314" i="1" a="1"/>
  <c r="G314" i="1" s="1"/>
  <c r="I313" i="1"/>
  <c r="H313" i="1"/>
  <c r="G313" i="1" a="1"/>
  <c r="G313" i="1" s="1"/>
  <c r="I312" i="1"/>
  <c r="H312" i="1"/>
  <c r="G312" i="1"/>
  <c r="G312" i="1" a="1"/>
  <c r="I311" i="1"/>
  <c r="H311" i="1"/>
  <c r="G311" i="1" a="1"/>
  <c r="G311" i="1" s="1"/>
  <c r="I310" i="1"/>
  <c r="H310" i="1"/>
  <c r="G310" i="1" a="1"/>
  <c r="G310" i="1" s="1"/>
  <c r="I309" i="1"/>
  <c r="H309" i="1"/>
  <c r="G309" i="1" a="1"/>
  <c r="G309" i="1" s="1"/>
  <c r="I308" i="1"/>
  <c r="H308" i="1"/>
  <c r="G308" i="1"/>
  <c r="G308" i="1" a="1"/>
  <c r="I307" i="1"/>
  <c r="H307" i="1"/>
  <c r="G307" i="1" a="1"/>
  <c r="G307" i="1" s="1"/>
  <c r="I306" i="1"/>
  <c r="H306" i="1"/>
  <c r="G306" i="1" a="1"/>
  <c r="G306" i="1" s="1"/>
  <c r="I305" i="1"/>
  <c r="H305" i="1"/>
  <c r="G305" i="1"/>
  <c r="G305" i="1" a="1"/>
  <c r="I304" i="1"/>
  <c r="H304" i="1"/>
  <c r="G304" i="1" a="1"/>
  <c r="G304" i="1" s="1"/>
  <c r="I303" i="1"/>
  <c r="H303" i="1"/>
  <c r="G303" i="1" a="1"/>
  <c r="G303" i="1" s="1"/>
  <c r="I302" i="1"/>
  <c r="H302" i="1"/>
  <c r="G302" i="1" a="1"/>
  <c r="G302" i="1" s="1"/>
  <c r="I301" i="1"/>
  <c r="H301" i="1"/>
  <c r="G301" i="1" a="1"/>
  <c r="G301" i="1" s="1"/>
  <c r="I300" i="1"/>
  <c r="H300" i="1"/>
  <c r="G300" i="1" a="1"/>
  <c r="G300" i="1" s="1"/>
  <c r="I299" i="1"/>
  <c r="H299" i="1"/>
  <c r="G299" i="1" a="1"/>
  <c r="G299" i="1" s="1"/>
  <c r="I298" i="1"/>
  <c r="H298" i="1"/>
  <c r="G298" i="1" a="1"/>
  <c r="G298" i="1" s="1"/>
  <c r="I297" i="1"/>
  <c r="H297" i="1"/>
  <c r="G297" i="1" a="1"/>
  <c r="G297" i="1" s="1"/>
  <c r="I296" i="1"/>
  <c r="H296" i="1"/>
  <c r="G296" i="1" a="1"/>
  <c r="G296" i="1" s="1"/>
  <c r="I295" i="1"/>
  <c r="H295" i="1"/>
  <c r="G295" i="1" a="1"/>
  <c r="G295" i="1" s="1"/>
  <c r="I294" i="1"/>
  <c r="H294" i="1"/>
  <c r="G294" i="1" a="1"/>
  <c r="G294" i="1" s="1"/>
  <c r="I293" i="1"/>
  <c r="H293" i="1"/>
  <c r="G293" i="1" a="1"/>
  <c r="G293" i="1" s="1"/>
  <c r="I292" i="1"/>
  <c r="H292" i="1"/>
  <c r="G292" i="1" a="1"/>
  <c r="G292" i="1" s="1"/>
  <c r="I291" i="1"/>
  <c r="H291" i="1"/>
  <c r="G291" i="1" a="1"/>
  <c r="G291" i="1" s="1"/>
  <c r="I290" i="1"/>
  <c r="H290" i="1"/>
  <c r="G290" i="1" a="1"/>
  <c r="G290" i="1" s="1"/>
  <c r="I289" i="1"/>
  <c r="H289" i="1"/>
  <c r="G289" i="1" a="1"/>
  <c r="G289" i="1" s="1"/>
  <c r="I288" i="1"/>
  <c r="H288" i="1"/>
  <c r="G288" i="1" a="1"/>
  <c r="G288" i="1" s="1"/>
  <c r="I287" i="1"/>
  <c r="H287" i="1"/>
  <c r="G287" i="1" a="1"/>
  <c r="G287" i="1" s="1"/>
  <c r="I286" i="1"/>
  <c r="H286" i="1"/>
  <c r="G286" i="1" a="1"/>
  <c r="G286" i="1" s="1"/>
  <c r="I285" i="1"/>
  <c r="H285" i="1"/>
  <c r="G285" i="1" a="1"/>
  <c r="G285" i="1" s="1"/>
  <c r="I284" i="1"/>
  <c r="H284" i="1"/>
  <c r="G284" i="1" a="1"/>
  <c r="G284" i="1" s="1"/>
  <c r="I283" i="1"/>
  <c r="H283" i="1"/>
  <c r="G283" i="1" a="1"/>
  <c r="G283" i="1" s="1"/>
  <c r="I282" i="1"/>
  <c r="H282" i="1"/>
  <c r="G282" i="1"/>
  <c r="G282" i="1" a="1"/>
  <c r="I281" i="1"/>
  <c r="H281" i="1"/>
  <c r="G281" i="1" a="1"/>
  <c r="G281" i="1" s="1"/>
  <c r="I280" i="1"/>
  <c r="H280" i="1"/>
  <c r="G280" i="1" a="1"/>
  <c r="G280" i="1" s="1"/>
  <c r="I279" i="1"/>
  <c r="H279" i="1"/>
  <c r="G279" i="1" a="1"/>
  <c r="G279" i="1" s="1"/>
  <c r="I278" i="1"/>
  <c r="H278" i="1"/>
  <c r="G278" i="1"/>
  <c r="G278" i="1" a="1"/>
  <c r="I277" i="1"/>
  <c r="H277" i="1"/>
  <c r="G277" i="1" a="1"/>
  <c r="G277" i="1" s="1"/>
  <c r="I276" i="1"/>
  <c r="H276" i="1"/>
  <c r="G276" i="1" a="1"/>
  <c r="G276" i="1" s="1"/>
  <c r="I275" i="1"/>
  <c r="H275" i="1"/>
  <c r="G275" i="1" a="1"/>
  <c r="G275" i="1" s="1"/>
  <c r="I274" i="1"/>
  <c r="H274" i="1"/>
  <c r="G274" i="1" a="1"/>
  <c r="G274" i="1" s="1"/>
  <c r="I273" i="1"/>
  <c r="H273" i="1"/>
  <c r="G273" i="1" a="1"/>
  <c r="G273" i="1" s="1"/>
  <c r="I272" i="1"/>
  <c r="H272" i="1"/>
  <c r="G272" i="1" a="1"/>
  <c r="G272" i="1" s="1"/>
  <c r="I271" i="1"/>
  <c r="H271" i="1"/>
  <c r="G271" i="1" a="1"/>
  <c r="G271" i="1" s="1"/>
  <c r="I270" i="1"/>
  <c r="H270" i="1"/>
  <c r="G270" i="1" a="1"/>
  <c r="G270" i="1" s="1"/>
  <c r="I269" i="1"/>
  <c r="H269" i="1"/>
  <c r="G269" i="1" a="1"/>
  <c r="G269" i="1" s="1"/>
  <c r="I268" i="1"/>
  <c r="H268" i="1"/>
  <c r="G268" i="1" a="1"/>
  <c r="G268" i="1" s="1"/>
  <c r="I267" i="1"/>
  <c r="H267" i="1"/>
  <c r="G267" i="1" a="1"/>
  <c r="G267" i="1" s="1"/>
  <c r="I266" i="1"/>
  <c r="H266" i="1"/>
  <c r="G266" i="1" a="1"/>
  <c r="G266" i="1" s="1"/>
  <c r="I265" i="1"/>
  <c r="H265" i="1"/>
  <c r="G265" i="1"/>
  <c r="G265" i="1" a="1"/>
  <c r="I264" i="1"/>
  <c r="H264" i="1"/>
  <c r="G264" i="1" a="1"/>
  <c r="G264" i="1" s="1"/>
  <c r="I263" i="1"/>
  <c r="H263" i="1"/>
  <c r="G263" i="1" a="1"/>
  <c r="G263" i="1" s="1"/>
  <c r="I262" i="1"/>
  <c r="H262" i="1"/>
  <c r="G262" i="1" a="1"/>
  <c r="G262" i="1" s="1"/>
  <c r="I261" i="1"/>
  <c r="H261" i="1"/>
  <c r="G261" i="1"/>
  <c r="G261" i="1" a="1"/>
  <c r="I260" i="1"/>
  <c r="H260" i="1"/>
  <c r="G260" i="1" a="1"/>
  <c r="G260" i="1" s="1"/>
  <c r="I259" i="1"/>
  <c r="H259" i="1"/>
  <c r="G259" i="1" a="1"/>
  <c r="G259" i="1" s="1"/>
  <c r="I258" i="1"/>
  <c r="H258" i="1"/>
  <c r="G258" i="1" a="1"/>
  <c r="G258" i="1" s="1"/>
  <c r="I257" i="1"/>
  <c r="H257" i="1"/>
  <c r="G257" i="1" a="1"/>
  <c r="G257" i="1" s="1"/>
  <c r="I256" i="1"/>
  <c r="H256" i="1"/>
  <c r="G256" i="1" a="1"/>
  <c r="G256" i="1" s="1"/>
  <c r="I255" i="1"/>
  <c r="H255" i="1"/>
  <c r="G255" i="1" a="1"/>
  <c r="G255" i="1" s="1"/>
  <c r="I254" i="1"/>
  <c r="H254" i="1"/>
  <c r="G254" i="1" a="1"/>
  <c r="G254" i="1" s="1"/>
  <c r="I253" i="1"/>
  <c r="H253" i="1"/>
  <c r="G253" i="1" a="1"/>
  <c r="G253" i="1" s="1"/>
  <c r="I252" i="1"/>
  <c r="H252" i="1"/>
  <c r="G252" i="1" a="1"/>
  <c r="G252" i="1" s="1"/>
  <c r="I251" i="1"/>
  <c r="H251" i="1"/>
  <c r="G251" i="1" a="1"/>
  <c r="G251" i="1" s="1"/>
  <c r="I250" i="1"/>
  <c r="H250" i="1"/>
  <c r="G250" i="1" a="1"/>
  <c r="G250" i="1" s="1"/>
  <c r="I249" i="1"/>
  <c r="H249" i="1"/>
  <c r="G249" i="1" a="1"/>
  <c r="G249" i="1" s="1"/>
  <c r="I248" i="1"/>
  <c r="H248" i="1"/>
  <c r="G248" i="1"/>
  <c r="G248" i="1" a="1"/>
  <c r="I247" i="1"/>
  <c r="H247" i="1"/>
  <c r="G247" i="1" a="1"/>
  <c r="G247" i="1" s="1"/>
  <c r="I246" i="1"/>
  <c r="H246" i="1"/>
  <c r="G246" i="1" a="1"/>
  <c r="G246" i="1" s="1"/>
  <c r="I245" i="1"/>
  <c r="H245" i="1"/>
  <c r="G245" i="1" a="1"/>
  <c r="G245" i="1" s="1"/>
  <c r="I244" i="1"/>
  <c r="H244" i="1"/>
  <c r="G244" i="1"/>
  <c r="G244" i="1" a="1"/>
  <c r="I243" i="1"/>
  <c r="H243" i="1"/>
  <c r="G243" i="1" a="1"/>
  <c r="G243" i="1" s="1"/>
  <c r="I242" i="1"/>
  <c r="H242" i="1"/>
  <c r="G242" i="1" a="1"/>
  <c r="G242" i="1" s="1"/>
  <c r="I241" i="1"/>
  <c r="H241" i="1"/>
  <c r="G241" i="1" a="1"/>
  <c r="G241" i="1" s="1"/>
  <c r="I240" i="1"/>
  <c r="H240" i="1"/>
  <c r="G240" i="1" a="1"/>
  <c r="G240" i="1" s="1"/>
  <c r="I239" i="1"/>
  <c r="H239" i="1"/>
  <c r="G239" i="1" a="1"/>
  <c r="G239" i="1" s="1"/>
  <c r="I238" i="1"/>
  <c r="H238" i="1"/>
  <c r="G238" i="1" a="1"/>
  <c r="G238" i="1" s="1"/>
  <c r="I237" i="1"/>
  <c r="H237" i="1"/>
  <c r="G237" i="1" a="1"/>
  <c r="G237" i="1" s="1"/>
  <c r="I236" i="1"/>
  <c r="H236" i="1"/>
  <c r="G236" i="1" a="1"/>
  <c r="G236" i="1" s="1"/>
  <c r="I235" i="1"/>
  <c r="H235" i="1"/>
  <c r="G235" i="1" a="1"/>
  <c r="G235" i="1" s="1"/>
  <c r="I234" i="1"/>
  <c r="H234" i="1"/>
  <c r="G234" i="1" a="1"/>
  <c r="G234" i="1" s="1"/>
  <c r="I233" i="1"/>
  <c r="H233" i="1"/>
  <c r="G233" i="1" a="1"/>
  <c r="G233" i="1" s="1"/>
  <c r="I232" i="1"/>
  <c r="H232" i="1"/>
  <c r="G232" i="1"/>
  <c r="G232" i="1" a="1"/>
  <c r="I231" i="1"/>
  <c r="H231" i="1"/>
  <c r="G231" i="1" a="1"/>
  <c r="G231" i="1" s="1"/>
  <c r="I230" i="1"/>
  <c r="H230" i="1"/>
  <c r="G230" i="1" a="1"/>
  <c r="G230" i="1" s="1"/>
  <c r="I229" i="1"/>
  <c r="H229" i="1"/>
  <c r="G229" i="1" a="1"/>
  <c r="G229" i="1" s="1"/>
  <c r="I228" i="1"/>
  <c r="H228" i="1"/>
  <c r="G228" i="1"/>
  <c r="G228" i="1" a="1"/>
  <c r="I227" i="1"/>
  <c r="H227" i="1"/>
  <c r="G227" i="1" a="1"/>
  <c r="G227" i="1" s="1"/>
  <c r="I226" i="1"/>
  <c r="H226" i="1"/>
  <c r="G226" i="1" a="1"/>
  <c r="G226" i="1" s="1"/>
  <c r="I225" i="1"/>
  <c r="H225" i="1"/>
  <c r="G225" i="1" a="1"/>
  <c r="G225" i="1" s="1"/>
  <c r="I224" i="1"/>
  <c r="H224" i="1"/>
  <c r="G224" i="1" a="1"/>
  <c r="G224" i="1" s="1"/>
  <c r="I223" i="1"/>
  <c r="H223" i="1"/>
  <c r="G223" i="1" a="1"/>
  <c r="G223" i="1" s="1"/>
  <c r="I222" i="1"/>
  <c r="H222" i="1"/>
  <c r="G222" i="1" a="1"/>
  <c r="G222" i="1" s="1"/>
  <c r="I221" i="1"/>
  <c r="H221" i="1"/>
  <c r="G221" i="1" a="1"/>
  <c r="G221" i="1" s="1"/>
  <c r="I220" i="1"/>
  <c r="H220" i="1"/>
  <c r="G220" i="1" a="1"/>
  <c r="G220" i="1" s="1"/>
  <c r="I219" i="1"/>
  <c r="H219" i="1"/>
  <c r="G219" i="1" a="1"/>
  <c r="G219" i="1" s="1"/>
  <c r="I218" i="1"/>
  <c r="H218" i="1"/>
  <c r="G218" i="1"/>
  <c r="G218" i="1" a="1"/>
  <c r="I217" i="1"/>
  <c r="H217" i="1"/>
  <c r="G217" i="1" a="1"/>
  <c r="G217" i="1" s="1"/>
  <c r="I216" i="1"/>
  <c r="H216" i="1"/>
  <c r="G216" i="1" a="1"/>
  <c r="G216" i="1" s="1"/>
  <c r="I215" i="1"/>
  <c r="H215" i="1"/>
  <c r="G215" i="1" a="1"/>
  <c r="G215" i="1" s="1"/>
  <c r="I214" i="1"/>
  <c r="H214" i="1"/>
  <c r="G214" i="1"/>
  <c r="G214" i="1" a="1"/>
  <c r="I213" i="1"/>
  <c r="H213" i="1"/>
  <c r="G213" i="1" a="1"/>
  <c r="G213" i="1" s="1"/>
  <c r="I212" i="1"/>
  <c r="H212" i="1"/>
  <c r="G212" i="1" a="1"/>
  <c r="G212" i="1" s="1"/>
  <c r="I211" i="1"/>
  <c r="H211" i="1"/>
  <c r="G211" i="1" a="1"/>
  <c r="G211" i="1" s="1"/>
  <c r="I210" i="1"/>
  <c r="H210" i="1"/>
  <c r="G210" i="1" a="1"/>
  <c r="G210" i="1" s="1"/>
  <c r="I209" i="1"/>
  <c r="H209" i="1"/>
  <c r="G209" i="1" a="1"/>
  <c r="G209" i="1" s="1"/>
  <c r="I208" i="1"/>
  <c r="H208" i="1"/>
  <c r="G208" i="1" a="1"/>
  <c r="G208" i="1" s="1"/>
  <c r="I207" i="1"/>
  <c r="H207" i="1"/>
  <c r="G207" i="1" a="1"/>
  <c r="G207" i="1" s="1"/>
  <c r="I206" i="1"/>
  <c r="H206" i="1"/>
  <c r="G206" i="1" a="1"/>
  <c r="G206" i="1" s="1"/>
  <c r="I205" i="1"/>
  <c r="H205" i="1"/>
  <c r="G205" i="1" a="1"/>
  <c r="G205" i="1" s="1"/>
  <c r="I204" i="1"/>
  <c r="H204" i="1"/>
  <c r="G204" i="1" a="1"/>
  <c r="G204" i="1" s="1"/>
  <c r="I203" i="1"/>
  <c r="H203" i="1"/>
  <c r="G203" i="1" a="1"/>
  <c r="G203" i="1" s="1"/>
  <c r="I202" i="1"/>
  <c r="H202" i="1"/>
  <c r="G202" i="1" a="1"/>
  <c r="G202" i="1" s="1"/>
  <c r="I201" i="1"/>
  <c r="H201" i="1"/>
  <c r="G201" i="1"/>
  <c r="G201" i="1" a="1"/>
  <c r="I200" i="1"/>
  <c r="H200" i="1"/>
  <c r="G200" i="1" a="1"/>
  <c r="G200" i="1" s="1"/>
  <c r="I199" i="1"/>
  <c r="H199" i="1"/>
  <c r="G199" i="1" a="1"/>
  <c r="G199" i="1" s="1"/>
  <c r="I198" i="1"/>
  <c r="H198" i="1"/>
  <c r="G198" i="1" a="1"/>
  <c r="G198" i="1" s="1"/>
  <c r="I197" i="1"/>
  <c r="H197" i="1"/>
  <c r="G197" i="1"/>
  <c r="G197" i="1" a="1"/>
  <c r="I196" i="1"/>
  <c r="H196" i="1"/>
  <c r="G196" i="1" a="1"/>
  <c r="G196" i="1" s="1"/>
  <c r="I195" i="1"/>
  <c r="H195" i="1"/>
  <c r="G195" i="1" a="1"/>
  <c r="G195" i="1" s="1"/>
  <c r="I194" i="1"/>
  <c r="H194" i="1"/>
  <c r="G194" i="1"/>
  <c r="G194" i="1" a="1"/>
  <c r="I193" i="1"/>
  <c r="H193" i="1"/>
  <c r="G193" i="1" a="1"/>
  <c r="G193" i="1" s="1"/>
  <c r="I192" i="1"/>
  <c r="H192" i="1"/>
  <c r="G192" i="1" a="1"/>
  <c r="G192" i="1" s="1"/>
  <c r="I191" i="1"/>
  <c r="H191" i="1"/>
  <c r="G191" i="1" a="1"/>
  <c r="G191" i="1" s="1"/>
  <c r="I190" i="1"/>
  <c r="H190" i="1"/>
  <c r="G190" i="1" a="1"/>
  <c r="G190" i="1" s="1"/>
  <c r="I189" i="1"/>
  <c r="H189" i="1"/>
  <c r="G189" i="1" a="1"/>
  <c r="G189" i="1" s="1"/>
  <c r="I188" i="1"/>
  <c r="H188" i="1"/>
  <c r="G188" i="1" a="1"/>
  <c r="G188" i="1" s="1"/>
  <c r="I187" i="1"/>
  <c r="H187" i="1"/>
  <c r="G187" i="1" a="1"/>
  <c r="G187" i="1" s="1"/>
  <c r="I186" i="1"/>
  <c r="H186" i="1"/>
  <c r="G186" i="1" a="1"/>
  <c r="G186" i="1" s="1"/>
  <c r="I185" i="1"/>
  <c r="H185" i="1"/>
  <c r="G185" i="1" a="1"/>
  <c r="G185" i="1" s="1"/>
  <c r="I184" i="1"/>
  <c r="H184" i="1"/>
  <c r="G184" i="1"/>
  <c r="G184" i="1" a="1"/>
  <c r="I183" i="1"/>
  <c r="H183" i="1"/>
  <c r="G183" i="1" a="1"/>
  <c r="G183" i="1" s="1"/>
  <c r="I182" i="1"/>
  <c r="H182" i="1"/>
  <c r="G182" i="1" a="1"/>
  <c r="G182" i="1" s="1"/>
  <c r="I181" i="1"/>
  <c r="H181" i="1"/>
  <c r="G181" i="1" a="1"/>
  <c r="G181" i="1" s="1"/>
  <c r="I180" i="1"/>
  <c r="H180" i="1"/>
  <c r="G180" i="1"/>
  <c r="G180" i="1" a="1"/>
  <c r="I179" i="1"/>
  <c r="H179" i="1"/>
  <c r="G179" i="1" a="1"/>
  <c r="G179" i="1" s="1"/>
  <c r="I178" i="1"/>
  <c r="H178" i="1"/>
  <c r="G178" i="1" a="1"/>
  <c r="G178" i="1" s="1"/>
  <c r="I177" i="1"/>
  <c r="H177" i="1"/>
  <c r="G177" i="1" a="1"/>
  <c r="G177" i="1" s="1"/>
  <c r="I176" i="1"/>
  <c r="H176" i="1"/>
  <c r="G176" i="1" a="1"/>
  <c r="G176" i="1" s="1"/>
  <c r="I175" i="1"/>
  <c r="H175" i="1"/>
  <c r="G175" i="1" a="1"/>
  <c r="G175" i="1" s="1"/>
  <c r="I174" i="1"/>
  <c r="H174" i="1"/>
  <c r="G174" i="1" a="1"/>
  <c r="G174" i="1" s="1"/>
  <c r="I173" i="1"/>
  <c r="H173" i="1"/>
  <c r="G173" i="1" a="1"/>
  <c r="G173" i="1" s="1"/>
  <c r="I172" i="1"/>
  <c r="H172" i="1"/>
  <c r="G172" i="1" a="1"/>
  <c r="G172" i="1" s="1"/>
  <c r="I171" i="1"/>
  <c r="H171" i="1"/>
  <c r="G171" i="1" a="1"/>
  <c r="G171" i="1" s="1"/>
  <c r="I170" i="1"/>
  <c r="H170" i="1"/>
  <c r="G170" i="1" a="1"/>
  <c r="G170" i="1" s="1"/>
  <c r="I169" i="1"/>
  <c r="H169" i="1"/>
  <c r="G169" i="1" a="1"/>
  <c r="G169" i="1" s="1"/>
  <c r="I168" i="1"/>
  <c r="H168" i="1"/>
  <c r="G168" i="1" a="1"/>
  <c r="G168" i="1" s="1"/>
  <c r="I167" i="1"/>
  <c r="H167" i="1"/>
  <c r="G167" i="1" a="1"/>
  <c r="G167" i="1" s="1"/>
  <c r="I166" i="1"/>
  <c r="H166" i="1"/>
  <c r="G166" i="1" a="1"/>
  <c r="G166" i="1" s="1"/>
  <c r="I165" i="1"/>
  <c r="H165" i="1"/>
  <c r="G165" i="1" a="1"/>
  <c r="G165" i="1" s="1"/>
  <c r="I164" i="1"/>
  <c r="H164" i="1"/>
  <c r="G164" i="1" a="1"/>
  <c r="G164" i="1" s="1"/>
  <c r="I163" i="1"/>
  <c r="H163" i="1"/>
  <c r="G163" i="1" a="1"/>
  <c r="G163" i="1" s="1"/>
  <c r="I162" i="1"/>
  <c r="H162" i="1"/>
  <c r="G162" i="1" a="1"/>
  <c r="G162" i="1" s="1"/>
  <c r="I161" i="1"/>
  <c r="H161" i="1"/>
  <c r="G161" i="1" a="1"/>
  <c r="G161" i="1" s="1"/>
  <c r="I160" i="1"/>
  <c r="H160" i="1"/>
  <c r="G160" i="1" a="1"/>
  <c r="G160" i="1" s="1"/>
  <c r="I159" i="1"/>
  <c r="H159" i="1"/>
  <c r="G159" i="1" a="1"/>
  <c r="G159" i="1" s="1"/>
  <c r="I158" i="1"/>
  <c r="H158" i="1"/>
  <c r="G158" i="1" a="1"/>
  <c r="G158" i="1" s="1"/>
  <c r="I157" i="1"/>
  <c r="H157" i="1"/>
  <c r="G157" i="1" a="1"/>
  <c r="G157" i="1" s="1"/>
  <c r="I156" i="1"/>
  <c r="H156" i="1"/>
  <c r="G156" i="1" a="1"/>
  <c r="G156" i="1" s="1"/>
  <c r="I155" i="1"/>
  <c r="H155" i="1"/>
  <c r="G155" i="1" a="1"/>
  <c r="G155" i="1" s="1"/>
  <c r="I154" i="1"/>
  <c r="H154" i="1"/>
  <c r="G154" i="1"/>
  <c r="G154" i="1" a="1"/>
  <c r="I153" i="1"/>
  <c r="H153" i="1"/>
  <c r="G153" i="1" a="1"/>
  <c r="G153" i="1" s="1"/>
  <c r="I152" i="1"/>
  <c r="H152" i="1"/>
  <c r="G152" i="1" a="1"/>
  <c r="G152" i="1" s="1"/>
  <c r="I151" i="1"/>
  <c r="H151" i="1"/>
  <c r="G151" i="1" a="1"/>
  <c r="G151" i="1" s="1"/>
  <c r="I150" i="1"/>
  <c r="H150" i="1"/>
  <c r="G150" i="1"/>
  <c r="G150" i="1" a="1"/>
  <c r="I149" i="1"/>
  <c r="H149" i="1"/>
  <c r="G149" i="1" a="1"/>
  <c r="G149" i="1" s="1"/>
  <c r="I148" i="1"/>
  <c r="H148" i="1"/>
  <c r="G148" i="1" a="1"/>
  <c r="G148" i="1" s="1"/>
  <c r="I147" i="1"/>
  <c r="H147" i="1"/>
  <c r="G147" i="1" a="1"/>
  <c r="G147" i="1" s="1"/>
  <c r="I146" i="1"/>
  <c r="H146" i="1"/>
  <c r="G146" i="1" a="1"/>
  <c r="G146" i="1" s="1"/>
  <c r="I145" i="1"/>
  <c r="H145" i="1"/>
  <c r="G145" i="1" a="1"/>
  <c r="G145" i="1" s="1"/>
  <c r="I144" i="1"/>
  <c r="H144" i="1"/>
  <c r="G144" i="1" a="1"/>
  <c r="G144" i="1" s="1"/>
  <c r="I143" i="1"/>
  <c r="H143" i="1"/>
  <c r="G143" i="1" a="1"/>
  <c r="G143" i="1" s="1"/>
  <c r="I142" i="1"/>
  <c r="H142" i="1"/>
  <c r="G142" i="1" a="1"/>
  <c r="G142" i="1" s="1"/>
  <c r="I141" i="1"/>
  <c r="H141" i="1"/>
  <c r="G141" i="1" a="1"/>
  <c r="G141" i="1" s="1"/>
  <c r="I140" i="1"/>
  <c r="H140" i="1"/>
  <c r="G140" i="1" a="1"/>
  <c r="G140" i="1" s="1"/>
  <c r="I139" i="1"/>
  <c r="H139" i="1"/>
  <c r="G139" i="1" a="1"/>
  <c r="G139" i="1" s="1"/>
  <c r="I138" i="1"/>
  <c r="H138" i="1"/>
  <c r="G138" i="1" a="1"/>
  <c r="G138" i="1" s="1"/>
  <c r="I137" i="1"/>
  <c r="H137" i="1"/>
  <c r="G137" i="1"/>
  <c r="G137" i="1" a="1"/>
  <c r="I136" i="1"/>
  <c r="H136" i="1"/>
  <c r="G136" i="1" a="1"/>
  <c r="G136" i="1" s="1"/>
  <c r="I135" i="1"/>
  <c r="H135" i="1"/>
  <c r="G135" i="1" a="1"/>
  <c r="G135" i="1" s="1"/>
  <c r="I134" i="1"/>
  <c r="H134" i="1"/>
  <c r="G134" i="1" a="1"/>
  <c r="G134" i="1" s="1"/>
  <c r="I133" i="1"/>
  <c r="H133" i="1"/>
  <c r="G133" i="1"/>
  <c r="G133" i="1" a="1"/>
  <c r="I132" i="1"/>
  <c r="H132" i="1"/>
  <c r="G132" i="1" a="1"/>
  <c r="G132" i="1" s="1"/>
  <c r="I131" i="1"/>
  <c r="H131" i="1"/>
  <c r="G131" i="1" a="1"/>
  <c r="G131" i="1" s="1"/>
  <c r="I130" i="1"/>
  <c r="H130" i="1"/>
  <c r="G130" i="1" a="1"/>
  <c r="G130" i="1" s="1"/>
  <c r="I129" i="1"/>
  <c r="H129" i="1"/>
  <c r="G129" i="1" a="1"/>
  <c r="G129" i="1" s="1"/>
  <c r="I128" i="1"/>
  <c r="H128" i="1"/>
  <c r="G128" i="1" a="1"/>
  <c r="G128" i="1" s="1"/>
  <c r="I127" i="1"/>
  <c r="H127" i="1"/>
  <c r="G127" i="1" a="1"/>
  <c r="G127" i="1" s="1"/>
  <c r="I126" i="1"/>
  <c r="H126" i="1"/>
  <c r="G126" i="1" a="1"/>
  <c r="G126" i="1" s="1"/>
  <c r="I125" i="1"/>
  <c r="H125" i="1"/>
  <c r="G125" i="1" a="1"/>
  <c r="G125" i="1" s="1"/>
  <c r="I124" i="1"/>
  <c r="H124" i="1"/>
  <c r="G124" i="1" a="1"/>
  <c r="G124" i="1" s="1"/>
  <c r="I123" i="1"/>
  <c r="H123" i="1"/>
  <c r="G123" i="1" a="1"/>
  <c r="G123" i="1" s="1"/>
  <c r="I122" i="1"/>
  <c r="H122" i="1"/>
  <c r="G122" i="1" a="1"/>
  <c r="G122" i="1" s="1"/>
  <c r="I121" i="1"/>
  <c r="H121" i="1"/>
  <c r="G121" i="1"/>
  <c r="G121" i="1" a="1"/>
  <c r="I120" i="1"/>
  <c r="H120" i="1"/>
  <c r="G120" i="1"/>
  <c r="G120" i="1" a="1"/>
  <c r="I119" i="1"/>
  <c r="H119" i="1"/>
  <c r="G119" i="1" a="1"/>
  <c r="G119" i="1" s="1"/>
  <c r="I118" i="1"/>
  <c r="H118" i="1"/>
  <c r="G118" i="1" a="1"/>
  <c r="G118" i="1" s="1"/>
  <c r="I117" i="1"/>
  <c r="H117" i="1"/>
  <c r="G117" i="1" a="1"/>
  <c r="G117" i="1" s="1"/>
  <c r="I116" i="1"/>
  <c r="H116" i="1"/>
  <c r="G116" i="1"/>
  <c r="G116" i="1" a="1"/>
  <c r="I115" i="1"/>
  <c r="H115" i="1"/>
  <c r="G115" i="1" a="1"/>
  <c r="G115" i="1" s="1"/>
  <c r="I114" i="1"/>
  <c r="H114" i="1"/>
  <c r="G114" i="1" a="1"/>
  <c r="G114" i="1" s="1"/>
  <c r="I113" i="1"/>
  <c r="H113" i="1"/>
  <c r="G113" i="1" a="1"/>
  <c r="G113" i="1" s="1"/>
  <c r="I112" i="1"/>
  <c r="H112" i="1"/>
  <c r="G112" i="1"/>
  <c r="G112" i="1" a="1"/>
  <c r="I111" i="1"/>
  <c r="H111" i="1"/>
  <c r="G111" i="1" a="1"/>
  <c r="G111" i="1" s="1"/>
  <c r="I110" i="1"/>
  <c r="H110" i="1"/>
  <c r="G110" i="1" a="1"/>
  <c r="G110" i="1" s="1"/>
  <c r="I109" i="1"/>
  <c r="H109" i="1"/>
  <c r="G109" i="1" a="1"/>
  <c r="G109" i="1" s="1"/>
  <c r="I108" i="1"/>
  <c r="H108" i="1"/>
  <c r="G108" i="1"/>
  <c r="G108" i="1" a="1"/>
  <c r="I107" i="1"/>
  <c r="H107" i="1"/>
  <c r="G107" i="1" a="1"/>
  <c r="G107" i="1" s="1"/>
  <c r="I106" i="1"/>
  <c r="H106" i="1"/>
  <c r="G106" i="1" a="1"/>
  <c r="G106" i="1" s="1"/>
  <c r="I105" i="1"/>
  <c r="H105" i="1"/>
  <c r="G105" i="1" a="1"/>
  <c r="G105" i="1" s="1"/>
  <c r="I104" i="1"/>
  <c r="H104" i="1"/>
  <c r="G104" i="1" a="1"/>
  <c r="G104" i="1" s="1"/>
  <c r="I103" i="1"/>
  <c r="H103" i="1"/>
  <c r="G103" i="1" a="1"/>
  <c r="G103" i="1" s="1"/>
  <c r="I102" i="1"/>
  <c r="H102" i="1"/>
  <c r="G102" i="1" a="1"/>
  <c r="G102" i="1" s="1"/>
  <c r="I101" i="1"/>
  <c r="H101" i="1"/>
  <c r="G101" i="1" a="1"/>
  <c r="G101" i="1" s="1"/>
  <c r="I100" i="1"/>
  <c r="H100" i="1"/>
  <c r="G100" i="1" a="1"/>
  <c r="G100" i="1" s="1"/>
  <c r="I99" i="1"/>
  <c r="H99" i="1"/>
  <c r="G99" i="1" a="1"/>
  <c r="G99" i="1" s="1"/>
  <c r="I98" i="1"/>
  <c r="H98" i="1"/>
  <c r="G98" i="1" a="1"/>
  <c r="G98" i="1" s="1"/>
  <c r="I97" i="1"/>
  <c r="H97" i="1"/>
  <c r="G97" i="1" a="1"/>
  <c r="G97" i="1" s="1"/>
  <c r="I96" i="1"/>
  <c r="H96" i="1"/>
  <c r="G96" i="1" a="1"/>
  <c r="G96" i="1" s="1"/>
  <c r="I95" i="1"/>
  <c r="H95" i="1"/>
  <c r="G95" i="1" a="1"/>
  <c r="G95" i="1" s="1"/>
  <c r="I94" i="1"/>
  <c r="H94" i="1"/>
  <c r="G94" i="1" a="1"/>
  <c r="G94" i="1" s="1"/>
  <c r="I93" i="1"/>
  <c r="H93" i="1"/>
  <c r="G93" i="1" a="1"/>
  <c r="G93" i="1" s="1"/>
  <c r="I92" i="1"/>
  <c r="H92" i="1"/>
  <c r="G92" i="1" a="1"/>
  <c r="G92" i="1" s="1"/>
  <c r="I91" i="1"/>
  <c r="H91" i="1"/>
  <c r="G91" i="1" a="1"/>
  <c r="G91" i="1" s="1"/>
  <c r="I90" i="1"/>
  <c r="H90" i="1"/>
  <c r="G90" i="1"/>
  <c r="G90" i="1" a="1"/>
  <c r="I89" i="1"/>
  <c r="H89" i="1"/>
  <c r="G89" i="1" a="1"/>
  <c r="G89" i="1" s="1"/>
  <c r="I88" i="1"/>
  <c r="H88" i="1"/>
  <c r="G88" i="1" a="1"/>
  <c r="G88" i="1" s="1"/>
  <c r="I87" i="1"/>
  <c r="H87" i="1"/>
  <c r="G87" i="1" a="1"/>
  <c r="G87" i="1" s="1"/>
  <c r="I86" i="1"/>
  <c r="H86" i="1"/>
  <c r="G86" i="1"/>
  <c r="G86" i="1" a="1"/>
  <c r="I85" i="1"/>
  <c r="H85" i="1"/>
  <c r="G85" i="1" a="1"/>
  <c r="G85" i="1" s="1"/>
  <c r="I84" i="1"/>
  <c r="H84" i="1"/>
  <c r="G84" i="1" a="1"/>
  <c r="G84" i="1" s="1"/>
  <c r="I83" i="1"/>
  <c r="H83" i="1"/>
  <c r="G83" i="1" a="1"/>
  <c r="G83" i="1" s="1"/>
  <c r="I82" i="1"/>
  <c r="H82" i="1"/>
  <c r="G82" i="1" a="1"/>
  <c r="G82" i="1" s="1"/>
  <c r="I81" i="1"/>
  <c r="H81" i="1"/>
  <c r="G81" i="1" a="1"/>
  <c r="G81" i="1" s="1"/>
  <c r="I80" i="1"/>
  <c r="H80" i="1"/>
  <c r="G80" i="1" a="1"/>
  <c r="G80" i="1" s="1"/>
  <c r="I79" i="1"/>
  <c r="H79" i="1"/>
  <c r="G79" i="1" a="1"/>
  <c r="G79" i="1" s="1"/>
  <c r="I78" i="1"/>
  <c r="H78" i="1"/>
  <c r="G78" i="1" a="1"/>
  <c r="G78" i="1" s="1"/>
  <c r="I77" i="1"/>
  <c r="H77" i="1"/>
  <c r="G77" i="1" a="1"/>
  <c r="G77" i="1" s="1"/>
  <c r="I76" i="1"/>
  <c r="H76" i="1"/>
  <c r="G76" i="1" a="1"/>
  <c r="G76" i="1" s="1"/>
  <c r="I75" i="1"/>
  <c r="H75" i="1"/>
  <c r="G75" i="1" a="1"/>
  <c r="G75" i="1" s="1"/>
  <c r="I74" i="1"/>
  <c r="H74" i="1"/>
  <c r="G74" i="1" a="1"/>
  <c r="G74" i="1" s="1"/>
  <c r="I73" i="1"/>
  <c r="H73" i="1"/>
  <c r="G73" i="1"/>
  <c r="G73" i="1" a="1"/>
  <c r="I72" i="1"/>
  <c r="H72" i="1"/>
  <c r="G72" i="1" a="1"/>
  <c r="G72" i="1" s="1"/>
  <c r="I71" i="1"/>
  <c r="H71" i="1"/>
  <c r="G71" i="1" a="1"/>
  <c r="G71" i="1" s="1"/>
  <c r="I70" i="1"/>
  <c r="H70" i="1"/>
  <c r="G70" i="1" a="1"/>
  <c r="G70" i="1" s="1"/>
  <c r="I69" i="1"/>
  <c r="H69" i="1"/>
  <c r="G69" i="1"/>
  <c r="G69" i="1" a="1"/>
  <c r="I68" i="1"/>
  <c r="H68" i="1"/>
  <c r="G68" i="1" a="1"/>
  <c r="G68" i="1" s="1"/>
  <c r="I67" i="1"/>
  <c r="H67" i="1"/>
  <c r="G67" i="1" a="1"/>
  <c r="G67" i="1" s="1"/>
  <c r="I66" i="1"/>
  <c r="H66" i="1"/>
  <c r="G66" i="1" a="1"/>
  <c r="G66" i="1" s="1"/>
  <c r="I65" i="1"/>
  <c r="H65" i="1"/>
  <c r="G65" i="1" a="1"/>
  <c r="G65" i="1" s="1"/>
  <c r="I64" i="1"/>
  <c r="H64" i="1"/>
  <c r="G64" i="1" a="1"/>
  <c r="G64" i="1" s="1"/>
  <c r="I63" i="1"/>
  <c r="H63" i="1"/>
  <c r="G63" i="1" a="1"/>
  <c r="G63" i="1" s="1"/>
  <c r="I62" i="1"/>
  <c r="H62" i="1"/>
  <c r="G62" i="1" a="1"/>
  <c r="G62" i="1" s="1"/>
  <c r="I61" i="1"/>
  <c r="H61" i="1"/>
  <c r="G61" i="1" a="1"/>
  <c r="G61" i="1" s="1"/>
  <c r="I60" i="1"/>
  <c r="H60" i="1"/>
  <c r="G60" i="1" a="1"/>
  <c r="G60" i="1" s="1"/>
  <c r="I59" i="1"/>
  <c r="H59" i="1"/>
  <c r="G59" i="1" a="1"/>
  <c r="G59" i="1" s="1"/>
  <c r="I58" i="1"/>
  <c r="H58" i="1"/>
  <c r="G58" i="1" a="1"/>
  <c r="G58" i="1" s="1"/>
  <c r="I57" i="1"/>
  <c r="H57" i="1"/>
  <c r="G57" i="1" a="1"/>
  <c r="G57" i="1" s="1"/>
  <c r="I56" i="1"/>
  <c r="H56" i="1"/>
  <c r="G56" i="1"/>
  <c r="G56" i="1" a="1"/>
  <c r="I55" i="1"/>
  <c r="H55" i="1"/>
  <c r="G55" i="1" a="1"/>
  <c r="G55" i="1" s="1"/>
  <c r="I54" i="1"/>
  <c r="H54" i="1"/>
  <c r="G54" i="1" a="1"/>
  <c r="G54" i="1" s="1"/>
  <c r="I53" i="1"/>
  <c r="H53" i="1"/>
  <c r="G53" i="1" a="1"/>
  <c r="G53" i="1" s="1"/>
  <c r="I52" i="1"/>
  <c r="H52" i="1"/>
  <c r="G52" i="1"/>
  <c r="G52" i="1" a="1"/>
  <c r="I51" i="1"/>
  <c r="H51" i="1"/>
  <c r="G51" i="1" a="1"/>
  <c r="G51" i="1" s="1"/>
  <c r="I50" i="1"/>
  <c r="H50" i="1"/>
  <c r="G50" i="1" a="1"/>
  <c r="G50" i="1" s="1"/>
  <c r="I49" i="1"/>
  <c r="H49" i="1"/>
  <c r="G49" i="1" a="1"/>
  <c r="G49" i="1" s="1"/>
  <c r="I48" i="1"/>
  <c r="H48" i="1"/>
  <c r="G48" i="1" a="1"/>
  <c r="G48" i="1" s="1"/>
  <c r="I47" i="1"/>
  <c r="H47" i="1"/>
  <c r="G47" i="1" a="1"/>
  <c r="G47" i="1" s="1"/>
  <c r="I46" i="1"/>
  <c r="H46" i="1"/>
  <c r="G46" i="1" a="1"/>
  <c r="G46" i="1" s="1"/>
  <c r="I45" i="1"/>
  <c r="H45" i="1"/>
  <c r="G45" i="1" a="1"/>
  <c r="G45" i="1" s="1"/>
  <c r="I44" i="1"/>
  <c r="H44" i="1"/>
  <c r="G44" i="1" a="1"/>
  <c r="G44" i="1" s="1"/>
  <c r="I43" i="1"/>
  <c r="H43" i="1"/>
  <c r="G43" i="1" a="1"/>
  <c r="G43" i="1" s="1"/>
  <c r="I42" i="1"/>
  <c r="H42" i="1"/>
  <c r="G42" i="1" a="1"/>
  <c r="G42" i="1" s="1"/>
  <c r="I41" i="1"/>
  <c r="H41" i="1"/>
  <c r="G41" i="1" a="1"/>
  <c r="G41" i="1" s="1"/>
  <c r="I40" i="1"/>
  <c r="H40" i="1"/>
  <c r="G40" i="1" a="1"/>
  <c r="G40" i="1" s="1"/>
  <c r="I39" i="1"/>
  <c r="H39" i="1"/>
  <c r="G39" i="1" a="1"/>
  <c r="G39" i="1" s="1"/>
  <c r="I38" i="1"/>
  <c r="H38" i="1"/>
  <c r="G38" i="1" a="1"/>
  <c r="G38" i="1" s="1"/>
  <c r="I37" i="1"/>
  <c r="H37" i="1"/>
  <c r="G37" i="1" a="1"/>
  <c r="G37" i="1" s="1"/>
  <c r="I36" i="1"/>
  <c r="H36" i="1"/>
  <c r="G36" i="1" a="1"/>
  <c r="G36" i="1" s="1"/>
  <c r="I35" i="1"/>
  <c r="H35" i="1"/>
  <c r="G35" i="1" a="1"/>
  <c r="G35" i="1" s="1"/>
  <c r="I34" i="1"/>
  <c r="H34" i="1"/>
  <c r="G34" i="1" a="1"/>
  <c r="G34" i="1" s="1"/>
  <c r="I33" i="1"/>
  <c r="H33" i="1"/>
  <c r="G33" i="1" a="1"/>
  <c r="G33" i="1" s="1"/>
  <c r="I32" i="1"/>
  <c r="H32" i="1"/>
  <c r="G32" i="1" a="1"/>
  <c r="G32" i="1" s="1"/>
  <c r="I31" i="1"/>
  <c r="H31" i="1"/>
  <c r="G31" i="1" a="1"/>
  <c r="G31" i="1" s="1"/>
  <c r="I30" i="1"/>
  <c r="H30" i="1"/>
  <c r="G30" i="1" a="1"/>
  <c r="G30" i="1" s="1"/>
  <c r="I29" i="1"/>
  <c r="H29" i="1"/>
  <c r="G29" i="1" a="1"/>
  <c r="G29" i="1" s="1"/>
  <c r="I28" i="1"/>
  <c r="H28" i="1"/>
  <c r="G28" i="1" a="1"/>
  <c r="G28" i="1" s="1"/>
  <c r="I27" i="1"/>
  <c r="H27" i="1"/>
  <c r="G27" i="1" a="1"/>
  <c r="G27" i="1" s="1"/>
  <c r="I26" i="1"/>
  <c r="H26" i="1"/>
  <c r="G26" i="1" a="1"/>
  <c r="G26" i="1" s="1"/>
  <c r="I25" i="1"/>
  <c r="H25" i="1"/>
  <c r="G25" i="1" a="1"/>
  <c r="G25" i="1" s="1"/>
  <c r="I24" i="1"/>
  <c r="H24" i="1"/>
  <c r="G24" i="1" a="1"/>
  <c r="G24" i="1" s="1"/>
  <c r="I23" i="1"/>
  <c r="H23" i="1"/>
  <c r="G23" i="1" a="1"/>
  <c r="G23" i="1" s="1"/>
  <c r="I22" i="1"/>
  <c r="H22" i="1"/>
  <c r="G22" i="1" a="1"/>
  <c r="G22" i="1" s="1"/>
  <c r="I21" i="1"/>
  <c r="H21" i="1"/>
  <c r="G21" i="1" a="1"/>
  <c r="G21" i="1" s="1"/>
  <c r="I20" i="1"/>
  <c r="H20" i="1"/>
  <c r="G20" i="1" a="1"/>
  <c r="G20" i="1" s="1"/>
  <c r="I19" i="1"/>
  <c r="H19" i="1"/>
  <c r="G19" i="1" a="1"/>
  <c r="G19" i="1" s="1"/>
  <c r="I18" i="1"/>
  <c r="H18" i="1"/>
  <c r="G18" i="1" a="1"/>
  <c r="G18" i="1" s="1"/>
  <c r="I17" i="1"/>
  <c r="H17" i="1"/>
  <c r="G17" i="1" a="1"/>
  <c r="G17" i="1" s="1"/>
  <c r="I16" i="1"/>
  <c r="H16" i="1"/>
  <c r="G16" i="1" a="1"/>
  <c r="G16" i="1" s="1"/>
  <c r="I15" i="1"/>
  <c r="H15" i="1"/>
  <c r="G15" i="1" a="1"/>
  <c r="G15" i="1" s="1"/>
  <c r="I14" i="1"/>
  <c r="H14" i="1"/>
  <c r="G14" i="1" a="1"/>
  <c r="G14" i="1" s="1"/>
  <c r="I13" i="1"/>
  <c r="H13" i="1"/>
  <c r="G13" i="1" a="1"/>
  <c r="G13" i="1" s="1"/>
  <c r="I12" i="1"/>
  <c r="H12" i="1"/>
  <c r="G12" i="1" a="1"/>
  <c r="G12" i="1" s="1"/>
  <c r="I11" i="1"/>
  <c r="H11" i="1"/>
  <c r="G11" i="1" a="1"/>
  <c r="G11" i="1" s="1"/>
  <c r="I10" i="1"/>
  <c r="H10" i="1"/>
  <c r="G10" i="1" a="1"/>
  <c r="G10" i="1" s="1"/>
  <c r="I9" i="1"/>
  <c r="H9" i="1"/>
  <c r="G9" i="1" a="1"/>
  <c r="G9" i="1" s="1"/>
  <c r="I8" i="1"/>
  <c r="H8" i="1"/>
  <c r="G8" i="1" a="1"/>
  <c r="G8" i="1" s="1"/>
  <c r="I7" i="1"/>
  <c r="H7" i="1"/>
  <c r="G7" i="1" a="1"/>
  <c r="G7" i="1" s="1"/>
  <c r="I6" i="1"/>
  <c r="H6" i="1"/>
  <c r="G6" i="1" a="1"/>
  <c r="G6" i="1" s="1"/>
  <c r="I5" i="1"/>
  <c r="H5" i="1"/>
  <c r="G5" i="1" a="1"/>
  <c r="G5" i="1" s="1"/>
  <c r="I4" i="1"/>
  <c r="H4" i="1"/>
  <c r="G4" i="1" a="1"/>
  <c r="G4" i="1" s="1"/>
  <c r="I3" i="1"/>
  <c r="H3" i="1"/>
  <c r="G3" i="1" a="1"/>
  <c r="G3" i="1" s="1"/>
  <c r="I2" i="1"/>
  <c r="H2" i="1"/>
  <c r="G2" i="1" a="1"/>
  <c r="G2" i="1" s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<sst xmlns="http://schemas.openxmlformats.org/spreadsheetml/2006/main" count="1582" uniqueCount="108">
  <si>
    <t>Year</t>
  </si>
  <si>
    <t>Month</t>
  </si>
  <si>
    <t>Day</t>
  </si>
  <si>
    <t>Arrival_Num</t>
  </si>
  <si>
    <t>Departure_Num</t>
  </si>
  <si>
    <t>DOM_Portion</t>
  </si>
  <si>
    <t>INT_Portion</t>
  </si>
  <si>
    <t>LCC_ratio</t>
  </si>
  <si>
    <t>FSC_ratio</t>
  </si>
  <si>
    <t>Late</t>
  </si>
  <si>
    <t>신정</t>
  </si>
  <si>
    <t>H</t>
  </si>
  <si>
    <t>설날</t>
  </si>
  <si>
    <t>B2</t>
  </si>
  <si>
    <t>B1</t>
  </si>
  <si>
    <t>A1</t>
  </si>
  <si>
    <t>삼일절</t>
  </si>
  <si>
    <t>A2</t>
  </si>
  <si>
    <t>A3</t>
  </si>
  <si>
    <t>19대 국회의원 선거</t>
  </si>
  <si>
    <t>어린이날</t>
  </si>
  <si>
    <t>석가탄신일</t>
  </si>
  <si>
    <t>현충일</t>
  </si>
  <si>
    <t>광복절</t>
  </si>
  <si>
    <t>추석</t>
  </si>
  <si>
    <t>개천절</t>
  </si>
  <si>
    <t>18대 대통령 선거일</t>
  </si>
  <si>
    <t>B6</t>
  </si>
  <si>
    <t>성탄절</t>
  </si>
  <si>
    <t>B5</t>
  </si>
  <si>
    <t>B4</t>
  </si>
  <si>
    <t>B3</t>
  </si>
  <si>
    <t>한글날</t>
  </si>
  <si>
    <t>20대 국회의원 선거</t>
  </si>
  <si>
    <t>어버이날</t>
  </si>
  <si>
    <t>19대 대통령 선거</t>
  </si>
  <si>
    <t>A4</t>
  </si>
  <si>
    <t>A5</t>
  </si>
  <si>
    <t>21대 국회의원 선거</t>
  </si>
  <si>
    <t>22대 국회의원 선거</t>
  </si>
  <si>
    <t>부처님 오신 날</t>
  </si>
  <si>
    <t>국군의 날</t>
  </si>
  <si>
    <t>Vehicle_Max</t>
    <phoneticPr fontId="2" type="noConversion"/>
  </si>
  <si>
    <t>Holiday_Type</t>
    <phoneticPr fontId="2" type="noConversion"/>
  </si>
  <si>
    <t>Holiday</t>
    <phoneticPr fontId="2" type="noConversion"/>
  </si>
  <si>
    <t>Holiday_Encoding</t>
    <phoneticPr fontId="2" type="noConversion"/>
  </si>
  <si>
    <t>Is_Holiday</t>
    <phoneticPr fontId="2" type="noConversion"/>
  </si>
  <si>
    <t>Day_of_the_Week</t>
  </si>
  <si>
    <t>Tobit_Upper_Limit</t>
    <phoneticPr fontId="2" type="noConversion"/>
  </si>
  <si>
    <t>TempAvg_C</t>
  </si>
  <si>
    <t>Precip_mm</t>
  </si>
  <si>
    <t>Holiday_Pattern</t>
    <phoneticPr fontId="4" type="noConversion"/>
  </si>
  <si>
    <t>Pattern_3</t>
  </si>
  <si>
    <t>Pattern_5</t>
  </si>
  <si>
    <t>1_0_Encoding</t>
    <phoneticPr fontId="2" type="noConversion"/>
  </si>
  <si>
    <t>Pattern_4</t>
    <phoneticPr fontId="2" type="noConversion"/>
  </si>
  <si>
    <t>Pattern_10</t>
    <phoneticPr fontId="2" type="noConversion"/>
  </si>
  <si>
    <t>Pattern_3</t>
    <phoneticPr fontId="2" type="noConversion"/>
  </si>
  <si>
    <t>Pattern_8</t>
    <phoneticPr fontId="2" type="noConversion"/>
  </si>
  <si>
    <t>Pattern_2</t>
    <phoneticPr fontId="2" type="noConversion"/>
  </si>
  <si>
    <t>Pattern_5</t>
    <phoneticPr fontId="2" type="noConversion"/>
  </si>
  <si>
    <t>Pattern_7</t>
    <phoneticPr fontId="2" type="noConversion"/>
  </si>
  <si>
    <t>Pattern_12</t>
    <phoneticPr fontId="2" type="noConversion"/>
  </si>
  <si>
    <t>개천절</t>
    <phoneticPr fontId="4" type="noConversion"/>
  </si>
  <si>
    <t>Pattern_16</t>
    <phoneticPr fontId="2" type="noConversion"/>
  </si>
  <si>
    <t>Pattern_1</t>
    <phoneticPr fontId="2" type="noConversion"/>
  </si>
  <si>
    <t>Pattern_6</t>
    <phoneticPr fontId="2" type="noConversion"/>
  </si>
  <si>
    <t>Pattern_11</t>
    <phoneticPr fontId="2" type="noConversion"/>
  </si>
  <si>
    <t>석가탄신일</t>
    <phoneticPr fontId="2" type="noConversion"/>
  </si>
  <si>
    <t>지방선거</t>
    <phoneticPr fontId="2" type="noConversion"/>
  </si>
  <si>
    <t>추석</t>
    <phoneticPr fontId="4" type="noConversion"/>
  </si>
  <si>
    <t>신정</t>
    <phoneticPr fontId="4" type="noConversion"/>
  </si>
  <si>
    <t>설날</t>
    <phoneticPr fontId="4" type="noConversion"/>
  </si>
  <si>
    <t>석가탄신일</t>
    <phoneticPr fontId="4" type="noConversion"/>
  </si>
  <si>
    <t>H</t>
    <phoneticPr fontId="4" type="noConversion"/>
  </si>
  <si>
    <t>광복절</t>
    <phoneticPr fontId="4" type="noConversion"/>
  </si>
  <si>
    <t>한글날</t>
    <phoneticPr fontId="4" type="noConversion"/>
  </si>
  <si>
    <t>성탄절</t>
    <phoneticPr fontId="4" type="noConversion"/>
  </si>
  <si>
    <t>현충일</t>
    <phoneticPr fontId="4" type="noConversion"/>
  </si>
  <si>
    <t>Pattern_9</t>
    <phoneticPr fontId="2" type="noConversion"/>
  </si>
  <si>
    <t>삼일절</t>
    <phoneticPr fontId="4" type="noConversion"/>
  </si>
  <si>
    <t>Pattern_15</t>
    <phoneticPr fontId="2" type="noConversion"/>
  </si>
  <si>
    <t>Pattern_7</t>
    <phoneticPr fontId="4" type="noConversion"/>
  </si>
  <si>
    <t>어린이날</t>
    <phoneticPr fontId="4" type="noConversion"/>
  </si>
  <si>
    <t>지방선거일</t>
    <phoneticPr fontId="2" type="noConversion"/>
  </si>
  <si>
    <t>B3</t>
    <phoneticPr fontId="4" type="noConversion"/>
  </si>
  <si>
    <t>B2</t>
    <phoneticPr fontId="4" type="noConversion"/>
  </si>
  <si>
    <t>B1</t>
    <phoneticPr fontId="4" type="noConversion"/>
  </si>
  <si>
    <t>B1</t>
    <phoneticPr fontId="2" type="noConversion"/>
  </si>
  <si>
    <t>H</t>
    <phoneticPr fontId="2" type="noConversion"/>
  </si>
  <si>
    <t>Pattern_13</t>
    <phoneticPr fontId="2" type="noConversion"/>
  </si>
  <si>
    <t>Pattern_14</t>
    <phoneticPr fontId="2" type="noConversion"/>
  </si>
  <si>
    <t>Pattern_17</t>
    <phoneticPr fontId="2" type="noConversion"/>
  </si>
  <si>
    <t>Up_Down</t>
    <phoneticPr fontId="2" type="noConversion"/>
  </si>
  <si>
    <t>Up_Down</t>
  </si>
  <si>
    <t>Temp_Precip_Interaction</t>
  </si>
  <si>
    <t>Vehicle_Tobit</t>
    <phoneticPr fontId="2" type="noConversion"/>
  </si>
  <si>
    <t>Vehicle_Tobit_Adjusted</t>
    <phoneticPr fontId="2" type="noConversion"/>
  </si>
  <si>
    <t>Vehicle_Tobit</t>
  </si>
  <si>
    <t>Vehicle_Tobit_Adjusted</t>
  </si>
  <si>
    <t>Tobit_Upper_Limit</t>
  </si>
  <si>
    <t>entry_count</t>
  </si>
  <si>
    <t>exit_count</t>
  </si>
  <si>
    <t>Holiday_Pattern_2</t>
    <phoneticPr fontId="4" type="noConversion"/>
  </si>
  <si>
    <t>Departure_Num(예측)</t>
    <phoneticPr fontId="2" type="noConversion"/>
  </si>
  <si>
    <t>entry_sum_14</t>
    <phoneticPr fontId="2" type="noConversion"/>
  </si>
  <si>
    <t>exit_sum_14</t>
    <phoneticPr fontId="2" type="noConversion"/>
  </si>
  <si>
    <t>T_0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</si>
</sst>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FF2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1" fontId="0" fillId="0" borderId="0" xfId="0" applyNumberFormat="1"/>
    <xf numFmtId="1" fontId="0" fillId="3" borderId="0" xfId="0" applyNumberFormat="1" applyFill="1"/>
    <xf numFmtId="0" fontId="0" fillId="3" borderId="0" xfId="0" applyFill="1"/>
    <xf numFmtId="0" fontId="0" fillId="4" borderId="0" xfId="0" applyFill="1"/>
    <xf numFmtId="0" fontId="1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vertical="center"/>
    </xf>
    <xf numFmtId="0" fontId="3" fillId="0" borderId="1" xfId="0" applyFont="1" applyBorder="1"/>
    <xf numFmtId="0" fontId="0" fillId="0" borderId="0" xfId="0" applyAlignment="1">
      <alignment vertical="center"/>
    </xf>
    <xf numFmtId="0" fontId="3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0" fillId="5" borderId="0" xfId="0" applyFill="1"/>
    <xf numFmtId="0" fontId="0" fillId="0" borderId="0" xfId="0" applyAlignment="1">
      <alignment horizontal="center"/>
    </xf>
    <xf numFmtId="0" fontId="6" fillId="0" borderId="0" xfId="0" applyFont="1"/>
    <xf numFmtId="0" fontId="7" fillId="5" borderId="0" xfId="0" applyFont="1" applyFill="1"/>
    <xf numFmtId="0" fontId="7" fillId="0" borderId="0" xfId="0" applyFont="1"/>
    <xf numFmtId="0" fontId="3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0" fillId="6" borderId="0" xfId="0" applyFill="1" applyAlignment="1">
      <alignment vertical="center"/>
    </xf>
    <xf numFmtId="0" fontId="0" fillId="7" borderId="0" xfId="0" applyFill="1"/>
    <xf numFmtId="0" fontId="0" fillId="8" borderId="0" xfId="0" applyFill="1"/>
    <xf numFmtId="0" fontId="8" fillId="0" borderId="3" xfId="0" applyFont="1" applyBorder="1" applyAlignment="1">
      <alignment horizontal="center" vertical="top"/>
    </xf>
    <xf numFmtId="0" fontId="6" fillId="5" borderId="0" xfId="0" applyFont="1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'12'!$B:$B</c15:sqref>
                  </c15:fullRef>
                </c:ext>
              </c:extLst>
              <c:f>'12'!$B$2:$B$1048576</c:f>
              <c:strCache>
                <c:ptCount val="3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'12'!$L$2:$L$367</c15:sqref>
                  </c15:fullRef>
                </c:ext>
              </c:extLst>
              <c:f>'12'!$L$3:$L$367</c:f>
              <c:numCache>
                <c:formatCode>General</c:formatCode>
                <c:ptCount val="365"/>
                <c:pt idx="0">
                  <c:v>12843</c:v>
                </c:pt>
                <c:pt idx="1">
                  <c:v>10998</c:v>
                </c:pt>
                <c:pt idx="2">
                  <c:v>9456</c:v>
                </c:pt>
                <c:pt idx="3">
                  <c:v>10417</c:v>
                </c:pt>
                <c:pt idx="4">
                  <c:v>10697</c:v>
                </c:pt>
                <c:pt idx="5">
                  <c:v>11477</c:v>
                </c:pt>
                <c:pt idx="6">
                  <c:v>12214</c:v>
                </c:pt>
                <c:pt idx="7">
                  <c:v>13182</c:v>
                </c:pt>
                <c:pt idx="8">
                  <c:v>10601</c:v>
                </c:pt>
                <c:pt idx="9">
                  <c:v>10677</c:v>
                </c:pt>
                <c:pt idx="10">
                  <c:v>13253</c:v>
                </c:pt>
                <c:pt idx="11">
                  <c:v>13804</c:v>
                </c:pt>
                <c:pt idx="12">
                  <c:v>12636</c:v>
                </c:pt>
                <c:pt idx="13">
                  <c:v>13786</c:v>
                </c:pt>
                <c:pt idx="14">
                  <c:v>14251</c:v>
                </c:pt>
                <c:pt idx="15">
                  <c:v>11540</c:v>
                </c:pt>
                <c:pt idx="16">
                  <c:v>12007</c:v>
                </c:pt>
                <c:pt idx="17">
                  <c:v>13694</c:v>
                </c:pt>
                <c:pt idx="18">
                  <c:v>14292</c:v>
                </c:pt>
                <c:pt idx="19">
                  <c:v>15314</c:v>
                </c:pt>
                <c:pt idx="20">
                  <c:v>12063</c:v>
                </c:pt>
                <c:pt idx="21">
                  <c:v>11658</c:v>
                </c:pt>
                <c:pt idx="22">
                  <c:v>13390</c:v>
                </c:pt>
                <c:pt idx="23">
                  <c:v>11868</c:v>
                </c:pt>
                <c:pt idx="24">
                  <c:v>13042</c:v>
                </c:pt>
                <c:pt idx="25">
                  <c:v>11951</c:v>
                </c:pt>
                <c:pt idx="26">
                  <c:v>12206</c:v>
                </c:pt>
                <c:pt idx="27">
                  <c:v>13011</c:v>
                </c:pt>
                <c:pt idx="28">
                  <c:v>14170</c:v>
                </c:pt>
                <c:pt idx="29">
                  <c:v>10988</c:v>
                </c:pt>
                <c:pt idx="30">
                  <c:v>9982</c:v>
                </c:pt>
                <c:pt idx="31">
                  <c:v>10981</c:v>
                </c:pt>
                <c:pt idx="32">
                  <c:v>11199</c:v>
                </c:pt>
                <c:pt idx="33">
                  <c:v>11583</c:v>
                </c:pt>
                <c:pt idx="34">
                  <c:v>12478</c:v>
                </c:pt>
                <c:pt idx="35">
                  <c:v>12507</c:v>
                </c:pt>
                <c:pt idx="36">
                  <c:v>9834</c:v>
                </c:pt>
                <c:pt idx="37">
                  <c:v>9957</c:v>
                </c:pt>
                <c:pt idx="38">
                  <c:v>10696</c:v>
                </c:pt>
                <c:pt idx="39">
                  <c:v>11496</c:v>
                </c:pt>
                <c:pt idx="40">
                  <c:v>11693</c:v>
                </c:pt>
                <c:pt idx="41">
                  <c:v>12362</c:v>
                </c:pt>
                <c:pt idx="42">
                  <c:v>13186</c:v>
                </c:pt>
                <c:pt idx="43">
                  <c:v>10966</c:v>
                </c:pt>
                <c:pt idx="44">
                  <c:v>11287</c:v>
                </c:pt>
                <c:pt idx="45">
                  <c:v>12486</c:v>
                </c:pt>
                <c:pt idx="46">
                  <c:v>13568</c:v>
                </c:pt>
                <c:pt idx="47">
                  <c:v>13363</c:v>
                </c:pt>
                <c:pt idx="48">
                  <c:v>13948</c:v>
                </c:pt>
                <c:pt idx="49">
                  <c:v>15676</c:v>
                </c:pt>
                <c:pt idx="50">
                  <c:v>12998</c:v>
                </c:pt>
                <c:pt idx="51">
                  <c:v>13010</c:v>
                </c:pt>
                <c:pt idx="52">
                  <c:v>14942</c:v>
                </c:pt>
                <c:pt idx="53">
                  <c:v>14527</c:v>
                </c:pt>
                <c:pt idx="54">
                  <c:v>14763</c:v>
                </c:pt>
                <c:pt idx="55">
                  <c:v>14976</c:v>
                </c:pt>
                <c:pt idx="56">
                  <c:v>15959</c:v>
                </c:pt>
                <c:pt idx="57">
                  <c:v>13072</c:v>
                </c:pt>
                <c:pt idx="58">
                  <c:v>13797</c:v>
                </c:pt>
                <c:pt idx="59">
                  <c:v>13230</c:v>
                </c:pt>
                <c:pt idx="60">
                  <c:v>10740</c:v>
                </c:pt>
                <c:pt idx="61">
                  <c:v>12570</c:v>
                </c:pt>
                <c:pt idx="62">
                  <c:v>14410</c:v>
                </c:pt>
                <c:pt idx="63">
                  <c:v>12313</c:v>
                </c:pt>
                <c:pt idx="64">
                  <c:v>9266</c:v>
                </c:pt>
                <c:pt idx="65">
                  <c:v>9465</c:v>
                </c:pt>
                <c:pt idx="66">
                  <c:v>9822</c:v>
                </c:pt>
                <c:pt idx="67">
                  <c:v>10663</c:v>
                </c:pt>
                <c:pt idx="68">
                  <c:v>10716</c:v>
                </c:pt>
                <c:pt idx="69">
                  <c:v>12502</c:v>
                </c:pt>
                <c:pt idx="70">
                  <c:v>11928</c:v>
                </c:pt>
                <c:pt idx="71">
                  <c:v>9837</c:v>
                </c:pt>
                <c:pt idx="72">
                  <c:v>9444</c:v>
                </c:pt>
                <c:pt idx="73">
                  <c:v>11408</c:v>
                </c:pt>
                <c:pt idx="74">
                  <c:v>12027</c:v>
                </c:pt>
                <c:pt idx="75">
                  <c:v>12061</c:v>
                </c:pt>
                <c:pt idx="76">
                  <c:v>13357</c:v>
                </c:pt>
                <c:pt idx="77">
                  <c:v>13212</c:v>
                </c:pt>
                <c:pt idx="78">
                  <c:v>11053</c:v>
                </c:pt>
                <c:pt idx="79">
                  <c:v>11414</c:v>
                </c:pt>
                <c:pt idx="80">
                  <c:v>13292</c:v>
                </c:pt>
                <c:pt idx="81">
                  <c:v>13229</c:v>
                </c:pt>
                <c:pt idx="82">
                  <c:v>13254</c:v>
                </c:pt>
                <c:pt idx="83">
                  <c:v>14329</c:v>
                </c:pt>
                <c:pt idx="84">
                  <c:v>13342</c:v>
                </c:pt>
                <c:pt idx="85">
                  <c:v>11068</c:v>
                </c:pt>
                <c:pt idx="86">
                  <c:v>11777</c:v>
                </c:pt>
                <c:pt idx="87">
                  <c:v>14451</c:v>
                </c:pt>
                <c:pt idx="88">
                  <c:v>14933</c:v>
                </c:pt>
                <c:pt idx="89">
                  <c:v>14248</c:v>
                </c:pt>
                <c:pt idx="90">
                  <c:v>13957</c:v>
                </c:pt>
                <c:pt idx="91">
                  <c:v>13178</c:v>
                </c:pt>
                <c:pt idx="92">
                  <c:v>10013</c:v>
                </c:pt>
                <c:pt idx="93">
                  <c:v>13028</c:v>
                </c:pt>
                <c:pt idx="94">
                  <c:v>13873</c:v>
                </c:pt>
                <c:pt idx="95">
                  <c:v>14589</c:v>
                </c:pt>
                <c:pt idx="96">
                  <c:v>14667</c:v>
                </c:pt>
                <c:pt idx="97">
                  <c:v>14797</c:v>
                </c:pt>
                <c:pt idx="98">
                  <c:v>13725</c:v>
                </c:pt>
                <c:pt idx="99">
                  <c:v>11857</c:v>
                </c:pt>
                <c:pt idx="100">
                  <c:v>11060</c:v>
                </c:pt>
                <c:pt idx="101">
                  <c:v>14194</c:v>
                </c:pt>
                <c:pt idx="102">
                  <c:v>14736</c:v>
                </c:pt>
                <c:pt idx="103">
                  <c:v>15618</c:v>
                </c:pt>
                <c:pt idx="104">
                  <c:v>15173</c:v>
                </c:pt>
                <c:pt idx="105">
                  <c:v>14470</c:v>
                </c:pt>
                <c:pt idx="106">
                  <c:v>12170</c:v>
                </c:pt>
                <c:pt idx="107">
                  <c:v>13036</c:v>
                </c:pt>
                <c:pt idx="108">
                  <c:v>14629</c:v>
                </c:pt>
                <c:pt idx="109">
                  <c:v>15828</c:v>
                </c:pt>
                <c:pt idx="110">
                  <c:v>14663</c:v>
                </c:pt>
                <c:pt idx="111">
                  <c:v>14807</c:v>
                </c:pt>
                <c:pt idx="112">
                  <c:v>14715</c:v>
                </c:pt>
                <c:pt idx="113">
                  <c:v>12755</c:v>
                </c:pt>
                <c:pt idx="114">
                  <c:v>12644</c:v>
                </c:pt>
                <c:pt idx="115">
                  <c:v>14677</c:v>
                </c:pt>
                <c:pt idx="116">
                  <c:v>15487</c:v>
                </c:pt>
                <c:pt idx="117">
                  <c:v>15514</c:v>
                </c:pt>
                <c:pt idx="118">
                  <c:v>15051</c:v>
                </c:pt>
                <c:pt idx="119">
                  <c:v>14108</c:v>
                </c:pt>
                <c:pt idx="120">
                  <c:v>12849</c:v>
                </c:pt>
                <c:pt idx="121">
                  <c:v>12658</c:v>
                </c:pt>
                <c:pt idx="122">
                  <c:v>13418</c:v>
                </c:pt>
                <c:pt idx="123">
                  <c:v>13268</c:v>
                </c:pt>
                <c:pt idx="124">
                  <c:v>11613</c:v>
                </c:pt>
                <c:pt idx="125">
                  <c:v>13280</c:v>
                </c:pt>
                <c:pt idx="126">
                  <c:v>13146</c:v>
                </c:pt>
                <c:pt idx="127">
                  <c:v>10487</c:v>
                </c:pt>
                <c:pt idx="128">
                  <c:v>11327</c:v>
                </c:pt>
                <c:pt idx="129">
                  <c:v>12829</c:v>
                </c:pt>
                <c:pt idx="130">
                  <c:v>14054</c:v>
                </c:pt>
                <c:pt idx="131">
                  <c:v>14240</c:v>
                </c:pt>
                <c:pt idx="132">
                  <c:v>14949</c:v>
                </c:pt>
                <c:pt idx="133">
                  <c:v>13538</c:v>
                </c:pt>
                <c:pt idx="134">
                  <c:v>12741</c:v>
                </c:pt>
                <c:pt idx="135">
                  <c:v>12578</c:v>
                </c:pt>
                <c:pt idx="136">
                  <c:v>13347</c:v>
                </c:pt>
                <c:pt idx="137">
                  <c:v>14590</c:v>
                </c:pt>
                <c:pt idx="138">
                  <c:v>14376</c:v>
                </c:pt>
                <c:pt idx="139">
                  <c:v>15570</c:v>
                </c:pt>
                <c:pt idx="140">
                  <c:v>14442</c:v>
                </c:pt>
                <c:pt idx="141">
                  <c:v>11888</c:v>
                </c:pt>
                <c:pt idx="142">
                  <c:v>12928</c:v>
                </c:pt>
                <c:pt idx="143">
                  <c:v>14030</c:v>
                </c:pt>
                <c:pt idx="144">
                  <c:v>15208</c:v>
                </c:pt>
                <c:pt idx="145">
                  <c:v>15482</c:v>
                </c:pt>
                <c:pt idx="146">
                  <c:v>13522</c:v>
                </c:pt>
                <c:pt idx="147">
                  <c:v>16621</c:v>
                </c:pt>
                <c:pt idx="148">
                  <c:v>15391</c:v>
                </c:pt>
                <c:pt idx="149">
                  <c:v>12306</c:v>
                </c:pt>
                <c:pt idx="150">
                  <c:v>12619</c:v>
                </c:pt>
                <c:pt idx="151">
                  <c:v>13719</c:v>
                </c:pt>
                <c:pt idx="152">
                  <c:v>12778</c:v>
                </c:pt>
                <c:pt idx="153">
                  <c:v>13315</c:v>
                </c:pt>
                <c:pt idx="154">
                  <c:v>12741</c:v>
                </c:pt>
                <c:pt idx="155">
                  <c:v>12310</c:v>
                </c:pt>
                <c:pt idx="156">
                  <c:v>12217</c:v>
                </c:pt>
                <c:pt idx="157">
                  <c:v>12681</c:v>
                </c:pt>
                <c:pt idx="158">
                  <c:v>13789</c:v>
                </c:pt>
                <c:pt idx="159">
                  <c:v>14302</c:v>
                </c:pt>
                <c:pt idx="160">
                  <c:v>15497</c:v>
                </c:pt>
                <c:pt idx="161">
                  <c:v>13789</c:v>
                </c:pt>
                <c:pt idx="162">
                  <c:v>11922</c:v>
                </c:pt>
                <c:pt idx="163">
                  <c:v>11943</c:v>
                </c:pt>
                <c:pt idx="164">
                  <c:v>13547</c:v>
                </c:pt>
                <c:pt idx="165">
                  <c:v>14547</c:v>
                </c:pt>
                <c:pt idx="166">
                  <c:v>14211</c:v>
                </c:pt>
                <c:pt idx="167">
                  <c:v>14977</c:v>
                </c:pt>
                <c:pt idx="168">
                  <c:v>13476</c:v>
                </c:pt>
                <c:pt idx="169">
                  <c:v>10652</c:v>
                </c:pt>
                <c:pt idx="170">
                  <c:v>11380</c:v>
                </c:pt>
                <c:pt idx="171">
                  <c:v>13761</c:v>
                </c:pt>
                <c:pt idx="172">
                  <c:v>14935</c:v>
                </c:pt>
                <c:pt idx="173">
                  <c:v>12784</c:v>
                </c:pt>
                <c:pt idx="174">
                  <c:v>14178</c:v>
                </c:pt>
                <c:pt idx="175">
                  <c:v>12963</c:v>
                </c:pt>
                <c:pt idx="176">
                  <c:v>10997</c:v>
                </c:pt>
                <c:pt idx="177">
                  <c:v>10855</c:v>
                </c:pt>
                <c:pt idx="178">
                  <c:v>12792</c:v>
                </c:pt>
                <c:pt idx="179">
                  <c:v>13384</c:v>
                </c:pt>
                <c:pt idx="180">
                  <c:v>12321</c:v>
                </c:pt>
                <c:pt idx="181">
                  <c:v>14074</c:v>
                </c:pt>
                <c:pt idx="182">
                  <c:v>12214</c:v>
                </c:pt>
                <c:pt idx="183">
                  <c:v>10700</c:v>
                </c:pt>
                <c:pt idx="184">
                  <c:v>10840</c:v>
                </c:pt>
                <c:pt idx="185">
                  <c:v>11979</c:v>
                </c:pt>
                <c:pt idx="186">
                  <c:v>12156</c:v>
                </c:pt>
                <c:pt idx="187">
                  <c:v>12654</c:v>
                </c:pt>
                <c:pt idx="188">
                  <c:v>13559</c:v>
                </c:pt>
                <c:pt idx="189">
                  <c:v>13084</c:v>
                </c:pt>
                <c:pt idx="190">
                  <c:v>11782</c:v>
                </c:pt>
                <c:pt idx="191">
                  <c:v>10361</c:v>
                </c:pt>
                <c:pt idx="192">
                  <c:v>12959</c:v>
                </c:pt>
                <c:pt idx="193">
                  <c:v>13069</c:v>
                </c:pt>
                <c:pt idx="194">
                  <c:v>12611</c:v>
                </c:pt>
                <c:pt idx="195">
                  <c:v>11330</c:v>
                </c:pt>
                <c:pt idx="196">
                  <c:v>12846</c:v>
                </c:pt>
                <c:pt idx="197">
                  <c:v>11426</c:v>
                </c:pt>
                <c:pt idx="198">
                  <c:v>10346</c:v>
                </c:pt>
                <c:pt idx="199">
                  <c:v>10458</c:v>
                </c:pt>
                <c:pt idx="200">
                  <c:v>11721</c:v>
                </c:pt>
                <c:pt idx="201">
                  <c:v>11669</c:v>
                </c:pt>
                <c:pt idx="202">
                  <c:v>12454</c:v>
                </c:pt>
                <c:pt idx="203">
                  <c:v>12759</c:v>
                </c:pt>
                <c:pt idx="204">
                  <c:v>12057</c:v>
                </c:pt>
                <c:pt idx="205">
                  <c:v>12965</c:v>
                </c:pt>
                <c:pt idx="206">
                  <c:v>13521</c:v>
                </c:pt>
                <c:pt idx="207">
                  <c:v>12929</c:v>
                </c:pt>
                <c:pt idx="208">
                  <c:v>14388</c:v>
                </c:pt>
                <c:pt idx="209">
                  <c:v>13171</c:v>
                </c:pt>
                <c:pt idx="210">
                  <c:v>13873</c:v>
                </c:pt>
                <c:pt idx="211">
                  <c:v>13836</c:v>
                </c:pt>
                <c:pt idx="212">
                  <c:v>15959</c:v>
                </c:pt>
                <c:pt idx="213">
                  <c:v>14949</c:v>
                </c:pt>
                <c:pt idx="214">
                  <c:v>15809</c:v>
                </c:pt>
                <c:pt idx="215">
                  <c:v>16209</c:v>
                </c:pt>
                <c:pt idx="216">
                  <c:v>15552</c:v>
                </c:pt>
                <c:pt idx="217">
                  <c:v>15500</c:v>
                </c:pt>
                <c:pt idx="218">
                  <c:v>13858</c:v>
                </c:pt>
                <c:pt idx="219">
                  <c:v>13840</c:v>
                </c:pt>
                <c:pt idx="220">
                  <c:v>14791</c:v>
                </c:pt>
                <c:pt idx="221">
                  <c:v>14272</c:v>
                </c:pt>
                <c:pt idx="222">
                  <c:v>14667</c:v>
                </c:pt>
                <c:pt idx="223">
                  <c:v>13509</c:v>
                </c:pt>
                <c:pt idx="224">
                  <c:v>14864</c:v>
                </c:pt>
                <c:pt idx="225">
                  <c:v>13635</c:v>
                </c:pt>
                <c:pt idx="226">
                  <c:v>14255</c:v>
                </c:pt>
                <c:pt idx="227">
                  <c:v>15075</c:v>
                </c:pt>
                <c:pt idx="228">
                  <c:v>15166</c:v>
                </c:pt>
                <c:pt idx="229">
                  <c:v>15455</c:v>
                </c:pt>
                <c:pt idx="230">
                  <c:v>14610</c:v>
                </c:pt>
                <c:pt idx="231">
                  <c:v>13743</c:v>
                </c:pt>
                <c:pt idx="232">
                  <c:v>11958</c:v>
                </c:pt>
                <c:pt idx="233">
                  <c:v>12008</c:v>
                </c:pt>
                <c:pt idx="234">
                  <c:v>12274</c:v>
                </c:pt>
                <c:pt idx="235">
                  <c:v>12704</c:v>
                </c:pt>
                <c:pt idx="236">
                  <c:v>13078</c:v>
                </c:pt>
                <c:pt idx="237">
                  <c:v>13244</c:v>
                </c:pt>
                <c:pt idx="238">
                  <c:v>9831</c:v>
                </c:pt>
                <c:pt idx="239">
                  <c:v>3632</c:v>
                </c:pt>
                <c:pt idx="240">
                  <c:v>12136</c:v>
                </c:pt>
                <c:pt idx="241">
                  <c:v>7228</c:v>
                </c:pt>
                <c:pt idx="242">
                  <c:v>10781</c:v>
                </c:pt>
                <c:pt idx="243">
                  <c:v>11069</c:v>
                </c:pt>
                <c:pt idx="244">
                  <c:v>12370</c:v>
                </c:pt>
                <c:pt idx="245">
                  <c:v>11048</c:v>
                </c:pt>
                <c:pt idx="246">
                  <c:v>9975</c:v>
                </c:pt>
                <c:pt idx="247">
                  <c:v>10137</c:v>
                </c:pt>
                <c:pt idx="248">
                  <c:v>11724</c:v>
                </c:pt>
                <c:pt idx="249">
                  <c:v>12749</c:v>
                </c:pt>
                <c:pt idx="250">
                  <c:v>11783</c:v>
                </c:pt>
                <c:pt idx="251">
                  <c:v>13433</c:v>
                </c:pt>
                <c:pt idx="252">
                  <c:v>12635</c:v>
                </c:pt>
                <c:pt idx="253">
                  <c:v>10003</c:v>
                </c:pt>
                <c:pt idx="254">
                  <c:v>11075</c:v>
                </c:pt>
                <c:pt idx="255">
                  <c:v>12105</c:v>
                </c:pt>
                <c:pt idx="256">
                  <c:v>13582</c:v>
                </c:pt>
                <c:pt idx="257">
                  <c:v>12922</c:v>
                </c:pt>
                <c:pt idx="258">
                  <c:v>12157</c:v>
                </c:pt>
                <c:pt idx="259">
                  <c:v>750</c:v>
                </c:pt>
                <c:pt idx="260">
                  <c:v>12175</c:v>
                </c:pt>
                <c:pt idx="261">
                  <c:v>9412</c:v>
                </c:pt>
                <c:pt idx="262">
                  <c:v>10416</c:v>
                </c:pt>
                <c:pt idx="263">
                  <c:v>12288</c:v>
                </c:pt>
                <c:pt idx="264">
                  <c:v>11513</c:v>
                </c:pt>
                <c:pt idx="265">
                  <c:v>12764</c:v>
                </c:pt>
                <c:pt idx="266">
                  <c:v>11401</c:v>
                </c:pt>
                <c:pt idx="267">
                  <c:v>10144</c:v>
                </c:pt>
                <c:pt idx="268">
                  <c:v>10775</c:v>
                </c:pt>
                <c:pt idx="269">
                  <c:v>11904</c:v>
                </c:pt>
                <c:pt idx="270">
                  <c:v>13548</c:v>
                </c:pt>
                <c:pt idx="271">
                  <c:v>13080</c:v>
                </c:pt>
                <c:pt idx="272">
                  <c:v>9838</c:v>
                </c:pt>
                <c:pt idx="273">
                  <c:v>12881</c:v>
                </c:pt>
                <c:pt idx="274">
                  <c:v>12743</c:v>
                </c:pt>
                <c:pt idx="275">
                  <c:v>14525</c:v>
                </c:pt>
                <c:pt idx="276">
                  <c:v>15514</c:v>
                </c:pt>
                <c:pt idx="277">
                  <c:v>12681</c:v>
                </c:pt>
                <c:pt idx="278">
                  <c:v>12575</c:v>
                </c:pt>
                <c:pt idx="279">
                  <c:v>13945</c:v>
                </c:pt>
                <c:pt idx="280">
                  <c:v>12648</c:v>
                </c:pt>
                <c:pt idx="281">
                  <c:v>9979</c:v>
                </c:pt>
                <c:pt idx="282">
                  <c:v>10642</c:v>
                </c:pt>
                <c:pt idx="283">
                  <c:v>12072</c:v>
                </c:pt>
                <c:pt idx="284">
                  <c:v>13678</c:v>
                </c:pt>
                <c:pt idx="285">
                  <c:v>12968</c:v>
                </c:pt>
                <c:pt idx="286">
                  <c:v>13905</c:v>
                </c:pt>
                <c:pt idx="287">
                  <c:v>13301</c:v>
                </c:pt>
                <c:pt idx="288">
                  <c:v>10828</c:v>
                </c:pt>
                <c:pt idx="289">
                  <c:v>11902</c:v>
                </c:pt>
                <c:pt idx="290">
                  <c:v>13249</c:v>
                </c:pt>
                <c:pt idx="291">
                  <c:v>14333</c:v>
                </c:pt>
                <c:pt idx="292">
                  <c:v>14242</c:v>
                </c:pt>
                <c:pt idx="293">
                  <c:v>14297</c:v>
                </c:pt>
                <c:pt idx="294">
                  <c:v>13723</c:v>
                </c:pt>
                <c:pt idx="295">
                  <c:v>11489</c:v>
                </c:pt>
                <c:pt idx="296">
                  <c:v>12154</c:v>
                </c:pt>
                <c:pt idx="297">
                  <c:v>14146</c:v>
                </c:pt>
                <c:pt idx="298">
                  <c:v>14384</c:v>
                </c:pt>
                <c:pt idx="299">
                  <c:v>14109</c:v>
                </c:pt>
                <c:pt idx="300">
                  <c:v>13888</c:v>
                </c:pt>
                <c:pt idx="301">
                  <c:v>14026</c:v>
                </c:pt>
                <c:pt idx="302">
                  <c:v>10563</c:v>
                </c:pt>
                <c:pt idx="303">
                  <c:v>11473</c:v>
                </c:pt>
                <c:pt idx="304">
                  <c:v>12957</c:v>
                </c:pt>
                <c:pt idx="305">
                  <c:v>13696</c:v>
                </c:pt>
                <c:pt idx="306">
                  <c:v>13770</c:v>
                </c:pt>
                <c:pt idx="307">
                  <c:v>14282</c:v>
                </c:pt>
                <c:pt idx="308">
                  <c:v>14507</c:v>
                </c:pt>
                <c:pt idx="309">
                  <c:v>11076</c:v>
                </c:pt>
                <c:pt idx="310">
                  <c:v>12734</c:v>
                </c:pt>
                <c:pt idx="311">
                  <c:v>12537</c:v>
                </c:pt>
                <c:pt idx="312">
                  <c:v>13378</c:v>
                </c:pt>
                <c:pt idx="313">
                  <c:v>13299</c:v>
                </c:pt>
                <c:pt idx="314">
                  <c:v>13888</c:v>
                </c:pt>
                <c:pt idx="315">
                  <c:v>14677</c:v>
                </c:pt>
                <c:pt idx="316">
                  <c:v>11016</c:v>
                </c:pt>
                <c:pt idx="317">
                  <c:v>11428</c:v>
                </c:pt>
                <c:pt idx="318">
                  <c:v>12830</c:v>
                </c:pt>
                <c:pt idx="319">
                  <c:v>13606</c:v>
                </c:pt>
                <c:pt idx="320">
                  <c:v>13806</c:v>
                </c:pt>
                <c:pt idx="321">
                  <c:v>14443</c:v>
                </c:pt>
                <c:pt idx="322">
                  <c:v>14247</c:v>
                </c:pt>
                <c:pt idx="323">
                  <c:v>10677</c:v>
                </c:pt>
                <c:pt idx="324">
                  <c:v>11611</c:v>
                </c:pt>
                <c:pt idx="325">
                  <c:v>13212</c:v>
                </c:pt>
                <c:pt idx="326">
                  <c:v>14105</c:v>
                </c:pt>
                <c:pt idx="327">
                  <c:v>12446</c:v>
                </c:pt>
                <c:pt idx="328">
                  <c:v>14409</c:v>
                </c:pt>
                <c:pt idx="329">
                  <c:v>12775</c:v>
                </c:pt>
                <c:pt idx="330">
                  <c:v>10130</c:v>
                </c:pt>
                <c:pt idx="331">
                  <c:v>10465</c:v>
                </c:pt>
                <c:pt idx="332">
                  <c:v>10836</c:v>
                </c:pt>
                <c:pt idx="333">
                  <c:v>12398</c:v>
                </c:pt>
                <c:pt idx="334">
                  <c:v>11709</c:v>
                </c:pt>
                <c:pt idx="335">
                  <c:v>12850</c:v>
                </c:pt>
                <c:pt idx="336">
                  <c:v>11180</c:v>
                </c:pt>
                <c:pt idx="337">
                  <c:v>9323</c:v>
                </c:pt>
                <c:pt idx="338">
                  <c:v>7890</c:v>
                </c:pt>
                <c:pt idx="339">
                  <c:v>9574</c:v>
                </c:pt>
                <c:pt idx="340">
                  <c:v>10567</c:v>
                </c:pt>
                <c:pt idx="341">
                  <c:v>10674</c:v>
                </c:pt>
                <c:pt idx="342">
                  <c:v>12062</c:v>
                </c:pt>
                <c:pt idx="343">
                  <c:v>11242</c:v>
                </c:pt>
                <c:pt idx="344">
                  <c:v>9206</c:v>
                </c:pt>
                <c:pt idx="345">
                  <c:v>9411</c:v>
                </c:pt>
                <c:pt idx="346">
                  <c:v>9730</c:v>
                </c:pt>
                <c:pt idx="347">
                  <c:v>11556</c:v>
                </c:pt>
                <c:pt idx="348">
                  <c:v>10203</c:v>
                </c:pt>
                <c:pt idx="349">
                  <c:v>12117</c:v>
                </c:pt>
                <c:pt idx="350">
                  <c:v>11929</c:v>
                </c:pt>
                <c:pt idx="351">
                  <c:v>9659</c:v>
                </c:pt>
                <c:pt idx="352">
                  <c:v>9123</c:v>
                </c:pt>
                <c:pt idx="353">
                  <c:v>9815</c:v>
                </c:pt>
                <c:pt idx="354">
                  <c:v>11059</c:v>
                </c:pt>
                <c:pt idx="355">
                  <c:v>11466</c:v>
                </c:pt>
                <c:pt idx="356">
                  <c:v>10959</c:v>
                </c:pt>
                <c:pt idx="357">
                  <c:v>10839</c:v>
                </c:pt>
                <c:pt idx="358">
                  <c:v>12317</c:v>
                </c:pt>
                <c:pt idx="359">
                  <c:v>11433</c:v>
                </c:pt>
                <c:pt idx="360">
                  <c:v>11488</c:v>
                </c:pt>
                <c:pt idx="361">
                  <c:v>7833</c:v>
                </c:pt>
                <c:pt idx="362">
                  <c:v>12649</c:v>
                </c:pt>
                <c:pt idx="363">
                  <c:v>10708</c:v>
                </c:pt>
                <c:pt idx="364">
                  <c:v>12694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A-483C-BCF9-D1F49F320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'12'!$M$1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'12'!$M$2:$M$367</c:f>
              <c:numCache>
                <c:formatCode>General</c:formatCode>
                <c:ptCount val="366"/>
                <c:pt idx="0">
                  <c:v>10977</c:v>
                </c:pt>
                <c:pt idx="1">
                  <c:v>10980</c:v>
                </c:pt>
                <c:pt idx="2">
                  <c:v>11421</c:v>
                </c:pt>
                <c:pt idx="3">
                  <c:v>11658</c:v>
                </c:pt>
                <c:pt idx="4">
                  <c:v>14039</c:v>
                </c:pt>
                <c:pt idx="5">
                  <c:v>14455</c:v>
                </c:pt>
                <c:pt idx="6">
                  <c:v>12248</c:v>
                </c:pt>
                <c:pt idx="7">
                  <c:v>12620</c:v>
                </c:pt>
                <c:pt idx="8">
                  <c:v>12614</c:v>
                </c:pt>
                <c:pt idx="9">
                  <c:v>11258</c:v>
                </c:pt>
                <c:pt idx="10">
                  <c:v>11797</c:v>
                </c:pt>
                <c:pt idx="11">
                  <c:v>13535</c:v>
                </c:pt>
                <c:pt idx="12">
                  <c:v>13410</c:v>
                </c:pt>
                <c:pt idx="13">
                  <c:v>11716</c:v>
                </c:pt>
                <c:pt idx="14">
                  <c:v>11293</c:v>
                </c:pt>
                <c:pt idx="15">
                  <c:v>11105</c:v>
                </c:pt>
                <c:pt idx="16">
                  <c:v>8589</c:v>
                </c:pt>
                <c:pt idx="17">
                  <c:v>9570</c:v>
                </c:pt>
                <c:pt idx="18">
                  <c:v>10296</c:v>
                </c:pt>
                <c:pt idx="19">
                  <c:v>11268</c:v>
                </c:pt>
                <c:pt idx="20">
                  <c:v>14033</c:v>
                </c:pt>
                <c:pt idx="21">
                  <c:v>10884</c:v>
                </c:pt>
                <c:pt idx="22">
                  <c:v>12813</c:v>
                </c:pt>
                <c:pt idx="23">
                  <c:v>15300</c:v>
                </c:pt>
                <c:pt idx="24">
                  <c:v>14663</c:v>
                </c:pt>
                <c:pt idx="25">
                  <c:v>15204</c:v>
                </c:pt>
                <c:pt idx="26">
                  <c:v>14414</c:v>
                </c:pt>
                <c:pt idx="27">
                  <c:v>12561</c:v>
                </c:pt>
                <c:pt idx="28">
                  <c:v>12139</c:v>
                </c:pt>
                <c:pt idx="29">
                  <c:v>12087</c:v>
                </c:pt>
                <c:pt idx="30">
                  <c:v>10085</c:v>
                </c:pt>
                <c:pt idx="31">
                  <c:v>11415</c:v>
                </c:pt>
                <c:pt idx="32">
                  <c:v>12141</c:v>
                </c:pt>
                <c:pt idx="33">
                  <c:v>12480</c:v>
                </c:pt>
                <c:pt idx="34">
                  <c:v>10584</c:v>
                </c:pt>
                <c:pt idx="35">
                  <c:v>10016</c:v>
                </c:pt>
                <c:pt idx="36">
                  <c:v>9596</c:v>
                </c:pt>
                <c:pt idx="37">
                  <c:v>9823</c:v>
                </c:pt>
                <c:pt idx="38">
                  <c:v>10139</c:v>
                </c:pt>
                <c:pt idx="39">
                  <c:v>11508</c:v>
                </c:pt>
                <c:pt idx="40">
                  <c:v>12902</c:v>
                </c:pt>
                <c:pt idx="41">
                  <c:v>12295</c:v>
                </c:pt>
                <c:pt idx="42">
                  <c:v>12548</c:v>
                </c:pt>
                <c:pt idx="43">
                  <c:v>12167</c:v>
                </c:pt>
                <c:pt idx="44">
                  <c:v>10549</c:v>
                </c:pt>
                <c:pt idx="45">
                  <c:v>11783</c:v>
                </c:pt>
                <c:pt idx="46">
                  <c:v>13925</c:v>
                </c:pt>
                <c:pt idx="47">
                  <c:v>15138</c:v>
                </c:pt>
                <c:pt idx="48">
                  <c:v>13688</c:v>
                </c:pt>
                <c:pt idx="49">
                  <c:v>14792</c:v>
                </c:pt>
                <c:pt idx="50">
                  <c:v>13656</c:v>
                </c:pt>
                <c:pt idx="51">
                  <c:v>11454</c:v>
                </c:pt>
                <c:pt idx="52">
                  <c:v>12897</c:v>
                </c:pt>
                <c:pt idx="53">
                  <c:v>15482</c:v>
                </c:pt>
                <c:pt idx="54">
                  <c:v>15618</c:v>
                </c:pt>
                <c:pt idx="55">
                  <c:v>14479</c:v>
                </c:pt>
                <c:pt idx="56">
                  <c:v>13834</c:v>
                </c:pt>
                <c:pt idx="57">
                  <c:v>12621</c:v>
                </c:pt>
                <c:pt idx="58">
                  <c:v>11401</c:v>
                </c:pt>
                <c:pt idx="59">
                  <c:v>13254</c:v>
                </c:pt>
                <c:pt idx="60">
                  <c:v>14114</c:v>
                </c:pt>
                <c:pt idx="61">
                  <c:v>10366</c:v>
                </c:pt>
                <c:pt idx="62">
                  <c:v>9409</c:v>
                </c:pt>
                <c:pt idx="63">
                  <c:v>9348</c:v>
                </c:pt>
                <c:pt idx="64">
                  <c:v>9667</c:v>
                </c:pt>
                <c:pt idx="65">
                  <c:v>8663</c:v>
                </c:pt>
                <c:pt idx="66">
                  <c:v>9500</c:v>
                </c:pt>
                <c:pt idx="67">
                  <c:v>11369</c:v>
                </c:pt>
                <c:pt idx="68">
                  <c:v>13436</c:v>
                </c:pt>
                <c:pt idx="69">
                  <c:v>11814</c:v>
                </c:pt>
                <c:pt idx="70">
                  <c:v>10309</c:v>
                </c:pt>
                <c:pt idx="71">
                  <c:v>11100</c:v>
                </c:pt>
                <c:pt idx="72">
                  <c:v>10072</c:v>
                </c:pt>
                <c:pt idx="73">
                  <c:v>10328</c:v>
                </c:pt>
                <c:pt idx="74">
                  <c:v>12302</c:v>
                </c:pt>
                <c:pt idx="75">
                  <c:v>13481</c:v>
                </c:pt>
                <c:pt idx="76">
                  <c:v>11519</c:v>
                </c:pt>
                <c:pt idx="77">
                  <c:v>12243</c:v>
                </c:pt>
                <c:pt idx="78">
                  <c:v>12171</c:v>
                </c:pt>
                <c:pt idx="79">
                  <c:v>12020</c:v>
                </c:pt>
                <c:pt idx="80">
                  <c:v>11377</c:v>
                </c:pt>
                <c:pt idx="81">
                  <c:v>12868</c:v>
                </c:pt>
                <c:pt idx="82">
                  <c:v>14217</c:v>
                </c:pt>
                <c:pt idx="83">
                  <c:v>12631</c:v>
                </c:pt>
                <c:pt idx="84">
                  <c:v>13592</c:v>
                </c:pt>
                <c:pt idx="85">
                  <c:v>13173</c:v>
                </c:pt>
                <c:pt idx="86">
                  <c:v>11748</c:v>
                </c:pt>
                <c:pt idx="87">
                  <c:v>12574</c:v>
                </c:pt>
                <c:pt idx="88">
                  <c:v>12464</c:v>
                </c:pt>
                <c:pt idx="89">
                  <c:v>13995</c:v>
                </c:pt>
                <c:pt idx="90">
                  <c:v>12771</c:v>
                </c:pt>
                <c:pt idx="91">
                  <c:v>14214</c:v>
                </c:pt>
                <c:pt idx="92">
                  <c:v>13165</c:v>
                </c:pt>
                <c:pt idx="93">
                  <c:v>10421</c:v>
                </c:pt>
                <c:pt idx="94">
                  <c:v>12702</c:v>
                </c:pt>
                <c:pt idx="95">
                  <c:v>13874</c:v>
                </c:pt>
                <c:pt idx="96">
                  <c:v>13979</c:v>
                </c:pt>
                <c:pt idx="97">
                  <c:v>13133</c:v>
                </c:pt>
                <c:pt idx="98">
                  <c:v>13593</c:v>
                </c:pt>
                <c:pt idx="99">
                  <c:v>12930</c:v>
                </c:pt>
                <c:pt idx="100">
                  <c:v>12021</c:v>
                </c:pt>
                <c:pt idx="101">
                  <c:v>12712</c:v>
                </c:pt>
                <c:pt idx="102">
                  <c:v>13726</c:v>
                </c:pt>
                <c:pt idx="103">
                  <c:v>14334</c:v>
                </c:pt>
                <c:pt idx="104">
                  <c:v>14253</c:v>
                </c:pt>
                <c:pt idx="105">
                  <c:v>15231</c:v>
                </c:pt>
                <c:pt idx="106">
                  <c:v>15496</c:v>
                </c:pt>
                <c:pt idx="107">
                  <c:v>13874</c:v>
                </c:pt>
                <c:pt idx="108">
                  <c:v>14352</c:v>
                </c:pt>
                <c:pt idx="109">
                  <c:v>14742</c:v>
                </c:pt>
                <c:pt idx="110">
                  <c:v>14980</c:v>
                </c:pt>
                <c:pt idx="111">
                  <c:v>13228</c:v>
                </c:pt>
                <c:pt idx="112">
                  <c:v>13381</c:v>
                </c:pt>
                <c:pt idx="113">
                  <c:v>14053</c:v>
                </c:pt>
                <c:pt idx="114">
                  <c:v>13162</c:v>
                </c:pt>
                <c:pt idx="115">
                  <c:v>14034</c:v>
                </c:pt>
                <c:pt idx="116">
                  <c:v>14959</c:v>
                </c:pt>
                <c:pt idx="117">
                  <c:v>15290</c:v>
                </c:pt>
                <c:pt idx="118">
                  <c:v>14054</c:v>
                </c:pt>
                <c:pt idx="119">
                  <c:v>12543</c:v>
                </c:pt>
                <c:pt idx="120">
                  <c:v>11993</c:v>
                </c:pt>
                <c:pt idx="121">
                  <c:v>11331</c:v>
                </c:pt>
                <c:pt idx="122">
                  <c:v>10957</c:v>
                </c:pt>
                <c:pt idx="123">
                  <c:v>12367</c:v>
                </c:pt>
                <c:pt idx="124">
                  <c:v>14292</c:v>
                </c:pt>
                <c:pt idx="125">
                  <c:v>11935</c:v>
                </c:pt>
                <c:pt idx="126">
                  <c:v>12647</c:v>
                </c:pt>
                <c:pt idx="127">
                  <c:v>13269</c:v>
                </c:pt>
                <c:pt idx="128">
                  <c:v>11727</c:v>
                </c:pt>
                <c:pt idx="129">
                  <c:v>13780</c:v>
                </c:pt>
                <c:pt idx="130">
                  <c:v>14695</c:v>
                </c:pt>
                <c:pt idx="131">
                  <c:v>14548</c:v>
                </c:pt>
                <c:pt idx="132">
                  <c:v>13177</c:v>
                </c:pt>
                <c:pt idx="133">
                  <c:v>12267</c:v>
                </c:pt>
                <c:pt idx="134">
                  <c:v>13148</c:v>
                </c:pt>
                <c:pt idx="135">
                  <c:v>12679</c:v>
                </c:pt>
                <c:pt idx="136">
                  <c:v>13858</c:v>
                </c:pt>
                <c:pt idx="137">
                  <c:v>14460</c:v>
                </c:pt>
                <c:pt idx="138">
                  <c:v>14667</c:v>
                </c:pt>
                <c:pt idx="139">
                  <c:v>12724</c:v>
                </c:pt>
                <c:pt idx="140">
                  <c:v>12894</c:v>
                </c:pt>
                <c:pt idx="141">
                  <c:v>13062</c:v>
                </c:pt>
                <c:pt idx="142">
                  <c:v>12665</c:v>
                </c:pt>
                <c:pt idx="143">
                  <c:v>13606</c:v>
                </c:pt>
                <c:pt idx="144">
                  <c:v>14820</c:v>
                </c:pt>
                <c:pt idx="145">
                  <c:v>16552</c:v>
                </c:pt>
                <c:pt idx="146">
                  <c:v>16477</c:v>
                </c:pt>
                <c:pt idx="147">
                  <c:v>13195</c:v>
                </c:pt>
                <c:pt idx="148">
                  <c:v>13323</c:v>
                </c:pt>
                <c:pt idx="149">
                  <c:v>13834</c:v>
                </c:pt>
                <c:pt idx="150">
                  <c:v>12027</c:v>
                </c:pt>
                <c:pt idx="151">
                  <c:v>12545</c:v>
                </c:pt>
                <c:pt idx="152">
                  <c:v>14814</c:v>
                </c:pt>
                <c:pt idx="153">
                  <c:v>13956</c:v>
                </c:pt>
                <c:pt idx="154">
                  <c:v>13547</c:v>
                </c:pt>
                <c:pt idx="155">
                  <c:v>12204</c:v>
                </c:pt>
                <c:pt idx="156">
                  <c:v>12078</c:v>
                </c:pt>
                <c:pt idx="157">
                  <c:v>12786</c:v>
                </c:pt>
                <c:pt idx="158">
                  <c:v>12146</c:v>
                </c:pt>
                <c:pt idx="159">
                  <c:v>13182</c:v>
                </c:pt>
                <c:pt idx="160">
                  <c:v>12389</c:v>
                </c:pt>
                <c:pt idx="161">
                  <c:v>13196</c:v>
                </c:pt>
                <c:pt idx="162">
                  <c:v>13348</c:v>
                </c:pt>
                <c:pt idx="163">
                  <c:v>12164</c:v>
                </c:pt>
                <c:pt idx="164">
                  <c:v>12683</c:v>
                </c:pt>
                <c:pt idx="165">
                  <c:v>13198</c:v>
                </c:pt>
                <c:pt idx="166">
                  <c:v>14390</c:v>
                </c:pt>
                <c:pt idx="167">
                  <c:v>12924</c:v>
                </c:pt>
                <c:pt idx="168">
                  <c:v>12904</c:v>
                </c:pt>
                <c:pt idx="169">
                  <c:v>12535</c:v>
                </c:pt>
                <c:pt idx="170">
                  <c:v>10623</c:v>
                </c:pt>
                <c:pt idx="171">
                  <c:v>12408</c:v>
                </c:pt>
                <c:pt idx="172">
                  <c:v>12668</c:v>
                </c:pt>
                <c:pt idx="173">
                  <c:v>13734</c:v>
                </c:pt>
                <c:pt idx="174">
                  <c:v>12523</c:v>
                </c:pt>
                <c:pt idx="175">
                  <c:v>12801</c:v>
                </c:pt>
                <c:pt idx="176">
                  <c:v>12979</c:v>
                </c:pt>
                <c:pt idx="177">
                  <c:v>12576</c:v>
                </c:pt>
                <c:pt idx="178">
                  <c:v>13891</c:v>
                </c:pt>
                <c:pt idx="179">
                  <c:v>13169</c:v>
                </c:pt>
                <c:pt idx="180">
                  <c:v>13303</c:v>
                </c:pt>
                <c:pt idx="181">
                  <c:v>11871</c:v>
                </c:pt>
                <c:pt idx="182">
                  <c:v>11854</c:v>
                </c:pt>
                <c:pt idx="183">
                  <c:v>11151</c:v>
                </c:pt>
                <c:pt idx="184">
                  <c:v>10072</c:v>
                </c:pt>
                <c:pt idx="185">
                  <c:v>11575</c:v>
                </c:pt>
                <c:pt idx="186">
                  <c:v>12643</c:v>
                </c:pt>
                <c:pt idx="187">
                  <c:v>13754</c:v>
                </c:pt>
                <c:pt idx="188">
                  <c:v>12882</c:v>
                </c:pt>
                <c:pt idx="189">
                  <c:v>12540</c:v>
                </c:pt>
                <c:pt idx="190">
                  <c:v>11972</c:v>
                </c:pt>
                <c:pt idx="191">
                  <c:v>11399</c:v>
                </c:pt>
                <c:pt idx="192">
                  <c:v>10375</c:v>
                </c:pt>
                <c:pt idx="193">
                  <c:v>13020</c:v>
                </c:pt>
                <c:pt idx="194">
                  <c:v>13833</c:v>
                </c:pt>
                <c:pt idx="195">
                  <c:v>12415</c:v>
                </c:pt>
                <c:pt idx="196">
                  <c:v>9681</c:v>
                </c:pt>
                <c:pt idx="197">
                  <c:v>12247</c:v>
                </c:pt>
                <c:pt idx="198">
                  <c:v>11078</c:v>
                </c:pt>
                <c:pt idx="199">
                  <c:v>10560</c:v>
                </c:pt>
                <c:pt idx="200">
                  <c:v>11122</c:v>
                </c:pt>
                <c:pt idx="201">
                  <c:v>14020</c:v>
                </c:pt>
                <c:pt idx="202">
                  <c:v>13044</c:v>
                </c:pt>
                <c:pt idx="203">
                  <c:v>13222</c:v>
                </c:pt>
                <c:pt idx="204">
                  <c:v>12339</c:v>
                </c:pt>
                <c:pt idx="205">
                  <c:v>12727</c:v>
                </c:pt>
                <c:pt idx="206">
                  <c:v>14202</c:v>
                </c:pt>
                <c:pt idx="207">
                  <c:v>14493</c:v>
                </c:pt>
                <c:pt idx="208">
                  <c:v>15531</c:v>
                </c:pt>
                <c:pt idx="209">
                  <c:v>15585</c:v>
                </c:pt>
                <c:pt idx="210">
                  <c:v>15393</c:v>
                </c:pt>
                <c:pt idx="211">
                  <c:v>15003</c:v>
                </c:pt>
                <c:pt idx="212">
                  <c:v>13836</c:v>
                </c:pt>
                <c:pt idx="213">
                  <c:v>16425</c:v>
                </c:pt>
                <c:pt idx="214">
                  <c:v>14097</c:v>
                </c:pt>
                <c:pt idx="215">
                  <c:v>14166</c:v>
                </c:pt>
                <c:pt idx="216">
                  <c:v>13323</c:v>
                </c:pt>
                <c:pt idx="217">
                  <c:v>14290</c:v>
                </c:pt>
                <c:pt idx="218">
                  <c:v>13522</c:v>
                </c:pt>
                <c:pt idx="219">
                  <c:v>12261</c:v>
                </c:pt>
                <c:pt idx="220">
                  <c:v>12731</c:v>
                </c:pt>
                <c:pt idx="221">
                  <c:v>13657</c:v>
                </c:pt>
                <c:pt idx="222">
                  <c:v>14672</c:v>
                </c:pt>
                <c:pt idx="223">
                  <c:v>14026</c:v>
                </c:pt>
                <c:pt idx="224">
                  <c:v>13958</c:v>
                </c:pt>
                <c:pt idx="225">
                  <c:v>13998</c:v>
                </c:pt>
                <c:pt idx="226">
                  <c:v>13673</c:v>
                </c:pt>
                <c:pt idx="227">
                  <c:v>14368</c:v>
                </c:pt>
                <c:pt idx="228">
                  <c:v>13348</c:v>
                </c:pt>
                <c:pt idx="229">
                  <c:v>13399</c:v>
                </c:pt>
                <c:pt idx="230">
                  <c:v>12128</c:v>
                </c:pt>
                <c:pt idx="231">
                  <c:v>12537</c:v>
                </c:pt>
                <c:pt idx="232">
                  <c:v>12376</c:v>
                </c:pt>
                <c:pt idx="233">
                  <c:v>11008</c:v>
                </c:pt>
                <c:pt idx="234">
                  <c:v>12211</c:v>
                </c:pt>
                <c:pt idx="235">
                  <c:v>12506</c:v>
                </c:pt>
                <c:pt idx="236">
                  <c:v>13788</c:v>
                </c:pt>
                <c:pt idx="237">
                  <c:v>11937</c:v>
                </c:pt>
                <c:pt idx="238">
                  <c:v>11866</c:v>
                </c:pt>
                <c:pt idx="239">
                  <c:v>8017</c:v>
                </c:pt>
                <c:pt idx="240">
                  <c:v>2756</c:v>
                </c:pt>
                <c:pt idx="241">
                  <c:v>12773</c:v>
                </c:pt>
                <c:pt idx="242">
                  <c:v>7749</c:v>
                </c:pt>
                <c:pt idx="243">
                  <c:v>12487</c:v>
                </c:pt>
                <c:pt idx="244">
                  <c:v>11936</c:v>
                </c:pt>
                <c:pt idx="245">
                  <c:v>11475</c:v>
                </c:pt>
                <c:pt idx="246">
                  <c:v>10693</c:v>
                </c:pt>
                <c:pt idx="247">
                  <c:v>10096</c:v>
                </c:pt>
                <c:pt idx="248">
                  <c:v>11376</c:v>
                </c:pt>
                <c:pt idx="249">
                  <c:v>12912</c:v>
                </c:pt>
                <c:pt idx="250">
                  <c:v>12777</c:v>
                </c:pt>
                <c:pt idx="251">
                  <c:v>11535</c:v>
                </c:pt>
                <c:pt idx="252">
                  <c:v>11535</c:v>
                </c:pt>
                <c:pt idx="253">
                  <c:v>11966</c:v>
                </c:pt>
                <c:pt idx="254">
                  <c:v>11211</c:v>
                </c:pt>
                <c:pt idx="255">
                  <c:v>12072</c:v>
                </c:pt>
                <c:pt idx="256">
                  <c:v>11963</c:v>
                </c:pt>
                <c:pt idx="257">
                  <c:v>11715</c:v>
                </c:pt>
                <c:pt idx="258">
                  <c:v>9908</c:v>
                </c:pt>
                <c:pt idx="259">
                  <c:v>8872</c:v>
                </c:pt>
                <c:pt idx="260">
                  <c:v>690</c:v>
                </c:pt>
                <c:pt idx="261">
                  <c:v>12246</c:v>
                </c:pt>
                <c:pt idx="262">
                  <c:v>11679</c:v>
                </c:pt>
                <c:pt idx="263">
                  <c:v>11463</c:v>
                </c:pt>
                <c:pt idx="264">
                  <c:v>11887</c:v>
                </c:pt>
                <c:pt idx="265">
                  <c:v>10552</c:v>
                </c:pt>
                <c:pt idx="266">
                  <c:v>9889</c:v>
                </c:pt>
                <c:pt idx="267">
                  <c:v>9921</c:v>
                </c:pt>
                <c:pt idx="268">
                  <c:v>8606</c:v>
                </c:pt>
                <c:pt idx="269">
                  <c:v>8491</c:v>
                </c:pt>
                <c:pt idx="270">
                  <c:v>10607</c:v>
                </c:pt>
                <c:pt idx="271">
                  <c:v>13159</c:v>
                </c:pt>
                <c:pt idx="272">
                  <c:v>14864</c:v>
                </c:pt>
                <c:pt idx="273">
                  <c:v>14096</c:v>
                </c:pt>
                <c:pt idx="274">
                  <c:v>15655</c:v>
                </c:pt>
                <c:pt idx="275">
                  <c:v>14252</c:v>
                </c:pt>
                <c:pt idx="276">
                  <c:v>14348</c:v>
                </c:pt>
                <c:pt idx="277">
                  <c:v>12665</c:v>
                </c:pt>
                <c:pt idx="278">
                  <c:v>12835</c:v>
                </c:pt>
                <c:pt idx="279">
                  <c:v>12674</c:v>
                </c:pt>
                <c:pt idx="280">
                  <c:v>12232</c:v>
                </c:pt>
                <c:pt idx="281">
                  <c:v>13205</c:v>
                </c:pt>
                <c:pt idx="282">
                  <c:v>12662</c:v>
                </c:pt>
                <c:pt idx="283">
                  <c:v>12872</c:v>
                </c:pt>
                <c:pt idx="284">
                  <c:v>13596</c:v>
                </c:pt>
                <c:pt idx="285">
                  <c:v>14026</c:v>
                </c:pt>
                <c:pt idx="286">
                  <c:v>12565</c:v>
                </c:pt>
                <c:pt idx="287">
                  <c:v>13150</c:v>
                </c:pt>
                <c:pt idx="288">
                  <c:v>12637</c:v>
                </c:pt>
                <c:pt idx="289">
                  <c:v>12374</c:v>
                </c:pt>
                <c:pt idx="290">
                  <c:v>12578</c:v>
                </c:pt>
                <c:pt idx="291">
                  <c:v>14352</c:v>
                </c:pt>
                <c:pt idx="292">
                  <c:v>14106</c:v>
                </c:pt>
                <c:pt idx="293">
                  <c:v>13520</c:v>
                </c:pt>
                <c:pt idx="294">
                  <c:v>12738</c:v>
                </c:pt>
                <c:pt idx="295">
                  <c:v>12361</c:v>
                </c:pt>
                <c:pt idx="296">
                  <c:v>11985</c:v>
                </c:pt>
                <c:pt idx="297">
                  <c:v>12331</c:v>
                </c:pt>
                <c:pt idx="298">
                  <c:v>14222</c:v>
                </c:pt>
                <c:pt idx="299">
                  <c:v>14087</c:v>
                </c:pt>
                <c:pt idx="300">
                  <c:v>12778</c:v>
                </c:pt>
                <c:pt idx="301">
                  <c:v>12906</c:v>
                </c:pt>
                <c:pt idx="302">
                  <c:v>13647</c:v>
                </c:pt>
                <c:pt idx="303">
                  <c:v>11316</c:v>
                </c:pt>
                <c:pt idx="304">
                  <c:v>12494</c:v>
                </c:pt>
                <c:pt idx="305">
                  <c:v>13612</c:v>
                </c:pt>
                <c:pt idx="306">
                  <c:v>14001</c:v>
                </c:pt>
                <c:pt idx="307">
                  <c:v>12483</c:v>
                </c:pt>
                <c:pt idx="308">
                  <c:v>12576</c:v>
                </c:pt>
                <c:pt idx="309">
                  <c:v>12441</c:v>
                </c:pt>
                <c:pt idx="310">
                  <c:v>10652</c:v>
                </c:pt>
                <c:pt idx="311">
                  <c:v>12916</c:v>
                </c:pt>
                <c:pt idx="312">
                  <c:v>13464</c:v>
                </c:pt>
                <c:pt idx="313">
                  <c:v>14097</c:v>
                </c:pt>
                <c:pt idx="314">
                  <c:v>13193</c:v>
                </c:pt>
                <c:pt idx="315">
                  <c:v>13248</c:v>
                </c:pt>
                <c:pt idx="316">
                  <c:v>12781</c:v>
                </c:pt>
                <c:pt idx="317">
                  <c:v>10629</c:v>
                </c:pt>
                <c:pt idx="318">
                  <c:v>12745</c:v>
                </c:pt>
                <c:pt idx="319">
                  <c:v>14601</c:v>
                </c:pt>
                <c:pt idx="320">
                  <c:v>14471</c:v>
                </c:pt>
                <c:pt idx="321">
                  <c:v>13700</c:v>
                </c:pt>
                <c:pt idx="322">
                  <c:v>13638</c:v>
                </c:pt>
                <c:pt idx="323">
                  <c:v>12330</c:v>
                </c:pt>
                <c:pt idx="324">
                  <c:v>10746</c:v>
                </c:pt>
                <c:pt idx="325">
                  <c:v>11177</c:v>
                </c:pt>
                <c:pt idx="326">
                  <c:v>12982</c:v>
                </c:pt>
                <c:pt idx="327">
                  <c:v>13942</c:v>
                </c:pt>
                <c:pt idx="328">
                  <c:v>12378</c:v>
                </c:pt>
                <c:pt idx="329">
                  <c:v>13186</c:v>
                </c:pt>
                <c:pt idx="330">
                  <c:v>11322</c:v>
                </c:pt>
                <c:pt idx="331">
                  <c:v>9886</c:v>
                </c:pt>
                <c:pt idx="332">
                  <c:v>10917</c:v>
                </c:pt>
                <c:pt idx="333">
                  <c:v>11601</c:v>
                </c:pt>
                <c:pt idx="334">
                  <c:v>12312</c:v>
                </c:pt>
                <c:pt idx="335">
                  <c:v>10619</c:v>
                </c:pt>
                <c:pt idx="336">
                  <c:v>10435</c:v>
                </c:pt>
                <c:pt idx="337">
                  <c:v>9772</c:v>
                </c:pt>
                <c:pt idx="338">
                  <c:v>8858</c:v>
                </c:pt>
                <c:pt idx="339">
                  <c:v>8923</c:v>
                </c:pt>
                <c:pt idx="340">
                  <c:v>11032</c:v>
                </c:pt>
                <c:pt idx="341">
                  <c:v>10517</c:v>
                </c:pt>
                <c:pt idx="342">
                  <c:v>10481</c:v>
                </c:pt>
                <c:pt idx="343">
                  <c:v>10647</c:v>
                </c:pt>
                <c:pt idx="344">
                  <c:v>10469</c:v>
                </c:pt>
                <c:pt idx="345">
                  <c:v>8627</c:v>
                </c:pt>
                <c:pt idx="346">
                  <c:v>9972</c:v>
                </c:pt>
                <c:pt idx="347">
                  <c:v>11263</c:v>
                </c:pt>
                <c:pt idx="348">
                  <c:v>12112</c:v>
                </c:pt>
                <c:pt idx="349">
                  <c:v>10599</c:v>
                </c:pt>
                <c:pt idx="350">
                  <c:v>11112</c:v>
                </c:pt>
                <c:pt idx="351">
                  <c:v>10223</c:v>
                </c:pt>
                <c:pt idx="352">
                  <c:v>9033</c:v>
                </c:pt>
                <c:pt idx="353">
                  <c:v>10414</c:v>
                </c:pt>
                <c:pt idx="354">
                  <c:v>11686</c:v>
                </c:pt>
                <c:pt idx="355">
                  <c:v>13867</c:v>
                </c:pt>
                <c:pt idx="356">
                  <c:v>14571</c:v>
                </c:pt>
                <c:pt idx="357">
                  <c:v>11652</c:v>
                </c:pt>
                <c:pt idx="358">
                  <c:v>9991</c:v>
                </c:pt>
                <c:pt idx="359">
                  <c:v>9120</c:v>
                </c:pt>
                <c:pt idx="360">
                  <c:v>11312</c:v>
                </c:pt>
                <c:pt idx="361">
                  <c:v>12698</c:v>
                </c:pt>
                <c:pt idx="362">
                  <c:v>8590</c:v>
                </c:pt>
                <c:pt idx="363">
                  <c:v>14111</c:v>
                </c:pt>
                <c:pt idx="364">
                  <c:v>12937</c:v>
                </c:pt>
                <c:pt idx="365">
                  <c:v>10802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D-4298-95C0-C3B434C47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'12'!$S$2:$S$367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2-4A1D-B236-6E099CF65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'13'!$L$2:$L$366</c:f>
              <c:numCache>
                <c:formatCode>General</c:formatCode>
                <c:ptCount val="365"/>
                <c:pt idx="0">
                  <c:v>12665</c:v>
                </c:pt>
                <c:pt idx="1">
                  <c:v>14211</c:v>
                </c:pt>
                <c:pt idx="2">
                  <c:v>11832</c:v>
                </c:pt>
                <c:pt idx="3">
                  <c:v>10527</c:v>
                </c:pt>
                <c:pt idx="4">
                  <c:v>10602</c:v>
                </c:pt>
                <c:pt idx="5">
                  <c:v>11751</c:v>
                </c:pt>
                <c:pt idx="6">
                  <c:v>10520</c:v>
                </c:pt>
                <c:pt idx="7">
                  <c:v>9755</c:v>
                </c:pt>
                <c:pt idx="8">
                  <c:v>10398</c:v>
                </c:pt>
                <c:pt idx="9">
                  <c:v>11808</c:v>
                </c:pt>
                <c:pt idx="10">
                  <c:v>11385</c:v>
                </c:pt>
                <c:pt idx="11">
                  <c:v>12848</c:v>
                </c:pt>
                <c:pt idx="12">
                  <c:v>14156</c:v>
                </c:pt>
                <c:pt idx="13">
                  <c:v>13397</c:v>
                </c:pt>
                <c:pt idx="14">
                  <c:v>11196</c:v>
                </c:pt>
                <c:pt idx="15">
                  <c:v>11688</c:v>
                </c:pt>
                <c:pt idx="16">
                  <c:v>12340</c:v>
                </c:pt>
                <c:pt idx="17">
                  <c:v>13089</c:v>
                </c:pt>
                <c:pt idx="18">
                  <c:v>13606</c:v>
                </c:pt>
                <c:pt idx="19">
                  <c:v>14726</c:v>
                </c:pt>
                <c:pt idx="20">
                  <c:v>14463</c:v>
                </c:pt>
                <c:pt idx="21">
                  <c:v>12162</c:v>
                </c:pt>
                <c:pt idx="22">
                  <c:v>12543</c:v>
                </c:pt>
                <c:pt idx="23">
                  <c:v>12859</c:v>
                </c:pt>
                <c:pt idx="24">
                  <c:v>13009</c:v>
                </c:pt>
                <c:pt idx="25">
                  <c:v>14182</c:v>
                </c:pt>
                <c:pt idx="26">
                  <c:v>14421</c:v>
                </c:pt>
                <c:pt idx="27">
                  <c:v>14312</c:v>
                </c:pt>
                <c:pt idx="28">
                  <c:v>11295</c:v>
                </c:pt>
                <c:pt idx="29">
                  <c:v>11908</c:v>
                </c:pt>
                <c:pt idx="30">
                  <c:v>12482</c:v>
                </c:pt>
                <c:pt idx="31">
                  <c:v>7080</c:v>
                </c:pt>
                <c:pt idx="32">
                  <c:v>12602</c:v>
                </c:pt>
                <c:pt idx="33">
                  <c:v>11520</c:v>
                </c:pt>
                <c:pt idx="34">
                  <c:v>11165</c:v>
                </c:pt>
                <c:pt idx="35">
                  <c:v>10664</c:v>
                </c:pt>
                <c:pt idx="36">
                  <c:v>11236</c:v>
                </c:pt>
                <c:pt idx="37">
                  <c:v>12441</c:v>
                </c:pt>
                <c:pt idx="38">
                  <c:v>14283</c:v>
                </c:pt>
                <c:pt idx="39">
                  <c:v>12620</c:v>
                </c:pt>
                <c:pt idx="40">
                  <c:v>10017</c:v>
                </c:pt>
                <c:pt idx="41">
                  <c:v>12971</c:v>
                </c:pt>
                <c:pt idx="42">
                  <c:v>12015</c:v>
                </c:pt>
                <c:pt idx="43">
                  <c:v>13087</c:v>
                </c:pt>
                <c:pt idx="44">
                  <c:v>11463</c:v>
                </c:pt>
                <c:pt idx="45">
                  <c:v>11623</c:v>
                </c:pt>
                <c:pt idx="46">
                  <c:v>12294</c:v>
                </c:pt>
                <c:pt idx="47">
                  <c:v>13568</c:v>
                </c:pt>
                <c:pt idx="48">
                  <c:v>14033</c:v>
                </c:pt>
                <c:pt idx="49">
                  <c:v>11936</c:v>
                </c:pt>
                <c:pt idx="50">
                  <c:v>13488</c:v>
                </c:pt>
                <c:pt idx="51">
                  <c:v>13284</c:v>
                </c:pt>
                <c:pt idx="52">
                  <c:v>13579</c:v>
                </c:pt>
                <c:pt idx="53">
                  <c:v>14569</c:v>
                </c:pt>
                <c:pt idx="54">
                  <c:v>15073</c:v>
                </c:pt>
                <c:pt idx="55">
                  <c:v>16511</c:v>
                </c:pt>
                <c:pt idx="56">
                  <c:v>13656</c:v>
                </c:pt>
                <c:pt idx="57">
                  <c:v>15169</c:v>
                </c:pt>
                <c:pt idx="58">
                  <c:v>15533</c:v>
                </c:pt>
                <c:pt idx="59">
                  <c:v>15510</c:v>
                </c:pt>
                <c:pt idx="60">
                  <c:v>14760</c:v>
                </c:pt>
                <c:pt idx="61">
                  <c:v>16934</c:v>
                </c:pt>
                <c:pt idx="62">
                  <c:v>13795</c:v>
                </c:pt>
                <c:pt idx="63">
                  <c:v>9778</c:v>
                </c:pt>
                <c:pt idx="64">
                  <c:v>9513</c:v>
                </c:pt>
                <c:pt idx="65">
                  <c:v>10218</c:v>
                </c:pt>
                <c:pt idx="66">
                  <c:v>11039</c:v>
                </c:pt>
                <c:pt idx="67">
                  <c:v>11478</c:v>
                </c:pt>
                <c:pt idx="68">
                  <c:v>12998</c:v>
                </c:pt>
                <c:pt idx="69">
                  <c:v>11603</c:v>
                </c:pt>
                <c:pt idx="70">
                  <c:v>9513</c:v>
                </c:pt>
                <c:pt idx="71">
                  <c:v>10162</c:v>
                </c:pt>
                <c:pt idx="72">
                  <c:v>10312</c:v>
                </c:pt>
                <c:pt idx="73">
                  <c:v>12120</c:v>
                </c:pt>
                <c:pt idx="74">
                  <c:v>11690</c:v>
                </c:pt>
                <c:pt idx="75">
                  <c:v>13332</c:v>
                </c:pt>
                <c:pt idx="76">
                  <c:v>12548</c:v>
                </c:pt>
                <c:pt idx="77">
                  <c:v>10322</c:v>
                </c:pt>
                <c:pt idx="78">
                  <c:v>11086</c:v>
                </c:pt>
                <c:pt idx="79">
                  <c:v>11222</c:v>
                </c:pt>
                <c:pt idx="80">
                  <c:v>13278</c:v>
                </c:pt>
                <c:pt idx="81">
                  <c:v>13028</c:v>
                </c:pt>
                <c:pt idx="82">
                  <c:v>14511</c:v>
                </c:pt>
                <c:pt idx="83">
                  <c:v>13828</c:v>
                </c:pt>
                <c:pt idx="84">
                  <c:v>11306</c:v>
                </c:pt>
                <c:pt idx="85">
                  <c:v>11725</c:v>
                </c:pt>
                <c:pt idx="86">
                  <c:v>13424</c:v>
                </c:pt>
                <c:pt idx="87">
                  <c:v>14334</c:v>
                </c:pt>
                <c:pt idx="88">
                  <c:v>13861</c:v>
                </c:pt>
                <c:pt idx="89">
                  <c:v>13486</c:v>
                </c:pt>
                <c:pt idx="90">
                  <c:v>13520</c:v>
                </c:pt>
                <c:pt idx="91">
                  <c:v>11383</c:v>
                </c:pt>
                <c:pt idx="92">
                  <c:v>12225</c:v>
                </c:pt>
                <c:pt idx="93">
                  <c:v>13641</c:v>
                </c:pt>
                <c:pt idx="94">
                  <c:v>14106</c:v>
                </c:pt>
                <c:pt idx="95">
                  <c:v>13934</c:v>
                </c:pt>
                <c:pt idx="96">
                  <c:v>15450</c:v>
                </c:pt>
                <c:pt idx="97">
                  <c:v>15071</c:v>
                </c:pt>
                <c:pt idx="98">
                  <c:v>12563</c:v>
                </c:pt>
                <c:pt idx="99">
                  <c:v>12150</c:v>
                </c:pt>
                <c:pt idx="100">
                  <c:v>13468</c:v>
                </c:pt>
                <c:pt idx="101">
                  <c:v>14762</c:v>
                </c:pt>
                <c:pt idx="102">
                  <c:v>13960</c:v>
                </c:pt>
                <c:pt idx="103">
                  <c:v>15054</c:v>
                </c:pt>
                <c:pt idx="104">
                  <c:v>14294</c:v>
                </c:pt>
                <c:pt idx="105">
                  <c:v>12319</c:v>
                </c:pt>
                <c:pt idx="106">
                  <c:v>12236</c:v>
                </c:pt>
                <c:pt idx="107">
                  <c:v>13274</c:v>
                </c:pt>
                <c:pt idx="108">
                  <c:v>14089</c:v>
                </c:pt>
                <c:pt idx="109">
                  <c:v>13057</c:v>
                </c:pt>
                <c:pt idx="110">
                  <c:v>14747</c:v>
                </c:pt>
                <c:pt idx="111">
                  <c:v>14111</c:v>
                </c:pt>
                <c:pt idx="112">
                  <c:v>11553</c:v>
                </c:pt>
                <c:pt idx="113">
                  <c:v>12908</c:v>
                </c:pt>
                <c:pt idx="114">
                  <c:v>13464</c:v>
                </c:pt>
                <c:pt idx="115">
                  <c:v>15025</c:v>
                </c:pt>
                <c:pt idx="116">
                  <c:v>15086</c:v>
                </c:pt>
                <c:pt idx="117">
                  <c:v>15036</c:v>
                </c:pt>
                <c:pt idx="118">
                  <c:v>14174</c:v>
                </c:pt>
                <c:pt idx="119">
                  <c:v>11318</c:v>
                </c:pt>
                <c:pt idx="120">
                  <c:v>10362</c:v>
                </c:pt>
                <c:pt idx="121">
                  <c:v>13168</c:v>
                </c:pt>
                <c:pt idx="122">
                  <c:v>13948</c:v>
                </c:pt>
                <c:pt idx="123">
                  <c:v>12508</c:v>
                </c:pt>
                <c:pt idx="124">
                  <c:v>12712</c:v>
                </c:pt>
                <c:pt idx="125">
                  <c:v>12034</c:v>
                </c:pt>
                <c:pt idx="126">
                  <c:v>9759</c:v>
                </c:pt>
                <c:pt idx="127">
                  <c:v>10918</c:v>
                </c:pt>
                <c:pt idx="128">
                  <c:v>12401</c:v>
                </c:pt>
                <c:pt idx="129">
                  <c:v>13368</c:v>
                </c:pt>
                <c:pt idx="130">
                  <c:v>13636</c:v>
                </c:pt>
                <c:pt idx="131">
                  <c:v>14037</c:v>
                </c:pt>
                <c:pt idx="132">
                  <c:v>14280</c:v>
                </c:pt>
                <c:pt idx="133">
                  <c:v>10650</c:v>
                </c:pt>
                <c:pt idx="134">
                  <c:v>11094</c:v>
                </c:pt>
                <c:pt idx="135">
                  <c:v>14988</c:v>
                </c:pt>
                <c:pt idx="136">
                  <c:v>14330</c:v>
                </c:pt>
                <c:pt idx="137">
                  <c:v>13533</c:v>
                </c:pt>
                <c:pt idx="138">
                  <c:v>16554</c:v>
                </c:pt>
                <c:pt idx="139">
                  <c:v>15827</c:v>
                </c:pt>
                <c:pt idx="140">
                  <c:v>11473</c:v>
                </c:pt>
                <c:pt idx="141">
                  <c:v>12506</c:v>
                </c:pt>
                <c:pt idx="142">
                  <c:v>13276</c:v>
                </c:pt>
                <c:pt idx="143">
                  <c:v>14701</c:v>
                </c:pt>
                <c:pt idx="144">
                  <c:v>14745</c:v>
                </c:pt>
                <c:pt idx="145">
                  <c:v>14697</c:v>
                </c:pt>
                <c:pt idx="146">
                  <c:v>13414</c:v>
                </c:pt>
                <c:pt idx="147">
                  <c:v>11331</c:v>
                </c:pt>
                <c:pt idx="148">
                  <c:v>12133</c:v>
                </c:pt>
                <c:pt idx="149">
                  <c:v>13307</c:v>
                </c:pt>
                <c:pt idx="150">
                  <c:v>13925</c:v>
                </c:pt>
                <c:pt idx="151">
                  <c:v>13590</c:v>
                </c:pt>
                <c:pt idx="152">
                  <c:v>13677</c:v>
                </c:pt>
                <c:pt idx="153">
                  <c:v>12980</c:v>
                </c:pt>
                <c:pt idx="154">
                  <c:v>10631</c:v>
                </c:pt>
                <c:pt idx="155">
                  <c:v>12245</c:v>
                </c:pt>
                <c:pt idx="156">
                  <c:v>12400</c:v>
                </c:pt>
                <c:pt idx="157">
                  <c:v>12481</c:v>
                </c:pt>
                <c:pt idx="158">
                  <c:v>15122</c:v>
                </c:pt>
                <c:pt idx="159">
                  <c:v>17318</c:v>
                </c:pt>
                <c:pt idx="160">
                  <c:v>15052</c:v>
                </c:pt>
                <c:pt idx="161">
                  <c:v>12122</c:v>
                </c:pt>
                <c:pt idx="162">
                  <c:v>12100</c:v>
                </c:pt>
                <c:pt idx="163">
                  <c:v>13196</c:v>
                </c:pt>
                <c:pt idx="164">
                  <c:v>14754</c:v>
                </c:pt>
                <c:pt idx="165">
                  <c:v>14133</c:v>
                </c:pt>
                <c:pt idx="166">
                  <c:v>15629</c:v>
                </c:pt>
                <c:pt idx="167">
                  <c:v>14417</c:v>
                </c:pt>
                <c:pt idx="168">
                  <c:v>11083</c:v>
                </c:pt>
                <c:pt idx="169">
                  <c:v>12122</c:v>
                </c:pt>
                <c:pt idx="170">
                  <c:v>12818</c:v>
                </c:pt>
                <c:pt idx="171">
                  <c:v>13732</c:v>
                </c:pt>
                <c:pt idx="172">
                  <c:v>12913</c:v>
                </c:pt>
                <c:pt idx="173">
                  <c:v>14707</c:v>
                </c:pt>
                <c:pt idx="174">
                  <c:v>13455</c:v>
                </c:pt>
                <c:pt idx="175">
                  <c:v>10804</c:v>
                </c:pt>
                <c:pt idx="176">
                  <c:v>12653</c:v>
                </c:pt>
                <c:pt idx="177">
                  <c:v>13144</c:v>
                </c:pt>
                <c:pt idx="178">
                  <c:v>14229</c:v>
                </c:pt>
                <c:pt idx="179">
                  <c:v>13254</c:v>
                </c:pt>
                <c:pt idx="180">
                  <c:v>14506</c:v>
                </c:pt>
                <c:pt idx="181">
                  <c:v>12419</c:v>
                </c:pt>
                <c:pt idx="182">
                  <c:v>9448</c:v>
                </c:pt>
                <c:pt idx="183">
                  <c:v>11285</c:v>
                </c:pt>
                <c:pt idx="184">
                  <c:v>11898</c:v>
                </c:pt>
                <c:pt idx="185">
                  <c:v>13935</c:v>
                </c:pt>
                <c:pt idx="186">
                  <c:v>12175</c:v>
                </c:pt>
                <c:pt idx="187">
                  <c:v>14680</c:v>
                </c:pt>
                <c:pt idx="188">
                  <c:v>12400</c:v>
                </c:pt>
                <c:pt idx="189">
                  <c:v>10701</c:v>
                </c:pt>
                <c:pt idx="190">
                  <c:v>12653</c:v>
                </c:pt>
                <c:pt idx="191">
                  <c:v>12945</c:v>
                </c:pt>
                <c:pt idx="192">
                  <c:v>14517</c:v>
                </c:pt>
                <c:pt idx="193">
                  <c:v>13355</c:v>
                </c:pt>
                <c:pt idx="194">
                  <c:v>14515</c:v>
                </c:pt>
                <c:pt idx="195">
                  <c:v>13876</c:v>
                </c:pt>
                <c:pt idx="196">
                  <c:v>11668</c:v>
                </c:pt>
                <c:pt idx="197">
                  <c:v>13721</c:v>
                </c:pt>
                <c:pt idx="198">
                  <c:v>13087</c:v>
                </c:pt>
                <c:pt idx="199">
                  <c:v>13450</c:v>
                </c:pt>
                <c:pt idx="200">
                  <c:v>12467</c:v>
                </c:pt>
                <c:pt idx="201">
                  <c:v>14366</c:v>
                </c:pt>
                <c:pt idx="202">
                  <c:v>13694</c:v>
                </c:pt>
                <c:pt idx="203">
                  <c:v>11742</c:v>
                </c:pt>
                <c:pt idx="204">
                  <c:v>12705</c:v>
                </c:pt>
                <c:pt idx="205">
                  <c:v>13625</c:v>
                </c:pt>
                <c:pt idx="206">
                  <c:v>14142</c:v>
                </c:pt>
                <c:pt idx="207">
                  <c:v>13632</c:v>
                </c:pt>
                <c:pt idx="208">
                  <c:v>13995</c:v>
                </c:pt>
                <c:pt idx="209">
                  <c:v>13877</c:v>
                </c:pt>
                <c:pt idx="210">
                  <c:v>13611</c:v>
                </c:pt>
                <c:pt idx="211">
                  <c:v>15823</c:v>
                </c:pt>
                <c:pt idx="212">
                  <c:v>16755</c:v>
                </c:pt>
                <c:pt idx="213">
                  <c:v>16174</c:v>
                </c:pt>
                <c:pt idx="214">
                  <c:v>16266</c:v>
                </c:pt>
                <c:pt idx="215">
                  <c:v>18039</c:v>
                </c:pt>
                <c:pt idx="216">
                  <c:v>16369</c:v>
                </c:pt>
                <c:pt idx="217">
                  <c:v>13856</c:v>
                </c:pt>
                <c:pt idx="218">
                  <c:v>16002</c:v>
                </c:pt>
                <c:pt idx="219">
                  <c:v>15895</c:v>
                </c:pt>
                <c:pt idx="220">
                  <c:v>16435</c:v>
                </c:pt>
                <c:pt idx="221">
                  <c:v>15290</c:v>
                </c:pt>
                <c:pt idx="222">
                  <c:v>16275</c:v>
                </c:pt>
                <c:pt idx="223">
                  <c:v>14715</c:v>
                </c:pt>
                <c:pt idx="224">
                  <c:v>14206</c:v>
                </c:pt>
                <c:pt idx="225">
                  <c:v>15660</c:v>
                </c:pt>
                <c:pt idx="226">
                  <c:v>15383</c:v>
                </c:pt>
                <c:pt idx="227">
                  <c:v>15832</c:v>
                </c:pt>
                <c:pt idx="228">
                  <c:v>14692</c:v>
                </c:pt>
                <c:pt idx="229">
                  <c:v>15995</c:v>
                </c:pt>
                <c:pt idx="230">
                  <c:v>14955</c:v>
                </c:pt>
                <c:pt idx="231">
                  <c:v>12846</c:v>
                </c:pt>
                <c:pt idx="232">
                  <c:v>14091</c:v>
                </c:pt>
                <c:pt idx="233">
                  <c:v>13680</c:v>
                </c:pt>
                <c:pt idx="234">
                  <c:v>14369</c:v>
                </c:pt>
                <c:pt idx="235">
                  <c:v>13420</c:v>
                </c:pt>
                <c:pt idx="236">
                  <c:v>15760</c:v>
                </c:pt>
                <c:pt idx="237">
                  <c:v>14696</c:v>
                </c:pt>
                <c:pt idx="238">
                  <c:v>12845</c:v>
                </c:pt>
                <c:pt idx="239">
                  <c:v>14041</c:v>
                </c:pt>
                <c:pt idx="240">
                  <c:v>13987</c:v>
                </c:pt>
                <c:pt idx="241">
                  <c:v>14238</c:v>
                </c:pt>
                <c:pt idx="242">
                  <c:v>13462</c:v>
                </c:pt>
                <c:pt idx="243">
                  <c:v>14538</c:v>
                </c:pt>
                <c:pt idx="244">
                  <c:v>12176</c:v>
                </c:pt>
                <c:pt idx="245">
                  <c:v>10601</c:v>
                </c:pt>
                <c:pt idx="246">
                  <c:v>11680</c:v>
                </c:pt>
                <c:pt idx="247">
                  <c:v>12512</c:v>
                </c:pt>
                <c:pt idx="248">
                  <c:v>13637</c:v>
                </c:pt>
                <c:pt idx="249">
                  <c:v>12080</c:v>
                </c:pt>
                <c:pt idx="250">
                  <c:v>14055</c:v>
                </c:pt>
                <c:pt idx="251">
                  <c:v>12882</c:v>
                </c:pt>
                <c:pt idx="252">
                  <c:v>10168</c:v>
                </c:pt>
                <c:pt idx="253">
                  <c:v>10382</c:v>
                </c:pt>
                <c:pt idx="254">
                  <c:v>11845</c:v>
                </c:pt>
                <c:pt idx="255">
                  <c:v>14168</c:v>
                </c:pt>
                <c:pt idx="256">
                  <c:v>12185</c:v>
                </c:pt>
                <c:pt idx="257">
                  <c:v>11502</c:v>
                </c:pt>
                <c:pt idx="258">
                  <c:v>12152</c:v>
                </c:pt>
                <c:pt idx="259">
                  <c:v>13114</c:v>
                </c:pt>
                <c:pt idx="260">
                  <c:v>13374</c:v>
                </c:pt>
                <c:pt idx="261">
                  <c:v>13167</c:v>
                </c:pt>
                <c:pt idx="262">
                  <c:v>14938</c:v>
                </c:pt>
                <c:pt idx="263">
                  <c:v>16401</c:v>
                </c:pt>
                <c:pt idx="264">
                  <c:v>18288</c:v>
                </c:pt>
                <c:pt idx="265">
                  <c:v>16522</c:v>
                </c:pt>
                <c:pt idx="266">
                  <c:v>14090</c:v>
                </c:pt>
                <c:pt idx="267">
                  <c:v>13408</c:v>
                </c:pt>
                <c:pt idx="268">
                  <c:v>13712</c:v>
                </c:pt>
                <c:pt idx="269">
                  <c:v>14802</c:v>
                </c:pt>
                <c:pt idx="270">
                  <c:v>13891</c:v>
                </c:pt>
                <c:pt idx="271">
                  <c:v>14668</c:v>
                </c:pt>
                <c:pt idx="272">
                  <c:v>14257</c:v>
                </c:pt>
                <c:pt idx="273">
                  <c:v>11682</c:v>
                </c:pt>
                <c:pt idx="274">
                  <c:v>13063</c:v>
                </c:pt>
                <c:pt idx="275">
                  <c:v>14140</c:v>
                </c:pt>
                <c:pt idx="276">
                  <c:v>13757</c:v>
                </c:pt>
                <c:pt idx="277">
                  <c:v>14746</c:v>
                </c:pt>
                <c:pt idx="278">
                  <c:v>16434</c:v>
                </c:pt>
                <c:pt idx="279">
                  <c:v>14259</c:v>
                </c:pt>
                <c:pt idx="280">
                  <c:v>6995</c:v>
                </c:pt>
                <c:pt idx="281">
                  <c:v>12793</c:v>
                </c:pt>
                <c:pt idx="282">
                  <c:v>12418</c:v>
                </c:pt>
                <c:pt idx="283">
                  <c:v>14458</c:v>
                </c:pt>
                <c:pt idx="284">
                  <c:v>15749</c:v>
                </c:pt>
                <c:pt idx="285">
                  <c:v>16340</c:v>
                </c:pt>
                <c:pt idx="286">
                  <c:v>14440</c:v>
                </c:pt>
                <c:pt idx="287">
                  <c:v>11676</c:v>
                </c:pt>
                <c:pt idx="288">
                  <c:v>12758</c:v>
                </c:pt>
                <c:pt idx="289">
                  <c:v>13853</c:v>
                </c:pt>
                <c:pt idx="290">
                  <c:v>15425</c:v>
                </c:pt>
                <c:pt idx="291">
                  <c:v>15933</c:v>
                </c:pt>
                <c:pt idx="292">
                  <c:v>16580</c:v>
                </c:pt>
                <c:pt idx="293">
                  <c:v>15637</c:v>
                </c:pt>
                <c:pt idx="294">
                  <c:v>13087</c:v>
                </c:pt>
                <c:pt idx="295">
                  <c:v>13148</c:v>
                </c:pt>
                <c:pt idx="296">
                  <c:v>14090</c:v>
                </c:pt>
                <c:pt idx="297">
                  <c:v>16140</c:v>
                </c:pt>
                <c:pt idx="298">
                  <c:v>15686</c:v>
                </c:pt>
                <c:pt idx="299">
                  <c:v>15557</c:v>
                </c:pt>
                <c:pt idx="300">
                  <c:v>14491</c:v>
                </c:pt>
                <c:pt idx="301">
                  <c:v>12484</c:v>
                </c:pt>
                <c:pt idx="302">
                  <c:v>12796</c:v>
                </c:pt>
                <c:pt idx="303">
                  <c:v>13008</c:v>
                </c:pt>
                <c:pt idx="304">
                  <c:v>14910</c:v>
                </c:pt>
                <c:pt idx="305">
                  <c:v>14899</c:v>
                </c:pt>
                <c:pt idx="306">
                  <c:v>15569</c:v>
                </c:pt>
                <c:pt idx="307">
                  <c:v>13969</c:v>
                </c:pt>
                <c:pt idx="308">
                  <c:v>11897</c:v>
                </c:pt>
                <c:pt idx="309">
                  <c:v>12323</c:v>
                </c:pt>
                <c:pt idx="310">
                  <c:v>12988</c:v>
                </c:pt>
                <c:pt idx="311">
                  <c:v>14471</c:v>
                </c:pt>
                <c:pt idx="312">
                  <c:v>13843</c:v>
                </c:pt>
                <c:pt idx="313">
                  <c:v>15182</c:v>
                </c:pt>
                <c:pt idx="314">
                  <c:v>14865</c:v>
                </c:pt>
                <c:pt idx="315">
                  <c:v>11901</c:v>
                </c:pt>
                <c:pt idx="316">
                  <c:v>13499</c:v>
                </c:pt>
                <c:pt idx="317">
                  <c:v>13748</c:v>
                </c:pt>
                <c:pt idx="318">
                  <c:v>15210</c:v>
                </c:pt>
                <c:pt idx="319">
                  <c:v>14149</c:v>
                </c:pt>
                <c:pt idx="320">
                  <c:v>15941</c:v>
                </c:pt>
                <c:pt idx="321">
                  <c:v>14587</c:v>
                </c:pt>
                <c:pt idx="322">
                  <c:v>12211</c:v>
                </c:pt>
                <c:pt idx="323">
                  <c:v>12235</c:v>
                </c:pt>
                <c:pt idx="324">
                  <c:v>12279</c:v>
                </c:pt>
                <c:pt idx="325">
                  <c:v>14183</c:v>
                </c:pt>
                <c:pt idx="326">
                  <c:v>13984</c:v>
                </c:pt>
                <c:pt idx="327">
                  <c:v>15043</c:v>
                </c:pt>
                <c:pt idx="328">
                  <c:v>14644</c:v>
                </c:pt>
                <c:pt idx="329">
                  <c:v>11371</c:v>
                </c:pt>
                <c:pt idx="330">
                  <c:v>11768</c:v>
                </c:pt>
                <c:pt idx="331">
                  <c:v>12164</c:v>
                </c:pt>
                <c:pt idx="332">
                  <c:v>13168</c:v>
                </c:pt>
                <c:pt idx="333">
                  <c:v>12573</c:v>
                </c:pt>
                <c:pt idx="334">
                  <c:v>14528</c:v>
                </c:pt>
                <c:pt idx="335">
                  <c:v>12404</c:v>
                </c:pt>
                <c:pt idx="336">
                  <c:v>9748</c:v>
                </c:pt>
                <c:pt idx="337">
                  <c:v>9070</c:v>
                </c:pt>
                <c:pt idx="338">
                  <c:v>10669</c:v>
                </c:pt>
                <c:pt idx="339">
                  <c:v>12245</c:v>
                </c:pt>
                <c:pt idx="340">
                  <c:v>11644</c:v>
                </c:pt>
                <c:pt idx="341">
                  <c:v>14223</c:v>
                </c:pt>
                <c:pt idx="342">
                  <c:v>13081</c:v>
                </c:pt>
                <c:pt idx="343">
                  <c:v>10110</c:v>
                </c:pt>
                <c:pt idx="344">
                  <c:v>10387</c:v>
                </c:pt>
                <c:pt idx="345">
                  <c:v>10721</c:v>
                </c:pt>
                <c:pt idx="346">
                  <c:v>12478</c:v>
                </c:pt>
                <c:pt idx="347">
                  <c:v>12000</c:v>
                </c:pt>
                <c:pt idx="348">
                  <c:v>14647</c:v>
                </c:pt>
                <c:pt idx="349">
                  <c:v>13588</c:v>
                </c:pt>
                <c:pt idx="350">
                  <c:v>10918</c:v>
                </c:pt>
                <c:pt idx="351">
                  <c:v>11116</c:v>
                </c:pt>
                <c:pt idx="352">
                  <c:v>12210</c:v>
                </c:pt>
                <c:pt idx="353">
                  <c:v>13649</c:v>
                </c:pt>
                <c:pt idx="354">
                  <c:v>12767</c:v>
                </c:pt>
                <c:pt idx="355">
                  <c:v>13763</c:v>
                </c:pt>
                <c:pt idx="356">
                  <c:v>13040</c:v>
                </c:pt>
                <c:pt idx="357">
                  <c:v>10337</c:v>
                </c:pt>
                <c:pt idx="358">
                  <c:v>10807</c:v>
                </c:pt>
                <c:pt idx="359">
                  <c:v>13114</c:v>
                </c:pt>
                <c:pt idx="360">
                  <c:v>13704</c:v>
                </c:pt>
                <c:pt idx="361">
                  <c:v>14494</c:v>
                </c:pt>
                <c:pt idx="362">
                  <c:v>14672</c:v>
                </c:pt>
                <c:pt idx="363">
                  <c:v>15006</c:v>
                </c:pt>
                <c:pt idx="364">
                  <c:v>14256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C-48D7-8A24-EA9A8E214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'13'!$M$1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'13'!$M$2:$M$366</c:f>
              <c:numCache>
                <c:formatCode>General</c:formatCode>
                <c:ptCount val="365"/>
                <c:pt idx="0">
                  <c:v>10380</c:v>
                </c:pt>
                <c:pt idx="1">
                  <c:v>13241</c:v>
                </c:pt>
                <c:pt idx="2">
                  <c:v>13185</c:v>
                </c:pt>
                <c:pt idx="3">
                  <c:v>13473</c:v>
                </c:pt>
                <c:pt idx="4">
                  <c:v>11989</c:v>
                </c:pt>
                <c:pt idx="5">
                  <c:v>12844</c:v>
                </c:pt>
                <c:pt idx="6">
                  <c:v>12420</c:v>
                </c:pt>
                <c:pt idx="7">
                  <c:v>10719</c:v>
                </c:pt>
                <c:pt idx="8">
                  <c:v>11485</c:v>
                </c:pt>
                <c:pt idx="9">
                  <c:v>13568</c:v>
                </c:pt>
                <c:pt idx="10">
                  <c:v>13641</c:v>
                </c:pt>
                <c:pt idx="11">
                  <c:v>12470</c:v>
                </c:pt>
                <c:pt idx="12">
                  <c:v>11779</c:v>
                </c:pt>
                <c:pt idx="13">
                  <c:v>12784</c:v>
                </c:pt>
                <c:pt idx="14">
                  <c:v>11590</c:v>
                </c:pt>
                <c:pt idx="15">
                  <c:v>12561</c:v>
                </c:pt>
                <c:pt idx="16">
                  <c:v>13607</c:v>
                </c:pt>
                <c:pt idx="17">
                  <c:v>14590</c:v>
                </c:pt>
                <c:pt idx="18">
                  <c:v>13442</c:v>
                </c:pt>
                <c:pt idx="19">
                  <c:v>12596</c:v>
                </c:pt>
                <c:pt idx="20">
                  <c:v>13407</c:v>
                </c:pt>
                <c:pt idx="21">
                  <c:v>11340</c:v>
                </c:pt>
                <c:pt idx="22">
                  <c:v>12869</c:v>
                </c:pt>
                <c:pt idx="23">
                  <c:v>13574</c:v>
                </c:pt>
                <c:pt idx="24">
                  <c:v>13490</c:v>
                </c:pt>
                <c:pt idx="25">
                  <c:v>12793</c:v>
                </c:pt>
                <c:pt idx="26">
                  <c:v>11890</c:v>
                </c:pt>
                <c:pt idx="27">
                  <c:v>11591</c:v>
                </c:pt>
                <c:pt idx="28">
                  <c:v>9894</c:v>
                </c:pt>
                <c:pt idx="29">
                  <c:v>11168</c:v>
                </c:pt>
                <c:pt idx="30">
                  <c:v>11439</c:v>
                </c:pt>
                <c:pt idx="31">
                  <c:v>6665</c:v>
                </c:pt>
                <c:pt idx="32">
                  <c:v>11027</c:v>
                </c:pt>
                <c:pt idx="33">
                  <c:v>8413</c:v>
                </c:pt>
                <c:pt idx="34">
                  <c:v>8079</c:v>
                </c:pt>
                <c:pt idx="35">
                  <c:v>7482</c:v>
                </c:pt>
                <c:pt idx="36">
                  <c:v>8080</c:v>
                </c:pt>
                <c:pt idx="37">
                  <c:v>9696</c:v>
                </c:pt>
                <c:pt idx="38">
                  <c:v>12418</c:v>
                </c:pt>
                <c:pt idx="39">
                  <c:v>11551</c:v>
                </c:pt>
                <c:pt idx="40">
                  <c:v>11539</c:v>
                </c:pt>
                <c:pt idx="41">
                  <c:v>13922</c:v>
                </c:pt>
                <c:pt idx="42">
                  <c:v>12895</c:v>
                </c:pt>
                <c:pt idx="43">
                  <c:v>14897</c:v>
                </c:pt>
                <c:pt idx="44">
                  <c:v>15083</c:v>
                </c:pt>
                <c:pt idx="45">
                  <c:v>14888</c:v>
                </c:pt>
                <c:pt idx="46">
                  <c:v>13673</c:v>
                </c:pt>
                <c:pt idx="47">
                  <c:v>14268</c:v>
                </c:pt>
                <c:pt idx="48">
                  <c:v>13987</c:v>
                </c:pt>
                <c:pt idx="49">
                  <c:v>12393</c:v>
                </c:pt>
                <c:pt idx="50">
                  <c:v>15185</c:v>
                </c:pt>
                <c:pt idx="51">
                  <c:v>15612</c:v>
                </c:pt>
                <c:pt idx="52">
                  <c:v>15797</c:v>
                </c:pt>
                <c:pt idx="53">
                  <c:v>14509</c:v>
                </c:pt>
                <c:pt idx="54">
                  <c:v>14784</c:v>
                </c:pt>
                <c:pt idx="55">
                  <c:v>14408</c:v>
                </c:pt>
                <c:pt idx="56">
                  <c:v>13398</c:v>
                </c:pt>
                <c:pt idx="57">
                  <c:v>15638</c:v>
                </c:pt>
                <c:pt idx="58">
                  <c:v>16744</c:v>
                </c:pt>
                <c:pt idx="59">
                  <c:v>15337</c:v>
                </c:pt>
                <c:pt idx="60">
                  <c:v>9480</c:v>
                </c:pt>
                <c:pt idx="61">
                  <c:v>10791</c:v>
                </c:pt>
                <c:pt idx="62">
                  <c:v>9829</c:v>
                </c:pt>
                <c:pt idx="63">
                  <c:v>9424</c:v>
                </c:pt>
                <c:pt idx="64">
                  <c:v>9801</c:v>
                </c:pt>
                <c:pt idx="65">
                  <c:v>11744</c:v>
                </c:pt>
                <c:pt idx="66">
                  <c:v>12266</c:v>
                </c:pt>
                <c:pt idx="67">
                  <c:v>10572</c:v>
                </c:pt>
                <c:pt idx="68">
                  <c:v>10629</c:v>
                </c:pt>
                <c:pt idx="69">
                  <c:v>10437</c:v>
                </c:pt>
                <c:pt idx="70">
                  <c:v>9847</c:v>
                </c:pt>
                <c:pt idx="71">
                  <c:v>10372</c:v>
                </c:pt>
                <c:pt idx="72">
                  <c:v>12516</c:v>
                </c:pt>
                <c:pt idx="73">
                  <c:v>13398</c:v>
                </c:pt>
                <c:pt idx="74">
                  <c:v>10854</c:v>
                </c:pt>
                <c:pt idx="75">
                  <c:v>10367</c:v>
                </c:pt>
                <c:pt idx="76">
                  <c:v>11255</c:v>
                </c:pt>
                <c:pt idx="77">
                  <c:v>10827</c:v>
                </c:pt>
                <c:pt idx="78">
                  <c:v>11798</c:v>
                </c:pt>
                <c:pt idx="79">
                  <c:v>13228</c:v>
                </c:pt>
                <c:pt idx="80">
                  <c:v>13982</c:v>
                </c:pt>
                <c:pt idx="81">
                  <c:v>11524</c:v>
                </c:pt>
                <c:pt idx="82">
                  <c:v>11867</c:v>
                </c:pt>
                <c:pt idx="83">
                  <c:v>13100</c:v>
                </c:pt>
                <c:pt idx="84">
                  <c:v>11853</c:v>
                </c:pt>
                <c:pt idx="85">
                  <c:v>12373</c:v>
                </c:pt>
                <c:pt idx="86">
                  <c:v>13767</c:v>
                </c:pt>
                <c:pt idx="87">
                  <c:v>14757</c:v>
                </c:pt>
                <c:pt idx="88">
                  <c:v>11753</c:v>
                </c:pt>
                <c:pt idx="89">
                  <c:v>12285</c:v>
                </c:pt>
                <c:pt idx="90">
                  <c:v>12670</c:v>
                </c:pt>
                <c:pt idx="91">
                  <c:v>12498</c:v>
                </c:pt>
                <c:pt idx="92">
                  <c:v>13451</c:v>
                </c:pt>
                <c:pt idx="93">
                  <c:v>14496</c:v>
                </c:pt>
                <c:pt idx="94">
                  <c:v>14310</c:v>
                </c:pt>
                <c:pt idx="95">
                  <c:v>13509</c:v>
                </c:pt>
                <c:pt idx="96">
                  <c:v>13592</c:v>
                </c:pt>
                <c:pt idx="97">
                  <c:v>13760</c:v>
                </c:pt>
                <c:pt idx="98">
                  <c:v>13143</c:v>
                </c:pt>
                <c:pt idx="99">
                  <c:v>13760</c:v>
                </c:pt>
                <c:pt idx="100">
                  <c:v>14977</c:v>
                </c:pt>
                <c:pt idx="101">
                  <c:v>14429</c:v>
                </c:pt>
                <c:pt idx="102">
                  <c:v>13571</c:v>
                </c:pt>
                <c:pt idx="103">
                  <c:v>13680</c:v>
                </c:pt>
                <c:pt idx="104">
                  <c:v>13198</c:v>
                </c:pt>
                <c:pt idx="105">
                  <c:v>12630</c:v>
                </c:pt>
                <c:pt idx="106">
                  <c:v>13265</c:v>
                </c:pt>
                <c:pt idx="107">
                  <c:v>14194</c:v>
                </c:pt>
                <c:pt idx="108">
                  <c:v>13796</c:v>
                </c:pt>
                <c:pt idx="109">
                  <c:v>12245</c:v>
                </c:pt>
                <c:pt idx="110">
                  <c:v>13552</c:v>
                </c:pt>
                <c:pt idx="111">
                  <c:v>13478</c:v>
                </c:pt>
                <c:pt idx="112">
                  <c:v>11655</c:v>
                </c:pt>
                <c:pt idx="113">
                  <c:v>13276</c:v>
                </c:pt>
                <c:pt idx="114">
                  <c:v>14375</c:v>
                </c:pt>
                <c:pt idx="115">
                  <c:v>13919</c:v>
                </c:pt>
                <c:pt idx="116">
                  <c:v>12850</c:v>
                </c:pt>
                <c:pt idx="117">
                  <c:v>13259</c:v>
                </c:pt>
                <c:pt idx="118">
                  <c:v>13027</c:v>
                </c:pt>
                <c:pt idx="119">
                  <c:v>11669</c:v>
                </c:pt>
                <c:pt idx="120">
                  <c:v>11881</c:v>
                </c:pt>
                <c:pt idx="121">
                  <c:v>11267</c:v>
                </c:pt>
                <c:pt idx="122">
                  <c:v>12334</c:v>
                </c:pt>
                <c:pt idx="123">
                  <c:v>12005</c:v>
                </c:pt>
                <c:pt idx="124">
                  <c:v>12876</c:v>
                </c:pt>
                <c:pt idx="125">
                  <c:v>13114</c:v>
                </c:pt>
                <c:pt idx="126">
                  <c:v>12368</c:v>
                </c:pt>
                <c:pt idx="127">
                  <c:v>11692</c:v>
                </c:pt>
                <c:pt idx="128">
                  <c:v>13610</c:v>
                </c:pt>
                <c:pt idx="129">
                  <c:v>13412</c:v>
                </c:pt>
                <c:pt idx="130">
                  <c:v>12931</c:v>
                </c:pt>
                <c:pt idx="131">
                  <c:v>13215</c:v>
                </c:pt>
                <c:pt idx="132">
                  <c:v>12607</c:v>
                </c:pt>
                <c:pt idx="133">
                  <c:v>12327</c:v>
                </c:pt>
                <c:pt idx="134">
                  <c:v>12789</c:v>
                </c:pt>
                <c:pt idx="135">
                  <c:v>17827</c:v>
                </c:pt>
                <c:pt idx="136">
                  <c:v>14908</c:v>
                </c:pt>
                <c:pt idx="137">
                  <c:v>10532</c:v>
                </c:pt>
                <c:pt idx="138">
                  <c:v>14061</c:v>
                </c:pt>
                <c:pt idx="139">
                  <c:v>13781</c:v>
                </c:pt>
                <c:pt idx="140">
                  <c:v>12179</c:v>
                </c:pt>
                <c:pt idx="141">
                  <c:v>12919</c:v>
                </c:pt>
                <c:pt idx="142">
                  <c:v>14201</c:v>
                </c:pt>
                <c:pt idx="143">
                  <c:v>14308</c:v>
                </c:pt>
                <c:pt idx="144">
                  <c:v>13043</c:v>
                </c:pt>
                <c:pt idx="145">
                  <c:v>13185</c:v>
                </c:pt>
                <c:pt idx="146">
                  <c:v>12767</c:v>
                </c:pt>
                <c:pt idx="147">
                  <c:v>12505</c:v>
                </c:pt>
                <c:pt idx="148">
                  <c:v>12365</c:v>
                </c:pt>
                <c:pt idx="149">
                  <c:v>13409</c:v>
                </c:pt>
                <c:pt idx="150">
                  <c:v>13765</c:v>
                </c:pt>
                <c:pt idx="151">
                  <c:v>12677</c:v>
                </c:pt>
                <c:pt idx="152">
                  <c:v>12754</c:v>
                </c:pt>
                <c:pt idx="153">
                  <c:v>11765</c:v>
                </c:pt>
                <c:pt idx="154">
                  <c:v>12075</c:v>
                </c:pt>
                <c:pt idx="155">
                  <c:v>15785</c:v>
                </c:pt>
                <c:pt idx="156">
                  <c:v>15486</c:v>
                </c:pt>
                <c:pt idx="157">
                  <c:v>11650</c:v>
                </c:pt>
                <c:pt idx="158">
                  <c:v>12049</c:v>
                </c:pt>
                <c:pt idx="159">
                  <c:v>12799</c:v>
                </c:pt>
                <c:pt idx="160">
                  <c:v>12563</c:v>
                </c:pt>
                <c:pt idx="161">
                  <c:v>12409</c:v>
                </c:pt>
                <c:pt idx="162">
                  <c:v>12892</c:v>
                </c:pt>
                <c:pt idx="163">
                  <c:v>14286</c:v>
                </c:pt>
                <c:pt idx="164">
                  <c:v>14375</c:v>
                </c:pt>
                <c:pt idx="165">
                  <c:v>12964</c:v>
                </c:pt>
                <c:pt idx="166">
                  <c:v>14134</c:v>
                </c:pt>
                <c:pt idx="167">
                  <c:v>12115</c:v>
                </c:pt>
                <c:pt idx="168">
                  <c:v>11354</c:v>
                </c:pt>
                <c:pt idx="169">
                  <c:v>11754</c:v>
                </c:pt>
                <c:pt idx="170">
                  <c:v>14147</c:v>
                </c:pt>
                <c:pt idx="171">
                  <c:v>14053</c:v>
                </c:pt>
                <c:pt idx="172">
                  <c:v>13383</c:v>
                </c:pt>
                <c:pt idx="173">
                  <c:v>13577</c:v>
                </c:pt>
                <c:pt idx="174">
                  <c:v>12733</c:v>
                </c:pt>
                <c:pt idx="175">
                  <c:v>11752</c:v>
                </c:pt>
                <c:pt idx="176">
                  <c:v>12497</c:v>
                </c:pt>
                <c:pt idx="177">
                  <c:v>13607</c:v>
                </c:pt>
                <c:pt idx="178">
                  <c:v>13644</c:v>
                </c:pt>
                <c:pt idx="179">
                  <c:v>13274</c:v>
                </c:pt>
                <c:pt idx="180">
                  <c:v>13529</c:v>
                </c:pt>
                <c:pt idx="181">
                  <c:v>11301</c:v>
                </c:pt>
                <c:pt idx="182">
                  <c:v>10230</c:v>
                </c:pt>
                <c:pt idx="183">
                  <c:v>11270</c:v>
                </c:pt>
                <c:pt idx="184">
                  <c:v>12458</c:v>
                </c:pt>
                <c:pt idx="185">
                  <c:v>13347</c:v>
                </c:pt>
                <c:pt idx="186">
                  <c:v>12448</c:v>
                </c:pt>
                <c:pt idx="187">
                  <c:v>12951</c:v>
                </c:pt>
                <c:pt idx="188">
                  <c:v>12007</c:v>
                </c:pt>
                <c:pt idx="189">
                  <c:v>11027</c:v>
                </c:pt>
                <c:pt idx="190">
                  <c:v>12974</c:v>
                </c:pt>
                <c:pt idx="191">
                  <c:v>14093</c:v>
                </c:pt>
                <c:pt idx="192">
                  <c:v>13911</c:v>
                </c:pt>
                <c:pt idx="193">
                  <c:v>13134</c:v>
                </c:pt>
                <c:pt idx="194">
                  <c:v>13339</c:v>
                </c:pt>
                <c:pt idx="195">
                  <c:v>13453</c:v>
                </c:pt>
                <c:pt idx="196">
                  <c:v>12422</c:v>
                </c:pt>
                <c:pt idx="197">
                  <c:v>13290</c:v>
                </c:pt>
                <c:pt idx="198">
                  <c:v>14315</c:v>
                </c:pt>
                <c:pt idx="199">
                  <c:v>14954</c:v>
                </c:pt>
                <c:pt idx="200">
                  <c:v>13722</c:v>
                </c:pt>
                <c:pt idx="201">
                  <c:v>13673</c:v>
                </c:pt>
                <c:pt idx="202">
                  <c:v>12507</c:v>
                </c:pt>
                <c:pt idx="203">
                  <c:v>11687</c:v>
                </c:pt>
                <c:pt idx="204">
                  <c:v>13391</c:v>
                </c:pt>
                <c:pt idx="205">
                  <c:v>14396</c:v>
                </c:pt>
                <c:pt idx="206">
                  <c:v>15289</c:v>
                </c:pt>
                <c:pt idx="207">
                  <c:v>15709</c:v>
                </c:pt>
                <c:pt idx="208">
                  <c:v>17398</c:v>
                </c:pt>
                <c:pt idx="209">
                  <c:v>15226</c:v>
                </c:pt>
                <c:pt idx="210">
                  <c:v>14139</c:v>
                </c:pt>
                <c:pt idx="211">
                  <c:v>16403</c:v>
                </c:pt>
                <c:pt idx="212">
                  <c:v>16975</c:v>
                </c:pt>
                <c:pt idx="213">
                  <c:v>14970</c:v>
                </c:pt>
                <c:pt idx="214">
                  <c:v>15826</c:v>
                </c:pt>
                <c:pt idx="215">
                  <c:v>16123</c:v>
                </c:pt>
                <c:pt idx="216">
                  <c:v>14555</c:v>
                </c:pt>
                <c:pt idx="217">
                  <c:v>12752</c:v>
                </c:pt>
                <c:pt idx="218">
                  <c:v>14140</c:v>
                </c:pt>
                <c:pt idx="219">
                  <c:v>14013</c:v>
                </c:pt>
                <c:pt idx="220">
                  <c:v>13862</c:v>
                </c:pt>
                <c:pt idx="221">
                  <c:v>13657</c:v>
                </c:pt>
                <c:pt idx="222">
                  <c:v>14868</c:v>
                </c:pt>
                <c:pt idx="223">
                  <c:v>14396</c:v>
                </c:pt>
                <c:pt idx="224">
                  <c:v>12726</c:v>
                </c:pt>
                <c:pt idx="225">
                  <c:v>15753</c:v>
                </c:pt>
                <c:pt idx="226">
                  <c:v>15544</c:v>
                </c:pt>
                <c:pt idx="227">
                  <c:v>12570</c:v>
                </c:pt>
                <c:pt idx="228">
                  <c:v>13051</c:v>
                </c:pt>
                <c:pt idx="229">
                  <c:v>14559</c:v>
                </c:pt>
                <c:pt idx="230">
                  <c:v>13019</c:v>
                </c:pt>
                <c:pt idx="231">
                  <c:v>12006</c:v>
                </c:pt>
                <c:pt idx="232">
                  <c:v>12664</c:v>
                </c:pt>
                <c:pt idx="233">
                  <c:v>13635</c:v>
                </c:pt>
                <c:pt idx="234">
                  <c:v>13802</c:v>
                </c:pt>
                <c:pt idx="235">
                  <c:v>13113</c:v>
                </c:pt>
                <c:pt idx="236">
                  <c:v>14766</c:v>
                </c:pt>
                <c:pt idx="237">
                  <c:v>13951</c:v>
                </c:pt>
                <c:pt idx="238">
                  <c:v>13402</c:v>
                </c:pt>
                <c:pt idx="239">
                  <c:v>13425</c:v>
                </c:pt>
                <c:pt idx="240">
                  <c:v>13006</c:v>
                </c:pt>
                <c:pt idx="241">
                  <c:v>13214</c:v>
                </c:pt>
                <c:pt idx="242">
                  <c:v>13257</c:v>
                </c:pt>
                <c:pt idx="243">
                  <c:v>13473</c:v>
                </c:pt>
                <c:pt idx="244">
                  <c:v>12250</c:v>
                </c:pt>
                <c:pt idx="245">
                  <c:v>10873</c:v>
                </c:pt>
                <c:pt idx="246">
                  <c:v>11565</c:v>
                </c:pt>
                <c:pt idx="247">
                  <c:v>12734</c:v>
                </c:pt>
                <c:pt idx="248">
                  <c:v>12692</c:v>
                </c:pt>
                <c:pt idx="249">
                  <c:v>12085</c:v>
                </c:pt>
                <c:pt idx="250">
                  <c:v>11228</c:v>
                </c:pt>
                <c:pt idx="251">
                  <c:v>11503</c:v>
                </c:pt>
                <c:pt idx="252">
                  <c:v>11036</c:v>
                </c:pt>
                <c:pt idx="253">
                  <c:v>10656</c:v>
                </c:pt>
                <c:pt idx="254">
                  <c:v>11319</c:v>
                </c:pt>
                <c:pt idx="255">
                  <c:v>12484</c:v>
                </c:pt>
                <c:pt idx="256">
                  <c:v>11412</c:v>
                </c:pt>
                <c:pt idx="257">
                  <c:v>10493</c:v>
                </c:pt>
                <c:pt idx="258">
                  <c:v>12244</c:v>
                </c:pt>
                <c:pt idx="259">
                  <c:v>15156</c:v>
                </c:pt>
                <c:pt idx="260">
                  <c:v>17413</c:v>
                </c:pt>
                <c:pt idx="261">
                  <c:v>17127</c:v>
                </c:pt>
                <c:pt idx="262">
                  <c:v>15831</c:v>
                </c:pt>
                <c:pt idx="263">
                  <c:v>13585</c:v>
                </c:pt>
                <c:pt idx="264">
                  <c:v>13500</c:v>
                </c:pt>
                <c:pt idx="265">
                  <c:v>14778</c:v>
                </c:pt>
                <c:pt idx="266">
                  <c:v>13816</c:v>
                </c:pt>
                <c:pt idx="267">
                  <c:v>14085</c:v>
                </c:pt>
                <c:pt idx="268">
                  <c:v>15017</c:v>
                </c:pt>
                <c:pt idx="269">
                  <c:v>14575</c:v>
                </c:pt>
                <c:pt idx="270">
                  <c:v>14035</c:v>
                </c:pt>
                <c:pt idx="271">
                  <c:v>13619</c:v>
                </c:pt>
                <c:pt idx="272">
                  <c:v>13252</c:v>
                </c:pt>
                <c:pt idx="273">
                  <c:v>12007</c:v>
                </c:pt>
                <c:pt idx="274">
                  <c:v>15921</c:v>
                </c:pt>
                <c:pt idx="275">
                  <c:v>15674</c:v>
                </c:pt>
                <c:pt idx="276">
                  <c:v>13195</c:v>
                </c:pt>
                <c:pt idx="277">
                  <c:v>13211</c:v>
                </c:pt>
                <c:pt idx="278">
                  <c:v>14082</c:v>
                </c:pt>
                <c:pt idx="279">
                  <c:v>13735</c:v>
                </c:pt>
                <c:pt idx="280">
                  <c:v>9323</c:v>
                </c:pt>
                <c:pt idx="281">
                  <c:v>13409</c:v>
                </c:pt>
                <c:pt idx="282">
                  <c:v>14301</c:v>
                </c:pt>
                <c:pt idx="283">
                  <c:v>14261</c:v>
                </c:pt>
                <c:pt idx="284">
                  <c:v>13406</c:v>
                </c:pt>
                <c:pt idx="285">
                  <c:v>14523</c:v>
                </c:pt>
                <c:pt idx="286">
                  <c:v>14664</c:v>
                </c:pt>
                <c:pt idx="287">
                  <c:v>13480</c:v>
                </c:pt>
                <c:pt idx="288">
                  <c:v>13936</c:v>
                </c:pt>
                <c:pt idx="289">
                  <c:v>15007</c:v>
                </c:pt>
                <c:pt idx="290">
                  <c:v>15447</c:v>
                </c:pt>
                <c:pt idx="291">
                  <c:v>14125</c:v>
                </c:pt>
                <c:pt idx="292">
                  <c:v>14894</c:v>
                </c:pt>
                <c:pt idx="293">
                  <c:v>14079</c:v>
                </c:pt>
                <c:pt idx="294">
                  <c:v>12501</c:v>
                </c:pt>
                <c:pt idx="295">
                  <c:v>13655</c:v>
                </c:pt>
                <c:pt idx="296">
                  <c:v>14756</c:v>
                </c:pt>
                <c:pt idx="297">
                  <c:v>15594</c:v>
                </c:pt>
                <c:pt idx="298">
                  <c:v>13961</c:v>
                </c:pt>
                <c:pt idx="299">
                  <c:v>15669</c:v>
                </c:pt>
                <c:pt idx="300">
                  <c:v>13706</c:v>
                </c:pt>
                <c:pt idx="301">
                  <c:v>12136</c:v>
                </c:pt>
                <c:pt idx="302">
                  <c:v>12831</c:v>
                </c:pt>
                <c:pt idx="303">
                  <c:v>13866</c:v>
                </c:pt>
                <c:pt idx="304">
                  <c:v>14504</c:v>
                </c:pt>
                <c:pt idx="305">
                  <c:v>13026</c:v>
                </c:pt>
                <c:pt idx="306">
                  <c:v>13822</c:v>
                </c:pt>
                <c:pt idx="307">
                  <c:v>13694</c:v>
                </c:pt>
                <c:pt idx="308">
                  <c:v>11936</c:v>
                </c:pt>
                <c:pt idx="309">
                  <c:v>13445</c:v>
                </c:pt>
                <c:pt idx="310">
                  <c:v>14350</c:v>
                </c:pt>
                <c:pt idx="311">
                  <c:v>15251</c:v>
                </c:pt>
                <c:pt idx="312">
                  <c:v>13930</c:v>
                </c:pt>
                <c:pt idx="313">
                  <c:v>14833</c:v>
                </c:pt>
                <c:pt idx="314">
                  <c:v>13395</c:v>
                </c:pt>
                <c:pt idx="315">
                  <c:v>11835</c:v>
                </c:pt>
                <c:pt idx="316">
                  <c:v>13266</c:v>
                </c:pt>
                <c:pt idx="317">
                  <c:v>15113</c:v>
                </c:pt>
                <c:pt idx="318">
                  <c:v>14892</c:v>
                </c:pt>
                <c:pt idx="319">
                  <c:v>13569</c:v>
                </c:pt>
                <c:pt idx="320">
                  <c:v>14375</c:v>
                </c:pt>
                <c:pt idx="321">
                  <c:v>13294</c:v>
                </c:pt>
                <c:pt idx="322">
                  <c:v>11266</c:v>
                </c:pt>
                <c:pt idx="323">
                  <c:v>12498</c:v>
                </c:pt>
                <c:pt idx="324">
                  <c:v>14867</c:v>
                </c:pt>
                <c:pt idx="325">
                  <c:v>15479</c:v>
                </c:pt>
                <c:pt idx="326">
                  <c:v>12707</c:v>
                </c:pt>
                <c:pt idx="327">
                  <c:v>14072</c:v>
                </c:pt>
                <c:pt idx="328">
                  <c:v>12651</c:v>
                </c:pt>
                <c:pt idx="329">
                  <c:v>10522</c:v>
                </c:pt>
                <c:pt idx="330">
                  <c:v>11129</c:v>
                </c:pt>
                <c:pt idx="331">
                  <c:v>13103</c:v>
                </c:pt>
                <c:pt idx="332">
                  <c:v>14142</c:v>
                </c:pt>
                <c:pt idx="333">
                  <c:v>12401</c:v>
                </c:pt>
                <c:pt idx="334">
                  <c:v>11741</c:v>
                </c:pt>
                <c:pt idx="335">
                  <c:v>10545</c:v>
                </c:pt>
                <c:pt idx="336">
                  <c:v>9310</c:v>
                </c:pt>
                <c:pt idx="337">
                  <c:v>9993</c:v>
                </c:pt>
                <c:pt idx="338">
                  <c:v>12905</c:v>
                </c:pt>
                <c:pt idx="339">
                  <c:v>13387</c:v>
                </c:pt>
                <c:pt idx="340">
                  <c:v>11409</c:v>
                </c:pt>
                <c:pt idx="341">
                  <c:v>12469</c:v>
                </c:pt>
                <c:pt idx="342">
                  <c:v>11463</c:v>
                </c:pt>
                <c:pt idx="343">
                  <c:v>9727</c:v>
                </c:pt>
                <c:pt idx="344">
                  <c:v>10839</c:v>
                </c:pt>
                <c:pt idx="345">
                  <c:v>13081</c:v>
                </c:pt>
                <c:pt idx="346">
                  <c:v>13948</c:v>
                </c:pt>
                <c:pt idx="347">
                  <c:v>12637</c:v>
                </c:pt>
                <c:pt idx="348">
                  <c:v>13649</c:v>
                </c:pt>
                <c:pt idx="349">
                  <c:v>11921</c:v>
                </c:pt>
                <c:pt idx="350">
                  <c:v>10780</c:v>
                </c:pt>
                <c:pt idx="351">
                  <c:v>12044</c:v>
                </c:pt>
                <c:pt idx="352">
                  <c:v>13717</c:v>
                </c:pt>
                <c:pt idx="353">
                  <c:v>14717</c:v>
                </c:pt>
                <c:pt idx="354">
                  <c:v>13829</c:v>
                </c:pt>
                <c:pt idx="355">
                  <c:v>13200</c:v>
                </c:pt>
                <c:pt idx="356">
                  <c:v>12387</c:v>
                </c:pt>
                <c:pt idx="357">
                  <c:v>11492</c:v>
                </c:pt>
                <c:pt idx="358">
                  <c:v>12241</c:v>
                </c:pt>
                <c:pt idx="359">
                  <c:v>14174</c:v>
                </c:pt>
                <c:pt idx="360">
                  <c:v>15312</c:v>
                </c:pt>
                <c:pt idx="361">
                  <c:v>15427</c:v>
                </c:pt>
                <c:pt idx="362">
                  <c:v>15401</c:v>
                </c:pt>
                <c:pt idx="363">
                  <c:v>13650</c:v>
                </c:pt>
                <c:pt idx="364">
                  <c:v>12454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25-4851-8BD1-596A3833B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'13'!$S$2:$S$366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3</c:v>
                </c:pt>
                <c:pt idx="304">
                  <c:v>6</c:v>
                </c:pt>
                <c:pt idx="305">
                  <c:v>0</c:v>
                </c:pt>
                <c:pt idx="306">
                  <c:v>0</c:v>
                </c:pt>
                <c:pt idx="307">
                  <c:v>7</c:v>
                </c:pt>
                <c:pt idx="308">
                  <c:v>9</c:v>
                </c:pt>
                <c:pt idx="309">
                  <c:v>12</c:v>
                </c:pt>
                <c:pt idx="310">
                  <c:v>15</c:v>
                </c:pt>
                <c:pt idx="311">
                  <c:v>20</c:v>
                </c:pt>
                <c:pt idx="312">
                  <c:v>25</c:v>
                </c:pt>
                <c:pt idx="313">
                  <c:v>29</c:v>
                </c:pt>
                <c:pt idx="314">
                  <c:v>43</c:v>
                </c:pt>
                <c:pt idx="315">
                  <c:v>59</c:v>
                </c:pt>
                <c:pt idx="316">
                  <c:v>100</c:v>
                </c:pt>
                <c:pt idx="317">
                  <c:v>153</c:v>
                </c:pt>
                <c:pt idx="318">
                  <c:v>307</c:v>
                </c:pt>
                <c:pt idx="319">
                  <c:v>598</c:v>
                </c:pt>
                <c:pt idx="320">
                  <c:v>1136</c:v>
                </c:pt>
                <c:pt idx="321">
                  <c:v>1823</c:v>
                </c:pt>
                <c:pt idx="322">
                  <c:v>2187</c:v>
                </c:pt>
                <c:pt idx="323">
                  <c:v>2251</c:v>
                </c:pt>
                <c:pt idx="324">
                  <c:v>2398</c:v>
                </c:pt>
                <c:pt idx="325">
                  <c:v>2758</c:v>
                </c:pt>
                <c:pt idx="326">
                  <c:v>2929</c:v>
                </c:pt>
                <c:pt idx="327">
                  <c:v>2759</c:v>
                </c:pt>
                <c:pt idx="328">
                  <c:v>2335</c:v>
                </c:pt>
                <c:pt idx="329">
                  <c:v>2282</c:v>
                </c:pt>
                <c:pt idx="330">
                  <c:v>2248</c:v>
                </c:pt>
                <c:pt idx="331">
                  <c:v>2262</c:v>
                </c:pt>
                <c:pt idx="332">
                  <c:v>2502</c:v>
                </c:pt>
                <c:pt idx="333">
                  <c:v>2915</c:v>
                </c:pt>
                <c:pt idx="334">
                  <c:v>2916</c:v>
                </c:pt>
                <c:pt idx="335">
                  <c:v>2453</c:v>
                </c:pt>
                <c:pt idx="336">
                  <c:v>2432</c:v>
                </c:pt>
                <c:pt idx="337">
                  <c:v>2487</c:v>
                </c:pt>
                <c:pt idx="338">
                  <c:v>2815</c:v>
                </c:pt>
                <c:pt idx="339">
                  <c:v>3124</c:v>
                </c:pt>
                <c:pt idx="340">
                  <c:v>3431</c:v>
                </c:pt>
                <c:pt idx="341">
                  <c:v>3373</c:v>
                </c:pt>
                <c:pt idx="342">
                  <c:v>2849</c:v>
                </c:pt>
                <c:pt idx="343">
                  <c:v>2789</c:v>
                </c:pt>
                <c:pt idx="344">
                  <c:v>2853</c:v>
                </c:pt>
                <c:pt idx="345">
                  <c:v>3140</c:v>
                </c:pt>
                <c:pt idx="346">
                  <c:v>3474</c:v>
                </c:pt>
                <c:pt idx="347">
                  <c:v>3758</c:v>
                </c:pt>
                <c:pt idx="348">
                  <c:v>3637</c:v>
                </c:pt>
                <c:pt idx="349">
                  <c:v>3066</c:v>
                </c:pt>
                <c:pt idx="350">
                  <c:v>3108</c:v>
                </c:pt>
                <c:pt idx="351">
                  <c:v>3147</c:v>
                </c:pt>
                <c:pt idx="352">
                  <c:v>3247</c:v>
                </c:pt>
                <c:pt idx="353">
                  <c:v>3470</c:v>
                </c:pt>
                <c:pt idx="354">
                  <c:v>3801</c:v>
                </c:pt>
                <c:pt idx="355">
                  <c:v>3736</c:v>
                </c:pt>
                <c:pt idx="356">
                  <c:v>3287</c:v>
                </c:pt>
                <c:pt idx="357">
                  <c:v>3180</c:v>
                </c:pt>
                <c:pt idx="358">
                  <c:v>3445</c:v>
                </c:pt>
                <c:pt idx="359">
                  <c:v>3799</c:v>
                </c:pt>
                <c:pt idx="360">
                  <c:v>3860</c:v>
                </c:pt>
                <c:pt idx="361">
                  <c:v>4178</c:v>
                </c:pt>
                <c:pt idx="362">
                  <c:v>4241</c:v>
                </c:pt>
                <c:pt idx="363">
                  <c:v>3994</c:v>
                </c:pt>
                <c:pt idx="364">
                  <c:v>3907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3-49C2-902A-A6DD3A67E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'14'!$L$2:$L$366</c:f>
              <c:numCache>
                <c:formatCode>General</c:formatCode>
                <c:ptCount val="365"/>
                <c:pt idx="0">
                  <c:v>12474</c:v>
                </c:pt>
                <c:pt idx="1">
                  <c:v>13783</c:v>
                </c:pt>
                <c:pt idx="2">
                  <c:v>12780</c:v>
                </c:pt>
                <c:pt idx="3">
                  <c:v>13968</c:v>
                </c:pt>
                <c:pt idx="4">
                  <c:v>15111</c:v>
                </c:pt>
                <c:pt idx="5">
                  <c:v>13716</c:v>
                </c:pt>
                <c:pt idx="6">
                  <c:v>11187</c:v>
                </c:pt>
                <c:pt idx="7">
                  <c:v>11114</c:v>
                </c:pt>
                <c:pt idx="8">
                  <c:v>12126</c:v>
                </c:pt>
                <c:pt idx="9">
                  <c:v>13696</c:v>
                </c:pt>
                <c:pt idx="10">
                  <c:v>14311</c:v>
                </c:pt>
                <c:pt idx="11">
                  <c:v>15989</c:v>
                </c:pt>
                <c:pt idx="12">
                  <c:v>15687</c:v>
                </c:pt>
                <c:pt idx="13">
                  <c:v>11906</c:v>
                </c:pt>
                <c:pt idx="14">
                  <c:v>13457</c:v>
                </c:pt>
                <c:pt idx="15">
                  <c:v>14163</c:v>
                </c:pt>
                <c:pt idx="16">
                  <c:v>14343</c:v>
                </c:pt>
                <c:pt idx="17">
                  <c:v>14561</c:v>
                </c:pt>
                <c:pt idx="18">
                  <c:v>16671</c:v>
                </c:pt>
                <c:pt idx="19">
                  <c:v>16772</c:v>
                </c:pt>
                <c:pt idx="20">
                  <c:v>13710</c:v>
                </c:pt>
                <c:pt idx="21">
                  <c:v>13479</c:v>
                </c:pt>
                <c:pt idx="22">
                  <c:v>14479</c:v>
                </c:pt>
                <c:pt idx="23">
                  <c:v>14814</c:v>
                </c:pt>
                <c:pt idx="24">
                  <c:v>13733</c:v>
                </c:pt>
                <c:pt idx="25">
                  <c:v>14481</c:v>
                </c:pt>
                <c:pt idx="26">
                  <c:v>16232</c:v>
                </c:pt>
                <c:pt idx="27">
                  <c:v>14348</c:v>
                </c:pt>
                <c:pt idx="28">
                  <c:v>15451</c:v>
                </c:pt>
                <c:pt idx="29">
                  <c:v>15560</c:v>
                </c:pt>
                <c:pt idx="30">
                  <c:v>12875</c:v>
                </c:pt>
                <c:pt idx="31">
                  <c:v>13999</c:v>
                </c:pt>
                <c:pt idx="32">
                  <c:v>17468</c:v>
                </c:pt>
                <c:pt idx="33">
                  <c:v>15632</c:v>
                </c:pt>
                <c:pt idx="34">
                  <c:v>11694</c:v>
                </c:pt>
                <c:pt idx="35">
                  <c:v>11566</c:v>
                </c:pt>
                <c:pt idx="36">
                  <c:v>12306</c:v>
                </c:pt>
                <c:pt idx="37">
                  <c:v>12383</c:v>
                </c:pt>
                <c:pt idx="38">
                  <c:v>12128</c:v>
                </c:pt>
                <c:pt idx="39">
                  <c:v>14349</c:v>
                </c:pt>
                <c:pt idx="40">
                  <c:v>15312</c:v>
                </c:pt>
                <c:pt idx="41">
                  <c:v>12550</c:v>
                </c:pt>
                <c:pt idx="42">
                  <c:v>12032</c:v>
                </c:pt>
                <c:pt idx="43">
                  <c:v>12476</c:v>
                </c:pt>
                <c:pt idx="44">
                  <c:v>13868</c:v>
                </c:pt>
                <c:pt idx="45">
                  <c:v>13362</c:v>
                </c:pt>
                <c:pt idx="46">
                  <c:v>16385</c:v>
                </c:pt>
                <c:pt idx="47">
                  <c:v>15993</c:v>
                </c:pt>
                <c:pt idx="48">
                  <c:v>14449</c:v>
                </c:pt>
                <c:pt idx="49">
                  <c:v>14082</c:v>
                </c:pt>
                <c:pt idx="50">
                  <c:v>15604</c:v>
                </c:pt>
                <c:pt idx="51">
                  <c:v>16298</c:v>
                </c:pt>
                <c:pt idx="52">
                  <c:v>15719</c:v>
                </c:pt>
                <c:pt idx="53">
                  <c:v>17101</c:v>
                </c:pt>
                <c:pt idx="54">
                  <c:v>17496</c:v>
                </c:pt>
                <c:pt idx="55">
                  <c:v>14213</c:v>
                </c:pt>
                <c:pt idx="56">
                  <c:v>15358</c:v>
                </c:pt>
                <c:pt idx="57">
                  <c:v>15996</c:v>
                </c:pt>
                <c:pt idx="58">
                  <c:v>17327</c:v>
                </c:pt>
                <c:pt idx="59">
                  <c:v>15223</c:v>
                </c:pt>
                <c:pt idx="60">
                  <c:v>16525</c:v>
                </c:pt>
                <c:pt idx="61">
                  <c:v>13670</c:v>
                </c:pt>
                <c:pt idx="62">
                  <c:v>9894</c:v>
                </c:pt>
                <c:pt idx="63">
                  <c:v>9782</c:v>
                </c:pt>
                <c:pt idx="64">
                  <c:v>10771</c:v>
                </c:pt>
                <c:pt idx="65">
                  <c:v>11918</c:v>
                </c:pt>
                <c:pt idx="66">
                  <c:v>11688</c:v>
                </c:pt>
                <c:pt idx="67">
                  <c:v>14393</c:v>
                </c:pt>
                <c:pt idx="68">
                  <c:v>13708</c:v>
                </c:pt>
                <c:pt idx="69">
                  <c:v>10789</c:v>
                </c:pt>
                <c:pt idx="70">
                  <c:v>10295</c:v>
                </c:pt>
                <c:pt idx="71">
                  <c:v>11715</c:v>
                </c:pt>
                <c:pt idx="72">
                  <c:v>12394</c:v>
                </c:pt>
                <c:pt idx="73">
                  <c:v>12000</c:v>
                </c:pt>
                <c:pt idx="74">
                  <c:v>15105</c:v>
                </c:pt>
                <c:pt idx="75">
                  <c:v>14625</c:v>
                </c:pt>
                <c:pt idx="76">
                  <c:v>11365</c:v>
                </c:pt>
                <c:pt idx="77">
                  <c:v>11842</c:v>
                </c:pt>
                <c:pt idx="78">
                  <c:v>13895</c:v>
                </c:pt>
                <c:pt idx="79">
                  <c:v>14839</c:v>
                </c:pt>
                <c:pt idx="80">
                  <c:v>13225</c:v>
                </c:pt>
                <c:pt idx="81">
                  <c:v>15393</c:v>
                </c:pt>
                <c:pt idx="82">
                  <c:v>15509</c:v>
                </c:pt>
                <c:pt idx="83">
                  <c:v>12354</c:v>
                </c:pt>
                <c:pt idx="84">
                  <c:v>13809</c:v>
                </c:pt>
                <c:pt idx="85">
                  <c:v>14293</c:v>
                </c:pt>
                <c:pt idx="86">
                  <c:v>14974</c:v>
                </c:pt>
                <c:pt idx="87">
                  <c:v>14300</c:v>
                </c:pt>
                <c:pt idx="88">
                  <c:v>15444</c:v>
                </c:pt>
                <c:pt idx="89">
                  <c:v>14496</c:v>
                </c:pt>
                <c:pt idx="90">
                  <c:v>11884</c:v>
                </c:pt>
                <c:pt idx="91">
                  <c:v>12624</c:v>
                </c:pt>
                <c:pt idx="92">
                  <c:v>14483</c:v>
                </c:pt>
                <c:pt idx="93">
                  <c:v>16241</c:v>
                </c:pt>
                <c:pt idx="94">
                  <c:v>14559</c:v>
                </c:pt>
                <c:pt idx="95">
                  <c:v>16373</c:v>
                </c:pt>
                <c:pt idx="96">
                  <c:v>15990</c:v>
                </c:pt>
                <c:pt idx="97">
                  <c:v>12327</c:v>
                </c:pt>
                <c:pt idx="98">
                  <c:v>12903</c:v>
                </c:pt>
                <c:pt idx="99">
                  <c:v>15389</c:v>
                </c:pt>
                <c:pt idx="100">
                  <c:v>16504</c:v>
                </c:pt>
                <c:pt idx="101">
                  <c:v>15885</c:v>
                </c:pt>
                <c:pt idx="102">
                  <c:v>16619</c:v>
                </c:pt>
                <c:pt idx="103">
                  <c:v>15541</c:v>
                </c:pt>
                <c:pt idx="104">
                  <c:v>13288</c:v>
                </c:pt>
                <c:pt idx="105">
                  <c:v>13371</c:v>
                </c:pt>
                <c:pt idx="106">
                  <c:v>14460</c:v>
                </c:pt>
                <c:pt idx="107">
                  <c:v>16181</c:v>
                </c:pt>
                <c:pt idx="108">
                  <c:v>15015</c:v>
                </c:pt>
                <c:pt idx="109">
                  <c:v>15900</c:v>
                </c:pt>
                <c:pt idx="110">
                  <c:v>15490</c:v>
                </c:pt>
                <c:pt idx="111">
                  <c:v>12899</c:v>
                </c:pt>
                <c:pt idx="112">
                  <c:v>12858</c:v>
                </c:pt>
                <c:pt idx="113">
                  <c:v>14055</c:v>
                </c:pt>
                <c:pt idx="114">
                  <c:v>14690</c:v>
                </c:pt>
                <c:pt idx="115">
                  <c:v>15006</c:v>
                </c:pt>
                <c:pt idx="116">
                  <c:v>15897</c:v>
                </c:pt>
                <c:pt idx="117">
                  <c:v>14905</c:v>
                </c:pt>
                <c:pt idx="118">
                  <c:v>12051</c:v>
                </c:pt>
                <c:pt idx="119">
                  <c:v>12996</c:v>
                </c:pt>
                <c:pt idx="120">
                  <c:v>12958</c:v>
                </c:pt>
                <c:pt idx="121">
                  <c:v>13320</c:v>
                </c:pt>
                <c:pt idx="122">
                  <c:v>15214</c:v>
                </c:pt>
                <c:pt idx="123">
                  <c:v>15422</c:v>
                </c:pt>
                <c:pt idx="124">
                  <c:v>17314</c:v>
                </c:pt>
                <c:pt idx="125">
                  <c:v>17889</c:v>
                </c:pt>
                <c:pt idx="126">
                  <c:v>16873</c:v>
                </c:pt>
                <c:pt idx="127">
                  <c:v>11982</c:v>
                </c:pt>
                <c:pt idx="128">
                  <c:v>12062</c:v>
                </c:pt>
                <c:pt idx="129">
                  <c:v>11038</c:v>
                </c:pt>
                <c:pt idx="130">
                  <c:v>11687</c:v>
                </c:pt>
                <c:pt idx="131">
                  <c:v>15490</c:v>
                </c:pt>
                <c:pt idx="132">
                  <c:v>11154</c:v>
                </c:pt>
                <c:pt idx="133">
                  <c:v>12455</c:v>
                </c:pt>
                <c:pt idx="134">
                  <c:v>13064</c:v>
                </c:pt>
                <c:pt idx="135">
                  <c:v>13759</c:v>
                </c:pt>
                <c:pt idx="136">
                  <c:v>13394</c:v>
                </c:pt>
                <c:pt idx="137">
                  <c:v>15114</c:v>
                </c:pt>
                <c:pt idx="138">
                  <c:v>14191</c:v>
                </c:pt>
                <c:pt idx="139">
                  <c:v>11309</c:v>
                </c:pt>
                <c:pt idx="140">
                  <c:v>12273</c:v>
                </c:pt>
                <c:pt idx="141">
                  <c:v>12582</c:v>
                </c:pt>
                <c:pt idx="142">
                  <c:v>14323</c:v>
                </c:pt>
                <c:pt idx="143">
                  <c:v>13567</c:v>
                </c:pt>
                <c:pt idx="144">
                  <c:v>15153</c:v>
                </c:pt>
                <c:pt idx="145">
                  <c:v>14538</c:v>
                </c:pt>
                <c:pt idx="146">
                  <c:v>11565</c:v>
                </c:pt>
                <c:pt idx="147">
                  <c:v>12287</c:v>
                </c:pt>
                <c:pt idx="148">
                  <c:v>12353</c:v>
                </c:pt>
                <c:pt idx="149">
                  <c:v>13195</c:v>
                </c:pt>
                <c:pt idx="150">
                  <c:v>13004</c:v>
                </c:pt>
                <c:pt idx="151">
                  <c:v>13861</c:v>
                </c:pt>
                <c:pt idx="152">
                  <c:v>9114</c:v>
                </c:pt>
                <c:pt idx="153">
                  <c:v>13515</c:v>
                </c:pt>
                <c:pt idx="154">
                  <c:v>10797</c:v>
                </c:pt>
                <c:pt idx="155">
                  <c:v>11855</c:v>
                </c:pt>
                <c:pt idx="156">
                  <c:v>16182</c:v>
                </c:pt>
                <c:pt idx="157">
                  <c:v>16090</c:v>
                </c:pt>
                <c:pt idx="158">
                  <c:v>17564</c:v>
                </c:pt>
                <c:pt idx="159">
                  <c:v>16624</c:v>
                </c:pt>
                <c:pt idx="160">
                  <c:v>12544</c:v>
                </c:pt>
                <c:pt idx="161">
                  <c:v>12648</c:v>
                </c:pt>
                <c:pt idx="162">
                  <c:v>13022</c:v>
                </c:pt>
                <c:pt idx="163">
                  <c:v>14572</c:v>
                </c:pt>
                <c:pt idx="164">
                  <c:v>14634</c:v>
                </c:pt>
                <c:pt idx="165">
                  <c:v>15541</c:v>
                </c:pt>
                <c:pt idx="166">
                  <c:v>15426</c:v>
                </c:pt>
                <c:pt idx="167">
                  <c:v>12437</c:v>
                </c:pt>
                <c:pt idx="168">
                  <c:v>12238</c:v>
                </c:pt>
                <c:pt idx="169">
                  <c:v>13265</c:v>
                </c:pt>
                <c:pt idx="170">
                  <c:v>14565</c:v>
                </c:pt>
                <c:pt idx="171">
                  <c:v>13685</c:v>
                </c:pt>
                <c:pt idx="172">
                  <c:v>15266</c:v>
                </c:pt>
                <c:pt idx="173">
                  <c:v>14667</c:v>
                </c:pt>
                <c:pt idx="174">
                  <c:v>12497</c:v>
                </c:pt>
                <c:pt idx="175">
                  <c:v>12789</c:v>
                </c:pt>
                <c:pt idx="176">
                  <c:v>13988</c:v>
                </c:pt>
                <c:pt idx="177">
                  <c:v>14762</c:v>
                </c:pt>
                <c:pt idx="178">
                  <c:v>14691</c:v>
                </c:pt>
                <c:pt idx="179">
                  <c:v>15147</c:v>
                </c:pt>
                <c:pt idx="180">
                  <c:v>14623</c:v>
                </c:pt>
                <c:pt idx="181">
                  <c:v>11792</c:v>
                </c:pt>
                <c:pt idx="182">
                  <c:v>11964</c:v>
                </c:pt>
                <c:pt idx="183">
                  <c:v>12911</c:v>
                </c:pt>
                <c:pt idx="184">
                  <c:v>13302</c:v>
                </c:pt>
                <c:pt idx="185">
                  <c:v>13075</c:v>
                </c:pt>
                <c:pt idx="186">
                  <c:v>14621</c:v>
                </c:pt>
                <c:pt idx="187">
                  <c:v>13605</c:v>
                </c:pt>
                <c:pt idx="188">
                  <c:v>11760</c:v>
                </c:pt>
                <c:pt idx="189">
                  <c:v>9499</c:v>
                </c:pt>
                <c:pt idx="190">
                  <c:v>12492</c:v>
                </c:pt>
                <c:pt idx="191">
                  <c:v>14344</c:v>
                </c:pt>
                <c:pt idx="192">
                  <c:v>13118</c:v>
                </c:pt>
                <c:pt idx="193">
                  <c:v>14841</c:v>
                </c:pt>
                <c:pt idx="194">
                  <c:v>15004</c:v>
                </c:pt>
                <c:pt idx="195">
                  <c:v>13570</c:v>
                </c:pt>
                <c:pt idx="196">
                  <c:v>13677</c:v>
                </c:pt>
                <c:pt idx="197">
                  <c:v>14621</c:v>
                </c:pt>
                <c:pt idx="198">
                  <c:v>14675</c:v>
                </c:pt>
                <c:pt idx="199">
                  <c:v>14246</c:v>
                </c:pt>
                <c:pt idx="200">
                  <c:v>14725</c:v>
                </c:pt>
                <c:pt idx="201">
                  <c:v>14139</c:v>
                </c:pt>
                <c:pt idx="202">
                  <c:v>12121</c:v>
                </c:pt>
                <c:pt idx="203">
                  <c:v>12818</c:v>
                </c:pt>
                <c:pt idx="204">
                  <c:v>13599</c:v>
                </c:pt>
                <c:pt idx="205">
                  <c:v>14033</c:v>
                </c:pt>
                <c:pt idx="206">
                  <c:v>15933</c:v>
                </c:pt>
                <c:pt idx="207">
                  <c:v>14516</c:v>
                </c:pt>
                <c:pt idx="208">
                  <c:v>14912</c:v>
                </c:pt>
                <c:pt idx="209">
                  <c:v>13558</c:v>
                </c:pt>
                <c:pt idx="210">
                  <c:v>15376</c:v>
                </c:pt>
                <c:pt idx="211">
                  <c:v>15404</c:v>
                </c:pt>
                <c:pt idx="212">
                  <c:v>16196</c:v>
                </c:pt>
                <c:pt idx="213">
                  <c:v>10162</c:v>
                </c:pt>
                <c:pt idx="214">
                  <c:v>12310</c:v>
                </c:pt>
                <c:pt idx="215">
                  <c:v>15750</c:v>
                </c:pt>
                <c:pt idx="216">
                  <c:v>14922</c:v>
                </c:pt>
                <c:pt idx="217">
                  <c:v>16800</c:v>
                </c:pt>
                <c:pt idx="218">
                  <c:v>16858</c:v>
                </c:pt>
                <c:pt idx="219">
                  <c:v>17007</c:v>
                </c:pt>
                <c:pt idx="220">
                  <c:v>15382</c:v>
                </c:pt>
                <c:pt idx="221">
                  <c:v>15178</c:v>
                </c:pt>
                <c:pt idx="222">
                  <c:v>15746</c:v>
                </c:pt>
                <c:pt idx="223">
                  <c:v>13519</c:v>
                </c:pt>
                <c:pt idx="224">
                  <c:v>15349</c:v>
                </c:pt>
                <c:pt idx="225">
                  <c:v>16848</c:v>
                </c:pt>
                <c:pt idx="226">
                  <c:v>16187</c:v>
                </c:pt>
                <c:pt idx="227">
                  <c:v>15933</c:v>
                </c:pt>
                <c:pt idx="228">
                  <c:v>16499</c:v>
                </c:pt>
                <c:pt idx="229">
                  <c:v>16010</c:v>
                </c:pt>
                <c:pt idx="230">
                  <c:v>14073</c:v>
                </c:pt>
                <c:pt idx="231">
                  <c:v>16736</c:v>
                </c:pt>
                <c:pt idx="232">
                  <c:v>13831</c:v>
                </c:pt>
                <c:pt idx="233">
                  <c:v>16287</c:v>
                </c:pt>
                <c:pt idx="234">
                  <c:v>15563</c:v>
                </c:pt>
                <c:pt idx="235">
                  <c:v>16705</c:v>
                </c:pt>
                <c:pt idx="236">
                  <c:v>16199</c:v>
                </c:pt>
                <c:pt idx="237">
                  <c:v>14574</c:v>
                </c:pt>
                <c:pt idx="238">
                  <c:v>16007</c:v>
                </c:pt>
                <c:pt idx="239">
                  <c:v>16189</c:v>
                </c:pt>
                <c:pt idx="240">
                  <c:v>15656</c:v>
                </c:pt>
                <c:pt idx="241">
                  <c:v>14444</c:v>
                </c:pt>
                <c:pt idx="242">
                  <c:v>14718</c:v>
                </c:pt>
                <c:pt idx="243">
                  <c:v>12918</c:v>
                </c:pt>
                <c:pt idx="244">
                  <c:v>10582</c:v>
                </c:pt>
                <c:pt idx="245">
                  <c:v>10883</c:v>
                </c:pt>
                <c:pt idx="246">
                  <c:v>12203</c:v>
                </c:pt>
                <c:pt idx="247">
                  <c:v>13397</c:v>
                </c:pt>
                <c:pt idx="248">
                  <c:v>14011</c:v>
                </c:pt>
                <c:pt idx="249">
                  <c:v>11111</c:v>
                </c:pt>
                <c:pt idx="250">
                  <c:v>12955</c:v>
                </c:pt>
                <c:pt idx="251">
                  <c:v>15057</c:v>
                </c:pt>
                <c:pt idx="252">
                  <c:v>16665</c:v>
                </c:pt>
                <c:pt idx="253">
                  <c:v>15423</c:v>
                </c:pt>
                <c:pt idx="254">
                  <c:v>12581</c:v>
                </c:pt>
                <c:pt idx="255">
                  <c:v>14030</c:v>
                </c:pt>
                <c:pt idx="256">
                  <c:v>15027</c:v>
                </c:pt>
                <c:pt idx="257">
                  <c:v>13839</c:v>
                </c:pt>
                <c:pt idx="258">
                  <c:v>11921</c:v>
                </c:pt>
                <c:pt idx="259">
                  <c:v>13374</c:v>
                </c:pt>
                <c:pt idx="260">
                  <c:v>13557</c:v>
                </c:pt>
                <c:pt idx="261">
                  <c:v>14315</c:v>
                </c:pt>
                <c:pt idx="262">
                  <c:v>14950</c:v>
                </c:pt>
                <c:pt idx="263">
                  <c:v>15566</c:v>
                </c:pt>
                <c:pt idx="264">
                  <c:v>15779</c:v>
                </c:pt>
                <c:pt idx="265">
                  <c:v>13058</c:v>
                </c:pt>
                <c:pt idx="266">
                  <c:v>10860</c:v>
                </c:pt>
                <c:pt idx="267">
                  <c:v>14311</c:v>
                </c:pt>
                <c:pt idx="268">
                  <c:v>16591</c:v>
                </c:pt>
                <c:pt idx="269">
                  <c:v>15752</c:v>
                </c:pt>
                <c:pt idx="270">
                  <c:v>16165</c:v>
                </c:pt>
                <c:pt idx="271">
                  <c:v>16076</c:v>
                </c:pt>
                <c:pt idx="272">
                  <c:v>13687</c:v>
                </c:pt>
                <c:pt idx="273">
                  <c:v>14853</c:v>
                </c:pt>
                <c:pt idx="274">
                  <c:v>16194</c:v>
                </c:pt>
                <c:pt idx="275">
                  <c:v>15895</c:v>
                </c:pt>
                <c:pt idx="276">
                  <c:v>15707</c:v>
                </c:pt>
                <c:pt idx="277">
                  <c:v>17661</c:v>
                </c:pt>
                <c:pt idx="278">
                  <c:v>16590</c:v>
                </c:pt>
                <c:pt idx="279">
                  <c:v>12889</c:v>
                </c:pt>
                <c:pt idx="280">
                  <c:v>14530</c:v>
                </c:pt>
                <c:pt idx="281">
                  <c:v>14603</c:v>
                </c:pt>
                <c:pt idx="282">
                  <c:v>14369</c:v>
                </c:pt>
                <c:pt idx="283">
                  <c:v>16390</c:v>
                </c:pt>
                <c:pt idx="284">
                  <c:v>17176</c:v>
                </c:pt>
                <c:pt idx="285">
                  <c:v>16230</c:v>
                </c:pt>
                <c:pt idx="286">
                  <c:v>12968</c:v>
                </c:pt>
                <c:pt idx="287">
                  <c:v>13869</c:v>
                </c:pt>
                <c:pt idx="288">
                  <c:v>14956</c:v>
                </c:pt>
                <c:pt idx="289">
                  <c:v>16438</c:v>
                </c:pt>
                <c:pt idx="290">
                  <c:v>16597</c:v>
                </c:pt>
                <c:pt idx="291">
                  <c:v>17008</c:v>
                </c:pt>
                <c:pt idx="292">
                  <c:v>17243</c:v>
                </c:pt>
                <c:pt idx="293">
                  <c:v>13490</c:v>
                </c:pt>
                <c:pt idx="294">
                  <c:v>15030</c:v>
                </c:pt>
                <c:pt idx="295">
                  <c:v>15969</c:v>
                </c:pt>
                <c:pt idx="296">
                  <c:v>16271</c:v>
                </c:pt>
                <c:pt idx="297">
                  <c:v>16128</c:v>
                </c:pt>
                <c:pt idx="298">
                  <c:v>16990</c:v>
                </c:pt>
                <c:pt idx="299">
                  <c:v>16561</c:v>
                </c:pt>
                <c:pt idx="300">
                  <c:v>13273</c:v>
                </c:pt>
                <c:pt idx="301">
                  <c:v>13831</c:v>
                </c:pt>
                <c:pt idx="302">
                  <c:v>15430</c:v>
                </c:pt>
                <c:pt idx="303">
                  <c:v>15912</c:v>
                </c:pt>
                <c:pt idx="304">
                  <c:v>15444</c:v>
                </c:pt>
                <c:pt idx="305">
                  <c:v>17234</c:v>
                </c:pt>
                <c:pt idx="306">
                  <c:v>16136</c:v>
                </c:pt>
                <c:pt idx="307">
                  <c:v>13843</c:v>
                </c:pt>
                <c:pt idx="308">
                  <c:v>13868</c:v>
                </c:pt>
                <c:pt idx="309">
                  <c:v>14214</c:v>
                </c:pt>
                <c:pt idx="310">
                  <c:v>15406</c:v>
                </c:pt>
                <c:pt idx="311">
                  <c:v>15292</c:v>
                </c:pt>
                <c:pt idx="312">
                  <c:v>17449</c:v>
                </c:pt>
                <c:pt idx="313">
                  <c:v>16774</c:v>
                </c:pt>
                <c:pt idx="314">
                  <c:v>13924</c:v>
                </c:pt>
                <c:pt idx="315">
                  <c:v>14317</c:v>
                </c:pt>
                <c:pt idx="316">
                  <c:v>14135</c:v>
                </c:pt>
                <c:pt idx="317">
                  <c:v>15062</c:v>
                </c:pt>
                <c:pt idx="318">
                  <c:v>14213</c:v>
                </c:pt>
                <c:pt idx="319">
                  <c:v>17146</c:v>
                </c:pt>
                <c:pt idx="320">
                  <c:v>16324</c:v>
                </c:pt>
                <c:pt idx="321">
                  <c:v>13390</c:v>
                </c:pt>
                <c:pt idx="322">
                  <c:v>14662</c:v>
                </c:pt>
                <c:pt idx="323">
                  <c:v>14647</c:v>
                </c:pt>
                <c:pt idx="324">
                  <c:v>15990</c:v>
                </c:pt>
                <c:pt idx="325">
                  <c:v>14333</c:v>
                </c:pt>
                <c:pt idx="326">
                  <c:v>17229</c:v>
                </c:pt>
                <c:pt idx="327">
                  <c:v>15787</c:v>
                </c:pt>
                <c:pt idx="328">
                  <c:v>11610</c:v>
                </c:pt>
                <c:pt idx="329">
                  <c:v>12274</c:v>
                </c:pt>
                <c:pt idx="330">
                  <c:v>12846</c:v>
                </c:pt>
                <c:pt idx="331">
                  <c:v>13935</c:v>
                </c:pt>
                <c:pt idx="332">
                  <c:v>13149</c:v>
                </c:pt>
                <c:pt idx="333">
                  <c:v>16266</c:v>
                </c:pt>
                <c:pt idx="334">
                  <c:v>13010</c:v>
                </c:pt>
                <c:pt idx="335">
                  <c:v>10227</c:v>
                </c:pt>
                <c:pt idx="336">
                  <c:v>10889</c:v>
                </c:pt>
                <c:pt idx="337">
                  <c:v>11881</c:v>
                </c:pt>
                <c:pt idx="338">
                  <c:v>12974</c:v>
                </c:pt>
                <c:pt idx="339">
                  <c:v>12337</c:v>
                </c:pt>
                <c:pt idx="340">
                  <c:v>15387</c:v>
                </c:pt>
                <c:pt idx="341">
                  <c:v>13385</c:v>
                </c:pt>
                <c:pt idx="342">
                  <c:v>10737</c:v>
                </c:pt>
                <c:pt idx="343">
                  <c:v>11427</c:v>
                </c:pt>
                <c:pt idx="344">
                  <c:v>11408</c:v>
                </c:pt>
                <c:pt idx="345">
                  <c:v>13433</c:v>
                </c:pt>
                <c:pt idx="346">
                  <c:v>12583</c:v>
                </c:pt>
                <c:pt idx="347">
                  <c:v>15845</c:v>
                </c:pt>
                <c:pt idx="348">
                  <c:v>13698</c:v>
                </c:pt>
                <c:pt idx="349">
                  <c:v>11587</c:v>
                </c:pt>
                <c:pt idx="350">
                  <c:v>11500</c:v>
                </c:pt>
                <c:pt idx="351">
                  <c:v>12209</c:v>
                </c:pt>
                <c:pt idx="352">
                  <c:v>14499</c:v>
                </c:pt>
                <c:pt idx="353">
                  <c:v>13790</c:v>
                </c:pt>
                <c:pt idx="354">
                  <c:v>15673</c:v>
                </c:pt>
                <c:pt idx="355">
                  <c:v>13611</c:v>
                </c:pt>
                <c:pt idx="356">
                  <c:v>12011</c:v>
                </c:pt>
                <c:pt idx="357">
                  <c:v>11869</c:v>
                </c:pt>
                <c:pt idx="358">
                  <c:v>11555</c:v>
                </c:pt>
                <c:pt idx="359">
                  <c:v>12592</c:v>
                </c:pt>
                <c:pt idx="360">
                  <c:v>14435</c:v>
                </c:pt>
                <c:pt idx="361">
                  <c:v>17593</c:v>
                </c:pt>
                <c:pt idx="362">
                  <c:v>16400</c:v>
                </c:pt>
                <c:pt idx="363">
                  <c:v>13776</c:v>
                </c:pt>
                <c:pt idx="364">
                  <c:v>15921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CB-456F-B09B-AD42C5992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'14'!$M$1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'14'!$M$2:$M$366</c:f>
              <c:numCache>
                <c:formatCode>General</c:formatCode>
                <c:ptCount val="365"/>
                <c:pt idx="0">
                  <c:v>14860</c:v>
                </c:pt>
                <c:pt idx="1">
                  <c:v>15240</c:v>
                </c:pt>
                <c:pt idx="2">
                  <c:v>14715</c:v>
                </c:pt>
                <c:pt idx="3">
                  <c:v>13945</c:v>
                </c:pt>
                <c:pt idx="4">
                  <c:v>15404</c:v>
                </c:pt>
                <c:pt idx="5">
                  <c:v>15159</c:v>
                </c:pt>
                <c:pt idx="6">
                  <c:v>12894</c:v>
                </c:pt>
                <c:pt idx="7">
                  <c:v>13542</c:v>
                </c:pt>
                <c:pt idx="8">
                  <c:v>14771</c:v>
                </c:pt>
                <c:pt idx="9">
                  <c:v>15185</c:v>
                </c:pt>
                <c:pt idx="10">
                  <c:v>14020</c:v>
                </c:pt>
                <c:pt idx="11">
                  <c:v>14604</c:v>
                </c:pt>
                <c:pt idx="12">
                  <c:v>14876</c:v>
                </c:pt>
                <c:pt idx="13">
                  <c:v>12122</c:v>
                </c:pt>
                <c:pt idx="14">
                  <c:v>13973</c:v>
                </c:pt>
                <c:pt idx="15">
                  <c:v>15046</c:v>
                </c:pt>
                <c:pt idx="16">
                  <c:v>15471</c:v>
                </c:pt>
                <c:pt idx="17">
                  <c:v>13995</c:v>
                </c:pt>
                <c:pt idx="18">
                  <c:v>15320</c:v>
                </c:pt>
                <c:pt idx="19">
                  <c:v>14010</c:v>
                </c:pt>
                <c:pt idx="20">
                  <c:v>11740</c:v>
                </c:pt>
                <c:pt idx="21">
                  <c:v>12202</c:v>
                </c:pt>
                <c:pt idx="22">
                  <c:v>14069</c:v>
                </c:pt>
                <c:pt idx="23">
                  <c:v>13392</c:v>
                </c:pt>
                <c:pt idx="24">
                  <c:v>11841</c:v>
                </c:pt>
                <c:pt idx="25">
                  <c:v>11047</c:v>
                </c:pt>
                <c:pt idx="26">
                  <c:v>9171</c:v>
                </c:pt>
                <c:pt idx="27">
                  <c:v>10559</c:v>
                </c:pt>
                <c:pt idx="28">
                  <c:v>14861</c:v>
                </c:pt>
                <c:pt idx="29">
                  <c:v>15788</c:v>
                </c:pt>
                <c:pt idx="30">
                  <c:v>12914</c:v>
                </c:pt>
                <c:pt idx="31">
                  <c:v>13147</c:v>
                </c:pt>
                <c:pt idx="32">
                  <c:v>14926</c:v>
                </c:pt>
                <c:pt idx="33">
                  <c:v>14052</c:v>
                </c:pt>
                <c:pt idx="34">
                  <c:v>12086</c:v>
                </c:pt>
                <c:pt idx="35">
                  <c:v>12683</c:v>
                </c:pt>
                <c:pt idx="36">
                  <c:v>14883</c:v>
                </c:pt>
                <c:pt idx="37">
                  <c:v>14304</c:v>
                </c:pt>
                <c:pt idx="38">
                  <c:v>13250</c:v>
                </c:pt>
                <c:pt idx="39">
                  <c:v>14298</c:v>
                </c:pt>
                <c:pt idx="40">
                  <c:v>13661</c:v>
                </c:pt>
                <c:pt idx="41">
                  <c:v>12445</c:v>
                </c:pt>
                <c:pt idx="42">
                  <c:v>13398</c:v>
                </c:pt>
                <c:pt idx="43">
                  <c:v>15714</c:v>
                </c:pt>
                <c:pt idx="44">
                  <c:v>15870</c:v>
                </c:pt>
                <c:pt idx="45">
                  <c:v>14432</c:v>
                </c:pt>
                <c:pt idx="46">
                  <c:v>16350</c:v>
                </c:pt>
                <c:pt idx="47">
                  <c:v>14862</c:v>
                </c:pt>
                <c:pt idx="48">
                  <c:v>13316</c:v>
                </c:pt>
                <c:pt idx="49">
                  <c:v>15042</c:v>
                </c:pt>
                <c:pt idx="50">
                  <c:v>17074</c:v>
                </c:pt>
                <c:pt idx="51">
                  <c:v>16920</c:v>
                </c:pt>
                <c:pt idx="52">
                  <c:v>15093</c:v>
                </c:pt>
                <c:pt idx="53">
                  <c:v>16893</c:v>
                </c:pt>
                <c:pt idx="54">
                  <c:v>14692</c:v>
                </c:pt>
                <c:pt idx="55">
                  <c:v>11959</c:v>
                </c:pt>
                <c:pt idx="56">
                  <c:v>14068</c:v>
                </c:pt>
                <c:pt idx="57">
                  <c:v>15023</c:v>
                </c:pt>
                <c:pt idx="58">
                  <c:v>14548</c:v>
                </c:pt>
                <c:pt idx="59">
                  <c:v>11585</c:v>
                </c:pt>
                <c:pt idx="60">
                  <c:v>11662</c:v>
                </c:pt>
                <c:pt idx="61">
                  <c:v>10164</c:v>
                </c:pt>
                <c:pt idx="62">
                  <c:v>8667</c:v>
                </c:pt>
                <c:pt idx="63">
                  <c:v>10399</c:v>
                </c:pt>
                <c:pt idx="64">
                  <c:v>13216</c:v>
                </c:pt>
                <c:pt idx="65">
                  <c:v>13591</c:v>
                </c:pt>
                <c:pt idx="66">
                  <c:v>11522</c:v>
                </c:pt>
                <c:pt idx="67">
                  <c:v>12387</c:v>
                </c:pt>
                <c:pt idx="68">
                  <c:v>11393</c:v>
                </c:pt>
                <c:pt idx="69">
                  <c:v>9620</c:v>
                </c:pt>
                <c:pt idx="70">
                  <c:v>11166</c:v>
                </c:pt>
                <c:pt idx="71">
                  <c:v>13879</c:v>
                </c:pt>
                <c:pt idx="72">
                  <c:v>14631</c:v>
                </c:pt>
                <c:pt idx="73">
                  <c:v>12139</c:v>
                </c:pt>
                <c:pt idx="74">
                  <c:v>12809</c:v>
                </c:pt>
                <c:pt idx="75">
                  <c:v>13027</c:v>
                </c:pt>
                <c:pt idx="76">
                  <c:v>11473</c:v>
                </c:pt>
                <c:pt idx="77">
                  <c:v>12461</c:v>
                </c:pt>
                <c:pt idx="78">
                  <c:v>14855</c:v>
                </c:pt>
                <c:pt idx="79">
                  <c:v>15182</c:v>
                </c:pt>
                <c:pt idx="80">
                  <c:v>13077</c:v>
                </c:pt>
                <c:pt idx="81">
                  <c:v>14738</c:v>
                </c:pt>
                <c:pt idx="82">
                  <c:v>14328</c:v>
                </c:pt>
                <c:pt idx="83">
                  <c:v>12741</c:v>
                </c:pt>
                <c:pt idx="84">
                  <c:v>13566</c:v>
                </c:pt>
                <c:pt idx="85">
                  <c:v>14459</c:v>
                </c:pt>
                <c:pt idx="86">
                  <c:v>14763</c:v>
                </c:pt>
                <c:pt idx="87">
                  <c:v>13406</c:v>
                </c:pt>
                <c:pt idx="88">
                  <c:v>14130</c:v>
                </c:pt>
                <c:pt idx="89">
                  <c:v>13350</c:v>
                </c:pt>
                <c:pt idx="90">
                  <c:v>12729</c:v>
                </c:pt>
                <c:pt idx="91">
                  <c:v>13149</c:v>
                </c:pt>
                <c:pt idx="92">
                  <c:v>14381</c:v>
                </c:pt>
                <c:pt idx="93">
                  <c:v>15512</c:v>
                </c:pt>
                <c:pt idx="94">
                  <c:v>14458</c:v>
                </c:pt>
                <c:pt idx="95">
                  <c:v>14808</c:v>
                </c:pt>
                <c:pt idx="96">
                  <c:v>14839</c:v>
                </c:pt>
                <c:pt idx="97">
                  <c:v>14406</c:v>
                </c:pt>
                <c:pt idx="98">
                  <c:v>14479</c:v>
                </c:pt>
                <c:pt idx="99">
                  <c:v>15888</c:v>
                </c:pt>
                <c:pt idx="100">
                  <c:v>16051</c:v>
                </c:pt>
                <c:pt idx="101">
                  <c:v>13922</c:v>
                </c:pt>
                <c:pt idx="102">
                  <c:v>14464</c:v>
                </c:pt>
                <c:pt idx="103">
                  <c:v>14359</c:v>
                </c:pt>
                <c:pt idx="104">
                  <c:v>13156</c:v>
                </c:pt>
                <c:pt idx="105">
                  <c:v>15143</c:v>
                </c:pt>
                <c:pt idx="106">
                  <c:v>15278</c:v>
                </c:pt>
                <c:pt idx="107">
                  <c:v>15759</c:v>
                </c:pt>
                <c:pt idx="108">
                  <c:v>14415</c:v>
                </c:pt>
                <c:pt idx="109">
                  <c:v>14396</c:v>
                </c:pt>
                <c:pt idx="110">
                  <c:v>14658</c:v>
                </c:pt>
                <c:pt idx="111">
                  <c:v>12158</c:v>
                </c:pt>
                <c:pt idx="112">
                  <c:v>14252</c:v>
                </c:pt>
                <c:pt idx="113">
                  <c:v>14890</c:v>
                </c:pt>
                <c:pt idx="114">
                  <c:v>15495</c:v>
                </c:pt>
                <c:pt idx="115">
                  <c:v>14332</c:v>
                </c:pt>
                <c:pt idx="116">
                  <c:v>13689</c:v>
                </c:pt>
                <c:pt idx="117">
                  <c:v>12086</c:v>
                </c:pt>
                <c:pt idx="118">
                  <c:v>11108</c:v>
                </c:pt>
                <c:pt idx="119">
                  <c:v>15207</c:v>
                </c:pt>
                <c:pt idx="120">
                  <c:v>16463</c:v>
                </c:pt>
                <c:pt idx="121">
                  <c:v>17464</c:v>
                </c:pt>
                <c:pt idx="122">
                  <c:v>18285</c:v>
                </c:pt>
                <c:pt idx="123">
                  <c:v>14838</c:v>
                </c:pt>
                <c:pt idx="124">
                  <c:v>14368</c:v>
                </c:pt>
                <c:pt idx="125">
                  <c:v>13248</c:v>
                </c:pt>
                <c:pt idx="126">
                  <c:v>11017</c:v>
                </c:pt>
                <c:pt idx="127">
                  <c:v>10409</c:v>
                </c:pt>
                <c:pt idx="128">
                  <c:v>12914</c:v>
                </c:pt>
                <c:pt idx="129">
                  <c:v>12202</c:v>
                </c:pt>
                <c:pt idx="130">
                  <c:v>11575</c:v>
                </c:pt>
                <c:pt idx="131">
                  <c:v>13509</c:v>
                </c:pt>
                <c:pt idx="132">
                  <c:v>10728</c:v>
                </c:pt>
                <c:pt idx="133">
                  <c:v>11997</c:v>
                </c:pt>
                <c:pt idx="134">
                  <c:v>14604</c:v>
                </c:pt>
                <c:pt idx="135">
                  <c:v>15277</c:v>
                </c:pt>
                <c:pt idx="136">
                  <c:v>13974</c:v>
                </c:pt>
                <c:pt idx="137">
                  <c:v>13347</c:v>
                </c:pt>
                <c:pt idx="138">
                  <c:v>13067</c:v>
                </c:pt>
                <c:pt idx="139">
                  <c:v>10423</c:v>
                </c:pt>
                <c:pt idx="140">
                  <c:v>12166</c:v>
                </c:pt>
                <c:pt idx="141">
                  <c:v>13548</c:v>
                </c:pt>
                <c:pt idx="142">
                  <c:v>15126</c:v>
                </c:pt>
                <c:pt idx="143">
                  <c:v>13127</c:v>
                </c:pt>
                <c:pt idx="144">
                  <c:v>12917</c:v>
                </c:pt>
                <c:pt idx="145">
                  <c:v>12577</c:v>
                </c:pt>
                <c:pt idx="146">
                  <c:v>10890</c:v>
                </c:pt>
                <c:pt idx="147">
                  <c:v>11805</c:v>
                </c:pt>
                <c:pt idx="148">
                  <c:v>12611</c:v>
                </c:pt>
                <c:pt idx="149">
                  <c:v>14998</c:v>
                </c:pt>
                <c:pt idx="150">
                  <c:v>13846</c:v>
                </c:pt>
                <c:pt idx="151">
                  <c:v>12420</c:v>
                </c:pt>
                <c:pt idx="152">
                  <c:v>9116</c:v>
                </c:pt>
                <c:pt idx="153">
                  <c:v>14837</c:v>
                </c:pt>
                <c:pt idx="154">
                  <c:v>16746</c:v>
                </c:pt>
                <c:pt idx="155">
                  <c:v>15544</c:v>
                </c:pt>
                <c:pt idx="156">
                  <c:v>15061</c:v>
                </c:pt>
                <c:pt idx="157">
                  <c:v>11310</c:v>
                </c:pt>
                <c:pt idx="158">
                  <c:v>13929</c:v>
                </c:pt>
                <c:pt idx="159">
                  <c:v>13179</c:v>
                </c:pt>
                <c:pt idx="160">
                  <c:v>10806</c:v>
                </c:pt>
                <c:pt idx="161">
                  <c:v>12389</c:v>
                </c:pt>
                <c:pt idx="162">
                  <c:v>14218</c:v>
                </c:pt>
                <c:pt idx="163">
                  <c:v>16090</c:v>
                </c:pt>
                <c:pt idx="164">
                  <c:v>14175</c:v>
                </c:pt>
                <c:pt idx="165">
                  <c:v>14249</c:v>
                </c:pt>
                <c:pt idx="166">
                  <c:v>13430</c:v>
                </c:pt>
                <c:pt idx="167">
                  <c:v>11061</c:v>
                </c:pt>
                <c:pt idx="168">
                  <c:v>13492</c:v>
                </c:pt>
                <c:pt idx="169">
                  <c:v>14254</c:v>
                </c:pt>
                <c:pt idx="170">
                  <c:v>15963</c:v>
                </c:pt>
                <c:pt idx="171">
                  <c:v>14757</c:v>
                </c:pt>
                <c:pt idx="172">
                  <c:v>14685</c:v>
                </c:pt>
                <c:pt idx="173">
                  <c:v>15261</c:v>
                </c:pt>
                <c:pt idx="174">
                  <c:v>12544</c:v>
                </c:pt>
                <c:pt idx="175">
                  <c:v>13670</c:v>
                </c:pt>
                <c:pt idx="176">
                  <c:v>14654</c:v>
                </c:pt>
                <c:pt idx="177">
                  <c:v>15838</c:v>
                </c:pt>
                <c:pt idx="178">
                  <c:v>14410</c:v>
                </c:pt>
                <c:pt idx="179">
                  <c:v>14025</c:v>
                </c:pt>
                <c:pt idx="180">
                  <c:v>13573</c:v>
                </c:pt>
                <c:pt idx="181">
                  <c:v>10924</c:v>
                </c:pt>
                <c:pt idx="182">
                  <c:v>11981</c:v>
                </c:pt>
                <c:pt idx="183">
                  <c:v>13588</c:v>
                </c:pt>
                <c:pt idx="184">
                  <c:v>14652</c:v>
                </c:pt>
                <c:pt idx="185">
                  <c:v>13702</c:v>
                </c:pt>
                <c:pt idx="186">
                  <c:v>14049</c:v>
                </c:pt>
                <c:pt idx="187">
                  <c:v>13146</c:v>
                </c:pt>
                <c:pt idx="188">
                  <c:v>10855</c:v>
                </c:pt>
                <c:pt idx="189">
                  <c:v>8758</c:v>
                </c:pt>
                <c:pt idx="190">
                  <c:v>14482</c:v>
                </c:pt>
                <c:pt idx="191">
                  <c:v>15540</c:v>
                </c:pt>
                <c:pt idx="192">
                  <c:v>14782</c:v>
                </c:pt>
                <c:pt idx="193">
                  <c:v>14459</c:v>
                </c:pt>
                <c:pt idx="194">
                  <c:v>13906</c:v>
                </c:pt>
                <c:pt idx="195">
                  <c:v>12915</c:v>
                </c:pt>
                <c:pt idx="196">
                  <c:v>14647</c:v>
                </c:pt>
                <c:pt idx="197">
                  <c:v>14805</c:v>
                </c:pt>
                <c:pt idx="198">
                  <c:v>14433</c:v>
                </c:pt>
                <c:pt idx="199">
                  <c:v>13130</c:v>
                </c:pt>
                <c:pt idx="200">
                  <c:v>13132</c:v>
                </c:pt>
                <c:pt idx="201">
                  <c:v>13304</c:v>
                </c:pt>
                <c:pt idx="202">
                  <c:v>12432</c:v>
                </c:pt>
                <c:pt idx="203">
                  <c:v>16201</c:v>
                </c:pt>
                <c:pt idx="204">
                  <c:v>16151</c:v>
                </c:pt>
                <c:pt idx="205">
                  <c:v>15886</c:v>
                </c:pt>
                <c:pt idx="206">
                  <c:v>15927</c:v>
                </c:pt>
                <c:pt idx="207">
                  <c:v>14781</c:v>
                </c:pt>
                <c:pt idx="208">
                  <c:v>14788</c:v>
                </c:pt>
                <c:pt idx="209">
                  <c:v>14151</c:v>
                </c:pt>
                <c:pt idx="210">
                  <c:v>17644</c:v>
                </c:pt>
                <c:pt idx="211">
                  <c:v>17185</c:v>
                </c:pt>
                <c:pt idx="212">
                  <c:v>17419</c:v>
                </c:pt>
                <c:pt idx="213">
                  <c:v>11735</c:v>
                </c:pt>
                <c:pt idx="214">
                  <c:v>14407</c:v>
                </c:pt>
                <c:pt idx="215">
                  <c:v>16308</c:v>
                </c:pt>
                <c:pt idx="216">
                  <c:v>14777</c:v>
                </c:pt>
                <c:pt idx="217">
                  <c:v>15932</c:v>
                </c:pt>
                <c:pt idx="218">
                  <c:v>14824</c:v>
                </c:pt>
                <c:pt idx="219">
                  <c:v>13214</c:v>
                </c:pt>
                <c:pt idx="220">
                  <c:v>13296</c:v>
                </c:pt>
                <c:pt idx="221">
                  <c:v>13405</c:v>
                </c:pt>
                <c:pt idx="222">
                  <c:v>14994</c:v>
                </c:pt>
                <c:pt idx="223">
                  <c:v>13753</c:v>
                </c:pt>
                <c:pt idx="224">
                  <c:v>16346</c:v>
                </c:pt>
                <c:pt idx="225">
                  <c:v>17421</c:v>
                </c:pt>
                <c:pt idx="226">
                  <c:v>15594</c:v>
                </c:pt>
                <c:pt idx="227">
                  <c:v>14522</c:v>
                </c:pt>
                <c:pt idx="228">
                  <c:v>16598</c:v>
                </c:pt>
                <c:pt idx="229">
                  <c:v>15001</c:v>
                </c:pt>
                <c:pt idx="230">
                  <c:v>14423</c:v>
                </c:pt>
                <c:pt idx="231">
                  <c:v>15913</c:v>
                </c:pt>
                <c:pt idx="232">
                  <c:v>13761</c:v>
                </c:pt>
                <c:pt idx="233">
                  <c:v>15889</c:v>
                </c:pt>
                <c:pt idx="234">
                  <c:v>15102</c:v>
                </c:pt>
                <c:pt idx="235">
                  <c:v>15966</c:v>
                </c:pt>
                <c:pt idx="236">
                  <c:v>14204</c:v>
                </c:pt>
                <c:pt idx="237">
                  <c:v>14198</c:v>
                </c:pt>
                <c:pt idx="238">
                  <c:v>15213</c:v>
                </c:pt>
                <c:pt idx="239">
                  <c:v>14759</c:v>
                </c:pt>
                <c:pt idx="240">
                  <c:v>13890</c:v>
                </c:pt>
                <c:pt idx="241">
                  <c:v>12667</c:v>
                </c:pt>
                <c:pt idx="242">
                  <c:v>11678</c:v>
                </c:pt>
                <c:pt idx="243">
                  <c:v>11035</c:v>
                </c:pt>
                <c:pt idx="244">
                  <c:v>9311</c:v>
                </c:pt>
                <c:pt idx="245">
                  <c:v>9617</c:v>
                </c:pt>
                <c:pt idx="246">
                  <c:v>11252</c:v>
                </c:pt>
                <c:pt idx="247">
                  <c:v>13867</c:v>
                </c:pt>
                <c:pt idx="248">
                  <c:v>17611</c:v>
                </c:pt>
                <c:pt idx="249">
                  <c:v>14059</c:v>
                </c:pt>
                <c:pt idx="250">
                  <c:v>14917</c:v>
                </c:pt>
                <c:pt idx="251">
                  <c:v>16987</c:v>
                </c:pt>
                <c:pt idx="252">
                  <c:v>16872</c:v>
                </c:pt>
                <c:pt idx="253">
                  <c:v>13837</c:v>
                </c:pt>
                <c:pt idx="254">
                  <c:v>12494</c:v>
                </c:pt>
                <c:pt idx="255">
                  <c:v>13014</c:v>
                </c:pt>
                <c:pt idx="256">
                  <c:v>12714</c:v>
                </c:pt>
                <c:pt idx="257">
                  <c:v>14910</c:v>
                </c:pt>
                <c:pt idx="258">
                  <c:v>13558</c:v>
                </c:pt>
                <c:pt idx="259">
                  <c:v>14678</c:v>
                </c:pt>
                <c:pt idx="260">
                  <c:v>14953</c:v>
                </c:pt>
                <c:pt idx="261">
                  <c:v>16150</c:v>
                </c:pt>
                <c:pt idx="262">
                  <c:v>14904</c:v>
                </c:pt>
                <c:pt idx="263">
                  <c:v>14799</c:v>
                </c:pt>
                <c:pt idx="264">
                  <c:v>15328</c:v>
                </c:pt>
                <c:pt idx="265">
                  <c:v>13964</c:v>
                </c:pt>
                <c:pt idx="266">
                  <c:v>11466</c:v>
                </c:pt>
                <c:pt idx="267">
                  <c:v>16654</c:v>
                </c:pt>
                <c:pt idx="268">
                  <c:v>16266</c:v>
                </c:pt>
                <c:pt idx="269">
                  <c:v>14889</c:v>
                </c:pt>
                <c:pt idx="270">
                  <c:v>14631</c:v>
                </c:pt>
                <c:pt idx="271">
                  <c:v>14266</c:v>
                </c:pt>
                <c:pt idx="272">
                  <c:v>12916</c:v>
                </c:pt>
                <c:pt idx="273">
                  <c:v>16292</c:v>
                </c:pt>
                <c:pt idx="274">
                  <c:v>17847</c:v>
                </c:pt>
                <c:pt idx="275">
                  <c:v>16667</c:v>
                </c:pt>
                <c:pt idx="276">
                  <c:v>14743</c:v>
                </c:pt>
                <c:pt idx="277">
                  <c:v>15987</c:v>
                </c:pt>
                <c:pt idx="278">
                  <c:v>15664</c:v>
                </c:pt>
                <c:pt idx="279">
                  <c:v>15003</c:v>
                </c:pt>
                <c:pt idx="280">
                  <c:v>19002</c:v>
                </c:pt>
                <c:pt idx="281">
                  <c:v>16714</c:v>
                </c:pt>
                <c:pt idx="282">
                  <c:v>14412</c:v>
                </c:pt>
                <c:pt idx="283">
                  <c:v>13963</c:v>
                </c:pt>
                <c:pt idx="284">
                  <c:v>15224</c:v>
                </c:pt>
                <c:pt idx="285">
                  <c:v>14356</c:v>
                </c:pt>
                <c:pt idx="286">
                  <c:v>14234</c:v>
                </c:pt>
                <c:pt idx="287">
                  <c:v>15646</c:v>
                </c:pt>
                <c:pt idx="288">
                  <c:v>15930</c:v>
                </c:pt>
                <c:pt idx="289">
                  <c:v>16600</c:v>
                </c:pt>
                <c:pt idx="290">
                  <c:v>14872</c:v>
                </c:pt>
                <c:pt idx="291">
                  <c:v>16138</c:v>
                </c:pt>
                <c:pt idx="292">
                  <c:v>15087</c:v>
                </c:pt>
                <c:pt idx="293">
                  <c:v>14446</c:v>
                </c:pt>
                <c:pt idx="294">
                  <c:v>15615</c:v>
                </c:pt>
                <c:pt idx="295">
                  <c:v>16571</c:v>
                </c:pt>
                <c:pt idx="296">
                  <c:v>16772</c:v>
                </c:pt>
                <c:pt idx="297">
                  <c:v>15235</c:v>
                </c:pt>
                <c:pt idx="298">
                  <c:v>16211</c:v>
                </c:pt>
                <c:pt idx="299">
                  <c:v>15744</c:v>
                </c:pt>
                <c:pt idx="300">
                  <c:v>13951</c:v>
                </c:pt>
                <c:pt idx="301">
                  <c:v>16063</c:v>
                </c:pt>
                <c:pt idx="302">
                  <c:v>15775</c:v>
                </c:pt>
                <c:pt idx="303">
                  <c:v>16050</c:v>
                </c:pt>
                <c:pt idx="304">
                  <c:v>14205</c:v>
                </c:pt>
                <c:pt idx="305">
                  <c:v>14359</c:v>
                </c:pt>
                <c:pt idx="306">
                  <c:v>14683</c:v>
                </c:pt>
                <c:pt idx="307">
                  <c:v>13471</c:v>
                </c:pt>
                <c:pt idx="308">
                  <c:v>15280</c:v>
                </c:pt>
                <c:pt idx="309">
                  <c:v>16060</c:v>
                </c:pt>
                <c:pt idx="310">
                  <c:v>16622</c:v>
                </c:pt>
                <c:pt idx="311">
                  <c:v>14533</c:v>
                </c:pt>
                <c:pt idx="312">
                  <c:v>15255</c:v>
                </c:pt>
                <c:pt idx="313">
                  <c:v>13923</c:v>
                </c:pt>
                <c:pt idx="314">
                  <c:v>12693</c:v>
                </c:pt>
                <c:pt idx="315">
                  <c:v>15330</c:v>
                </c:pt>
                <c:pt idx="316">
                  <c:v>16248</c:v>
                </c:pt>
                <c:pt idx="317">
                  <c:v>17483</c:v>
                </c:pt>
                <c:pt idx="318">
                  <c:v>14514</c:v>
                </c:pt>
                <c:pt idx="319">
                  <c:v>15266</c:v>
                </c:pt>
                <c:pt idx="320">
                  <c:v>14150</c:v>
                </c:pt>
                <c:pt idx="321">
                  <c:v>12394</c:v>
                </c:pt>
                <c:pt idx="322">
                  <c:v>13784</c:v>
                </c:pt>
                <c:pt idx="323">
                  <c:v>15818</c:v>
                </c:pt>
                <c:pt idx="324">
                  <c:v>17068</c:v>
                </c:pt>
                <c:pt idx="325">
                  <c:v>14737</c:v>
                </c:pt>
                <c:pt idx="326">
                  <c:v>14713</c:v>
                </c:pt>
                <c:pt idx="327">
                  <c:v>14139</c:v>
                </c:pt>
                <c:pt idx="328">
                  <c:v>12222</c:v>
                </c:pt>
                <c:pt idx="329">
                  <c:v>13300</c:v>
                </c:pt>
                <c:pt idx="330">
                  <c:v>14098</c:v>
                </c:pt>
                <c:pt idx="331">
                  <c:v>15406</c:v>
                </c:pt>
                <c:pt idx="332">
                  <c:v>13393</c:v>
                </c:pt>
                <c:pt idx="333">
                  <c:v>13893</c:v>
                </c:pt>
                <c:pt idx="334">
                  <c:v>11729</c:v>
                </c:pt>
                <c:pt idx="335">
                  <c:v>9839</c:v>
                </c:pt>
                <c:pt idx="336">
                  <c:v>11480</c:v>
                </c:pt>
                <c:pt idx="337">
                  <c:v>13084</c:v>
                </c:pt>
                <c:pt idx="338">
                  <c:v>14872</c:v>
                </c:pt>
                <c:pt idx="339">
                  <c:v>12836</c:v>
                </c:pt>
                <c:pt idx="340">
                  <c:v>12834</c:v>
                </c:pt>
                <c:pt idx="341">
                  <c:v>11404</c:v>
                </c:pt>
                <c:pt idx="342">
                  <c:v>10157</c:v>
                </c:pt>
                <c:pt idx="343">
                  <c:v>12284</c:v>
                </c:pt>
                <c:pt idx="344">
                  <c:v>13497</c:v>
                </c:pt>
                <c:pt idx="345">
                  <c:v>15634</c:v>
                </c:pt>
                <c:pt idx="346">
                  <c:v>14345</c:v>
                </c:pt>
                <c:pt idx="347">
                  <c:v>14537</c:v>
                </c:pt>
                <c:pt idx="348">
                  <c:v>12698</c:v>
                </c:pt>
                <c:pt idx="349">
                  <c:v>10985</c:v>
                </c:pt>
                <c:pt idx="350">
                  <c:v>13455</c:v>
                </c:pt>
                <c:pt idx="351">
                  <c:v>14606</c:v>
                </c:pt>
                <c:pt idx="352">
                  <c:v>15644</c:v>
                </c:pt>
                <c:pt idx="353">
                  <c:v>14567</c:v>
                </c:pt>
                <c:pt idx="354">
                  <c:v>15089</c:v>
                </c:pt>
                <c:pt idx="355">
                  <c:v>13071</c:v>
                </c:pt>
                <c:pt idx="356">
                  <c:v>12564</c:v>
                </c:pt>
                <c:pt idx="357">
                  <c:v>15976</c:v>
                </c:pt>
                <c:pt idx="358">
                  <c:v>15707</c:v>
                </c:pt>
                <c:pt idx="359">
                  <c:v>14225</c:v>
                </c:pt>
                <c:pt idx="360">
                  <c:v>14868</c:v>
                </c:pt>
                <c:pt idx="361">
                  <c:v>16584</c:v>
                </c:pt>
                <c:pt idx="362">
                  <c:v>14816</c:v>
                </c:pt>
                <c:pt idx="363">
                  <c:v>13706</c:v>
                </c:pt>
                <c:pt idx="364">
                  <c:v>17624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3-4321-AD0D-66D3C33CD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'14'!$S$2:$S$366</c:f>
              <c:numCache>
                <c:formatCode>General</c:formatCode>
                <c:ptCount val="365"/>
                <c:pt idx="0">
                  <c:v>4086</c:v>
                </c:pt>
                <c:pt idx="1">
                  <c:v>3929</c:v>
                </c:pt>
                <c:pt idx="2">
                  <c:v>3895</c:v>
                </c:pt>
                <c:pt idx="3">
                  <c:v>3936</c:v>
                </c:pt>
                <c:pt idx="4">
                  <c:v>3620</c:v>
                </c:pt>
                <c:pt idx="5">
                  <c:v>3157</c:v>
                </c:pt>
                <c:pt idx="6">
                  <c:v>3332</c:v>
                </c:pt>
                <c:pt idx="7">
                  <c:v>3384</c:v>
                </c:pt>
                <c:pt idx="8">
                  <c:v>3642</c:v>
                </c:pt>
                <c:pt idx="9">
                  <c:v>4015</c:v>
                </c:pt>
                <c:pt idx="10">
                  <c:v>4254</c:v>
                </c:pt>
                <c:pt idx="11">
                  <c:v>4285</c:v>
                </c:pt>
                <c:pt idx="12">
                  <c:v>3771</c:v>
                </c:pt>
                <c:pt idx="13">
                  <c:v>3666</c:v>
                </c:pt>
                <c:pt idx="14">
                  <c:v>3740</c:v>
                </c:pt>
                <c:pt idx="15">
                  <c:v>3986</c:v>
                </c:pt>
                <c:pt idx="16">
                  <c:v>4117</c:v>
                </c:pt>
                <c:pt idx="17">
                  <c:v>4381</c:v>
                </c:pt>
                <c:pt idx="18">
                  <c:v>4286</c:v>
                </c:pt>
                <c:pt idx="19">
                  <c:v>3904</c:v>
                </c:pt>
                <c:pt idx="20">
                  <c:v>3907</c:v>
                </c:pt>
                <c:pt idx="21">
                  <c:v>3794</c:v>
                </c:pt>
                <c:pt idx="22">
                  <c:v>3907</c:v>
                </c:pt>
                <c:pt idx="23">
                  <c:v>3948</c:v>
                </c:pt>
                <c:pt idx="24">
                  <c:v>4140</c:v>
                </c:pt>
                <c:pt idx="25">
                  <c:v>3920</c:v>
                </c:pt>
                <c:pt idx="26">
                  <c:v>3326</c:v>
                </c:pt>
                <c:pt idx="27">
                  <c:v>3040</c:v>
                </c:pt>
                <c:pt idx="28">
                  <c:v>3716</c:v>
                </c:pt>
                <c:pt idx="29">
                  <c:v>4628</c:v>
                </c:pt>
                <c:pt idx="30">
                  <c:v>4777</c:v>
                </c:pt>
                <c:pt idx="31">
                  <c:v>4722</c:v>
                </c:pt>
                <c:pt idx="32">
                  <c:v>4082</c:v>
                </c:pt>
                <c:pt idx="33">
                  <c:v>3229</c:v>
                </c:pt>
                <c:pt idx="34">
                  <c:v>2980</c:v>
                </c:pt>
                <c:pt idx="35">
                  <c:v>3008</c:v>
                </c:pt>
                <c:pt idx="36">
                  <c:v>3248</c:v>
                </c:pt>
                <c:pt idx="37">
                  <c:v>3588</c:v>
                </c:pt>
                <c:pt idx="38">
                  <c:v>4012</c:v>
                </c:pt>
                <c:pt idx="39">
                  <c:v>3960</c:v>
                </c:pt>
                <c:pt idx="40">
                  <c:v>3525</c:v>
                </c:pt>
                <c:pt idx="41">
                  <c:v>3371</c:v>
                </c:pt>
                <c:pt idx="42">
                  <c:v>3745</c:v>
                </c:pt>
                <c:pt idx="43">
                  <c:v>4019</c:v>
                </c:pt>
                <c:pt idx="44">
                  <c:v>4427</c:v>
                </c:pt>
                <c:pt idx="45">
                  <c:v>4745</c:v>
                </c:pt>
                <c:pt idx="46">
                  <c:v>4844</c:v>
                </c:pt>
                <c:pt idx="47">
                  <c:v>4507</c:v>
                </c:pt>
                <c:pt idx="48">
                  <c:v>4519</c:v>
                </c:pt>
                <c:pt idx="49">
                  <c:v>4578</c:v>
                </c:pt>
                <c:pt idx="50">
                  <c:v>4775</c:v>
                </c:pt>
                <c:pt idx="51">
                  <c:v>4920</c:v>
                </c:pt>
                <c:pt idx="52">
                  <c:v>5119</c:v>
                </c:pt>
                <c:pt idx="53">
                  <c:v>5099</c:v>
                </c:pt>
                <c:pt idx="54">
                  <c:v>4885</c:v>
                </c:pt>
                <c:pt idx="55">
                  <c:v>4802</c:v>
                </c:pt>
                <c:pt idx="56">
                  <c:v>4855</c:v>
                </c:pt>
                <c:pt idx="57">
                  <c:v>4878</c:v>
                </c:pt>
                <c:pt idx="58">
                  <c:v>4868</c:v>
                </c:pt>
                <c:pt idx="59">
                  <c:v>4964</c:v>
                </c:pt>
                <c:pt idx="60">
                  <c:v>4640</c:v>
                </c:pt>
                <c:pt idx="61">
                  <c:v>3650</c:v>
                </c:pt>
                <c:pt idx="62">
                  <c:v>3642</c:v>
                </c:pt>
                <c:pt idx="63">
                  <c:v>3725</c:v>
                </c:pt>
                <c:pt idx="64">
                  <c:v>3998</c:v>
                </c:pt>
                <c:pt idx="65">
                  <c:v>4322</c:v>
                </c:pt>
                <c:pt idx="66">
                  <c:v>4741</c:v>
                </c:pt>
                <c:pt idx="67">
                  <c:v>4539</c:v>
                </c:pt>
                <c:pt idx="68">
                  <c:v>3863</c:v>
                </c:pt>
                <c:pt idx="69">
                  <c:v>3727</c:v>
                </c:pt>
                <c:pt idx="70">
                  <c:v>3749</c:v>
                </c:pt>
                <c:pt idx="71">
                  <c:v>4115</c:v>
                </c:pt>
                <c:pt idx="72">
                  <c:v>4494</c:v>
                </c:pt>
                <c:pt idx="73">
                  <c:v>4803</c:v>
                </c:pt>
                <c:pt idx="74">
                  <c:v>4607</c:v>
                </c:pt>
                <c:pt idx="75">
                  <c:v>3948</c:v>
                </c:pt>
                <c:pt idx="76">
                  <c:v>3913</c:v>
                </c:pt>
                <c:pt idx="77">
                  <c:v>3931</c:v>
                </c:pt>
                <c:pt idx="78">
                  <c:v>4265</c:v>
                </c:pt>
                <c:pt idx="79">
                  <c:v>4643</c:v>
                </c:pt>
                <c:pt idx="80">
                  <c:v>4951</c:v>
                </c:pt>
                <c:pt idx="81">
                  <c:v>4816</c:v>
                </c:pt>
                <c:pt idx="82">
                  <c:v>4181</c:v>
                </c:pt>
                <c:pt idx="83">
                  <c:v>4115</c:v>
                </c:pt>
                <c:pt idx="84">
                  <c:v>4221</c:v>
                </c:pt>
                <c:pt idx="85">
                  <c:v>4357</c:v>
                </c:pt>
                <c:pt idx="86">
                  <c:v>4677</c:v>
                </c:pt>
                <c:pt idx="87">
                  <c:v>4926</c:v>
                </c:pt>
                <c:pt idx="88">
                  <c:v>4763</c:v>
                </c:pt>
                <c:pt idx="89">
                  <c:v>4158</c:v>
                </c:pt>
                <c:pt idx="90">
                  <c:v>4099</c:v>
                </c:pt>
                <c:pt idx="91">
                  <c:v>4150</c:v>
                </c:pt>
                <c:pt idx="92">
                  <c:v>4576</c:v>
                </c:pt>
                <c:pt idx="93">
                  <c:v>5065</c:v>
                </c:pt>
                <c:pt idx="94">
                  <c:v>5358</c:v>
                </c:pt>
                <c:pt idx="95">
                  <c:v>5327</c:v>
                </c:pt>
                <c:pt idx="96">
                  <c:v>4707</c:v>
                </c:pt>
                <c:pt idx="97">
                  <c:v>4593</c:v>
                </c:pt>
                <c:pt idx="98">
                  <c:v>4628</c:v>
                </c:pt>
                <c:pt idx="99">
                  <c:v>5079</c:v>
                </c:pt>
                <c:pt idx="100">
                  <c:v>5496</c:v>
                </c:pt>
                <c:pt idx="101">
                  <c:v>5728</c:v>
                </c:pt>
                <c:pt idx="102">
                  <c:v>5411</c:v>
                </c:pt>
                <c:pt idx="103">
                  <c:v>4869</c:v>
                </c:pt>
                <c:pt idx="104">
                  <c:v>4818</c:v>
                </c:pt>
                <c:pt idx="105">
                  <c:v>4891</c:v>
                </c:pt>
                <c:pt idx="106">
                  <c:v>5325</c:v>
                </c:pt>
                <c:pt idx="107">
                  <c:v>5559</c:v>
                </c:pt>
                <c:pt idx="108">
                  <c:v>5722</c:v>
                </c:pt>
                <c:pt idx="109">
                  <c:v>5348</c:v>
                </c:pt>
                <c:pt idx="110">
                  <c:v>5172</c:v>
                </c:pt>
                <c:pt idx="111">
                  <c:v>5098</c:v>
                </c:pt>
                <c:pt idx="112">
                  <c:v>5237</c:v>
                </c:pt>
                <c:pt idx="113">
                  <c:v>5566</c:v>
                </c:pt>
                <c:pt idx="114">
                  <c:v>5647</c:v>
                </c:pt>
                <c:pt idx="115">
                  <c:v>5888</c:v>
                </c:pt>
                <c:pt idx="116">
                  <c:v>5677</c:v>
                </c:pt>
                <c:pt idx="117">
                  <c:v>5153</c:v>
                </c:pt>
                <c:pt idx="118">
                  <c:v>5030</c:v>
                </c:pt>
                <c:pt idx="119">
                  <c:v>5169</c:v>
                </c:pt>
                <c:pt idx="120">
                  <c:v>5864</c:v>
                </c:pt>
                <c:pt idx="121">
                  <c:v>5999</c:v>
                </c:pt>
                <c:pt idx="122">
                  <c:v>0</c:v>
                </c:pt>
                <c:pt idx="123">
                  <c:v>0</c:v>
                </c:pt>
                <c:pt idx="124">
                  <c:v>5999</c:v>
                </c:pt>
                <c:pt idx="125">
                  <c:v>5468</c:v>
                </c:pt>
                <c:pt idx="126">
                  <c:v>4920</c:v>
                </c:pt>
                <c:pt idx="127">
                  <c:v>4722</c:v>
                </c:pt>
                <c:pt idx="128">
                  <c:v>5001</c:v>
                </c:pt>
                <c:pt idx="129">
                  <c:v>5387</c:v>
                </c:pt>
                <c:pt idx="130">
                  <c:v>5412</c:v>
                </c:pt>
                <c:pt idx="131">
                  <c:v>5378</c:v>
                </c:pt>
                <c:pt idx="132">
                  <c:v>5203</c:v>
                </c:pt>
                <c:pt idx="133">
                  <c:v>5294</c:v>
                </c:pt>
                <c:pt idx="134">
                  <c:v>5512</c:v>
                </c:pt>
                <c:pt idx="135">
                  <c:v>5763</c:v>
                </c:pt>
                <c:pt idx="136">
                  <c:v>5999</c:v>
                </c:pt>
                <c:pt idx="137">
                  <c:v>5834</c:v>
                </c:pt>
                <c:pt idx="138">
                  <c:v>5428</c:v>
                </c:pt>
                <c:pt idx="139">
                  <c:v>5315</c:v>
                </c:pt>
                <c:pt idx="140">
                  <c:v>5411</c:v>
                </c:pt>
                <c:pt idx="141">
                  <c:v>5664</c:v>
                </c:pt>
                <c:pt idx="142">
                  <c:v>5875</c:v>
                </c:pt>
                <c:pt idx="143">
                  <c:v>5999</c:v>
                </c:pt>
                <c:pt idx="144">
                  <c:v>5942</c:v>
                </c:pt>
                <c:pt idx="145">
                  <c:v>5400</c:v>
                </c:pt>
                <c:pt idx="146">
                  <c:v>5402</c:v>
                </c:pt>
                <c:pt idx="147">
                  <c:v>5451</c:v>
                </c:pt>
                <c:pt idx="148">
                  <c:v>5578</c:v>
                </c:pt>
                <c:pt idx="149">
                  <c:v>5804</c:v>
                </c:pt>
                <c:pt idx="150">
                  <c:v>5999</c:v>
                </c:pt>
                <c:pt idx="151">
                  <c:v>5999</c:v>
                </c:pt>
                <c:pt idx="152">
                  <c:v>5481</c:v>
                </c:pt>
                <c:pt idx="153">
                  <c:v>5733</c:v>
                </c:pt>
                <c:pt idx="154">
                  <c:v>5999</c:v>
                </c:pt>
                <c:pt idx="155">
                  <c:v>5999</c:v>
                </c:pt>
                <c:pt idx="156">
                  <c:v>0</c:v>
                </c:pt>
                <c:pt idx="157">
                  <c:v>5999</c:v>
                </c:pt>
                <c:pt idx="158">
                  <c:v>5999</c:v>
                </c:pt>
                <c:pt idx="159">
                  <c:v>5563</c:v>
                </c:pt>
                <c:pt idx="160">
                  <c:v>5622</c:v>
                </c:pt>
                <c:pt idx="161">
                  <c:v>5694</c:v>
                </c:pt>
                <c:pt idx="162">
                  <c:v>5806</c:v>
                </c:pt>
                <c:pt idx="163">
                  <c:v>5999</c:v>
                </c:pt>
                <c:pt idx="164">
                  <c:v>5999</c:v>
                </c:pt>
                <c:pt idx="165">
                  <c:v>5999</c:v>
                </c:pt>
                <c:pt idx="166">
                  <c:v>5727</c:v>
                </c:pt>
                <c:pt idx="167">
                  <c:v>5627</c:v>
                </c:pt>
                <c:pt idx="168">
                  <c:v>5628</c:v>
                </c:pt>
                <c:pt idx="169">
                  <c:v>5803</c:v>
                </c:pt>
                <c:pt idx="170">
                  <c:v>5999</c:v>
                </c:pt>
                <c:pt idx="171">
                  <c:v>5999</c:v>
                </c:pt>
                <c:pt idx="172">
                  <c:v>5999</c:v>
                </c:pt>
                <c:pt idx="173">
                  <c:v>5476</c:v>
                </c:pt>
                <c:pt idx="174">
                  <c:v>5355</c:v>
                </c:pt>
                <c:pt idx="175">
                  <c:v>5342</c:v>
                </c:pt>
                <c:pt idx="176">
                  <c:v>5476</c:v>
                </c:pt>
                <c:pt idx="177">
                  <c:v>5660</c:v>
                </c:pt>
                <c:pt idx="178">
                  <c:v>5972</c:v>
                </c:pt>
                <c:pt idx="179">
                  <c:v>5231</c:v>
                </c:pt>
                <c:pt idx="180">
                  <c:v>4536</c:v>
                </c:pt>
                <c:pt idx="181">
                  <c:v>4480</c:v>
                </c:pt>
                <c:pt idx="182">
                  <c:v>4525</c:v>
                </c:pt>
                <c:pt idx="183">
                  <c:v>4683</c:v>
                </c:pt>
                <c:pt idx="184">
                  <c:v>4885</c:v>
                </c:pt>
                <c:pt idx="185">
                  <c:v>5223</c:v>
                </c:pt>
                <c:pt idx="186">
                  <c:v>5058</c:v>
                </c:pt>
                <c:pt idx="187">
                  <c:v>4611</c:v>
                </c:pt>
                <c:pt idx="188">
                  <c:v>4460</c:v>
                </c:pt>
                <c:pt idx="189">
                  <c:v>4287</c:v>
                </c:pt>
                <c:pt idx="190">
                  <c:v>4706</c:v>
                </c:pt>
                <c:pt idx="191">
                  <c:v>4993</c:v>
                </c:pt>
                <c:pt idx="192">
                  <c:v>5184</c:v>
                </c:pt>
                <c:pt idx="193">
                  <c:v>5091</c:v>
                </c:pt>
                <c:pt idx="194">
                  <c:v>4582</c:v>
                </c:pt>
                <c:pt idx="195">
                  <c:v>4500</c:v>
                </c:pt>
                <c:pt idx="196">
                  <c:v>4455</c:v>
                </c:pt>
                <c:pt idx="197">
                  <c:v>4525</c:v>
                </c:pt>
                <c:pt idx="198">
                  <c:v>4408</c:v>
                </c:pt>
                <c:pt idx="199">
                  <c:v>4351</c:v>
                </c:pt>
                <c:pt idx="200">
                  <c:v>3890</c:v>
                </c:pt>
                <c:pt idx="201">
                  <c:v>2922</c:v>
                </c:pt>
                <c:pt idx="202">
                  <c:v>3077</c:v>
                </c:pt>
                <c:pt idx="203">
                  <c:v>3238</c:v>
                </c:pt>
                <c:pt idx="204">
                  <c:v>3537</c:v>
                </c:pt>
                <c:pt idx="205">
                  <c:v>3636</c:v>
                </c:pt>
                <c:pt idx="206">
                  <c:v>3859</c:v>
                </c:pt>
                <c:pt idx="207">
                  <c:v>3772</c:v>
                </c:pt>
                <c:pt idx="208">
                  <c:v>3742</c:v>
                </c:pt>
                <c:pt idx="209">
                  <c:v>3764</c:v>
                </c:pt>
                <c:pt idx="210">
                  <c:v>3900</c:v>
                </c:pt>
                <c:pt idx="211">
                  <c:v>3976</c:v>
                </c:pt>
                <c:pt idx="212">
                  <c:v>4070</c:v>
                </c:pt>
                <c:pt idx="213">
                  <c:v>4095</c:v>
                </c:pt>
                <c:pt idx="214">
                  <c:v>4380</c:v>
                </c:pt>
                <c:pt idx="215">
                  <c:v>4303</c:v>
                </c:pt>
                <c:pt idx="216">
                  <c:v>4401</c:v>
                </c:pt>
                <c:pt idx="217">
                  <c:v>4386</c:v>
                </c:pt>
                <c:pt idx="218">
                  <c:v>4166</c:v>
                </c:pt>
                <c:pt idx="219">
                  <c:v>3868</c:v>
                </c:pt>
                <c:pt idx="220">
                  <c:v>3635</c:v>
                </c:pt>
                <c:pt idx="221">
                  <c:v>3488</c:v>
                </c:pt>
                <c:pt idx="222">
                  <c:v>3474</c:v>
                </c:pt>
                <c:pt idx="223">
                  <c:v>3675</c:v>
                </c:pt>
                <c:pt idx="224">
                  <c:v>3768</c:v>
                </c:pt>
                <c:pt idx="225">
                  <c:v>3861</c:v>
                </c:pt>
                <c:pt idx="226">
                  <c:v>3953</c:v>
                </c:pt>
                <c:pt idx="227">
                  <c:v>3881</c:v>
                </c:pt>
                <c:pt idx="228">
                  <c:v>3663</c:v>
                </c:pt>
                <c:pt idx="229">
                  <c:v>3339</c:v>
                </c:pt>
                <c:pt idx="230">
                  <c:v>3494</c:v>
                </c:pt>
                <c:pt idx="231">
                  <c:v>3590</c:v>
                </c:pt>
                <c:pt idx="232">
                  <c:v>3657</c:v>
                </c:pt>
                <c:pt idx="233">
                  <c:v>3695</c:v>
                </c:pt>
                <c:pt idx="234">
                  <c:v>3885</c:v>
                </c:pt>
                <c:pt idx="235">
                  <c:v>3794</c:v>
                </c:pt>
                <c:pt idx="236">
                  <c:v>3465</c:v>
                </c:pt>
                <c:pt idx="237">
                  <c:v>3580</c:v>
                </c:pt>
                <c:pt idx="238">
                  <c:v>3665</c:v>
                </c:pt>
                <c:pt idx="239">
                  <c:v>3666</c:v>
                </c:pt>
                <c:pt idx="240">
                  <c:v>3498</c:v>
                </c:pt>
                <c:pt idx="241">
                  <c:v>3520</c:v>
                </c:pt>
                <c:pt idx="242">
                  <c:v>3107</c:v>
                </c:pt>
                <c:pt idx="243">
                  <c:v>2610</c:v>
                </c:pt>
                <c:pt idx="244">
                  <c:v>2621</c:v>
                </c:pt>
                <c:pt idx="245">
                  <c:v>2568</c:v>
                </c:pt>
                <c:pt idx="246">
                  <c:v>2406</c:v>
                </c:pt>
                <c:pt idx="247">
                  <c:v>2647</c:v>
                </c:pt>
                <c:pt idx="248">
                  <c:v>3615</c:v>
                </c:pt>
                <c:pt idx="249">
                  <c:v>4336</c:v>
                </c:pt>
                <c:pt idx="250">
                  <c:v>4495</c:v>
                </c:pt>
                <c:pt idx="251">
                  <c:v>4275</c:v>
                </c:pt>
                <c:pt idx="252">
                  <c:v>3604</c:v>
                </c:pt>
                <c:pt idx="253">
                  <c:v>3125</c:v>
                </c:pt>
                <c:pt idx="254">
                  <c:v>2988</c:v>
                </c:pt>
                <c:pt idx="255">
                  <c:v>3256</c:v>
                </c:pt>
                <c:pt idx="256">
                  <c:v>3001</c:v>
                </c:pt>
                <c:pt idx="257">
                  <c:v>2719</c:v>
                </c:pt>
                <c:pt idx="258">
                  <c:v>2887</c:v>
                </c:pt>
                <c:pt idx="259">
                  <c:v>3046</c:v>
                </c:pt>
                <c:pt idx="260">
                  <c:v>3188</c:v>
                </c:pt>
                <c:pt idx="261">
                  <c:v>3303</c:v>
                </c:pt>
                <c:pt idx="262">
                  <c:v>3620</c:v>
                </c:pt>
                <c:pt idx="263">
                  <c:v>3519</c:v>
                </c:pt>
                <c:pt idx="264">
                  <c:v>3243</c:v>
                </c:pt>
                <c:pt idx="265">
                  <c:v>2990</c:v>
                </c:pt>
                <c:pt idx="266">
                  <c:v>2914</c:v>
                </c:pt>
                <c:pt idx="267">
                  <c:v>3461</c:v>
                </c:pt>
                <c:pt idx="268">
                  <c:v>3662</c:v>
                </c:pt>
                <c:pt idx="269">
                  <c:v>3911</c:v>
                </c:pt>
                <c:pt idx="270">
                  <c:v>3659</c:v>
                </c:pt>
                <c:pt idx="271">
                  <c:v>3073</c:v>
                </c:pt>
                <c:pt idx="272">
                  <c:v>3021</c:v>
                </c:pt>
                <c:pt idx="273">
                  <c:v>3304</c:v>
                </c:pt>
                <c:pt idx="274">
                  <c:v>4009</c:v>
                </c:pt>
                <c:pt idx="275">
                  <c:v>4617</c:v>
                </c:pt>
                <c:pt idx="276">
                  <c:v>4726</c:v>
                </c:pt>
                <c:pt idx="277">
                  <c:v>4192</c:v>
                </c:pt>
                <c:pt idx="278">
                  <c:v>3337</c:v>
                </c:pt>
                <c:pt idx="279">
                  <c:v>3390</c:v>
                </c:pt>
                <c:pt idx="280">
                  <c:v>3882</c:v>
                </c:pt>
                <c:pt idx="281">
                  <c:v>4496</c:v>
                </c:pt>
                <c:pt idx="282">
                  <c:v>4705</c:v>
                </c:pt>
                <c:pt idx="283">
                  <c:v>4787</c:v>
                </c:pt>
                <c:pt idx="284">
                  <c:v>4293</c:v>
                </c:pt>
                <c:pt idx="285">
                  <c:v>3665</c:v>
                </c:pt>
                <c:pt idx="286">
                  <c:v>3759</c:v>
                </c:pt>
                <c:pt idx="287">
                  <c:v>3953</c:v>
                </c:pt>
                <c:pt idx="288">
                  <c:v>4323</c:v>
                </c:pt>
                <c:pt idx="289">
                  <c:v>4519</c:v>
                </c:pt>
                <c:pt idx="290">
                  <c:v>4906</c:v>
                </c:pt>
                <c:pt idx="291">
                  <c:v>4658</c:v>
                </c:pt>
                <c:pt idx="292">
                  <c:v>4139</c:v>
                </c:pt>
                <c:pt idx="293">
                  <c:v>4065</c:v>
                </c:pt>
                <c:pt idx="294">
                  <c:v>4108</c:v>
                </c:pt>
                <c:pt idx="295">
                  <c:v>4240</c:v>
                </c:pt>
                <c:pt idx="296">
                  <c:v>4442</c:v>
                </c:pt>
                <c:pt idx="297">
                  <c:v>4694</c:v>
                </c:pt>
                <c:pt idx="298">
                  <c:v>4416</c:v>
                </c:pt>
                <c:pt idx="299">
                  <c:v>3927</c:v>
                </c:pt>
                <c:pt idx="300">
                  <c:v>3894</c:v>
                </c:pt>
                <c:pt idx="301">
                  <c:v>4030</c:v>
                </c:pt>
                <c:pt idx="302">
                  <c:v>4367</c:v>
                </c:pt>
                <c:pt idx="303">
                  <c:v>4678</c:v>
                </c:pt>
                <c:pt idx="304">
                  <c:v>4961</c:v>
                </c:pt>
                <c:pt idx="305">
                  <c:v>4668</c:v>
                </c:pt>
                <c:pt idx="306">
                  <c:v>4128</c:v>
                </c:pt>
                <c:pt idx="307">
                  <c:v>4101</c:v>
                </c:pt>
                <c:pt idx="308">
                  <c:v>4259</c:v>
                </c:pt>
                <c:pt idx="309">
                  <c:v>4629</c:v>
                </c:pt>
                <c:pt idx="310">
                  <c:v>5011</c:v>
                </c:pt>
                <c:pt idx="311">
                  <c:v>5297</c:v>
                </c:pt>
                <c:pt idx="312">
                  <c:v>5220</c:v>
                </c:pt>
                <c:pt idx="313">
                  <c:v>4644</c:v>
                </c:pt>
                <c:pt idx="314">
                  <c:v>4559</c:v>
                </c:pt>
                <c:pt idx="315">
                  <c:v>4635</c:v>
                </c:pt>
                <c:pt idx="316">
                  <c:v>4937</c:v>
                </c:pt>
                <c:pt idx="317">
                  <c:v>5331</c:v>
                </c:pt>
                <c:pt idx="318">
                  <c:v>5649</c:v>
                </c:pt>
                <c:pt idx="319">
                  <c:v>5458</c:v>
                </c:pt>
                <c:pt idx="320">
                  <c:v>4981</c:v>
                </c:pt>
                <c:pt idx="321">
                  <c:v>4864</c:v>
                </c:pt>
                <c:pt idx="322">
                  <c:v>4849</c:v>
                </c:pt>
                <c:pt idx="323">
                  <c:v>5075</c:v>
                </c:pt>
                <c:pt idx="324">
                  <c:v>5497</c:v>
                </c:pt>
                <c:pt idx="325">
                  <c:v>5805</c:v>
                </c:pt>
                <c:pt idx="326">
                  <c:v>5668</c:v>
                </c:pt>
                <c:pt idx="327">
                  <c:v>4901</c:v>
                </c:pt>
                <c:pt idx="328">
                  <c:v>4884</c:v>
                </c:pt>
                <c:pt idx="329">
                  <c:v>5062</c:v>
                </c:pt>
                <c:pt idx="330">
                  <c:v>5307</c:v>
                </c:pt>
                <c:pt idx="331">
                  <c:v>5509</c:v>
                </c:pt>
                <c:pt idx="332">
                  <c:v>5879</c:v>
                </c:pt>
                <c:pt idx="333">
                  <c:v>5629</c:v>
                </c:pt>
                <c:pt idx="334">
                  <c:v>4855</c:v>
                </c:pt>
                <c:pt idx="335">
                  <c:v>4825</c:v>
                </c:pt>
                <c:pt idx="336">
                  <c:v>4838</c:v>
                </c:pt>
                <c:pt idx="337">
                  <c:v>5043</c:v>
                </c:pt>
                <c:pt idx="338">
                  <c:v>5392</c:v>
                </c:pt>
                <c:pt idx="339">
                  <c:v>5699</c:v>
                </c:pt>
                <c:pt idx="340">
                  <c:v>5502</c:v>
                </c:pt>
                <c:pt idx="341">
                  <c:v>4914</c:v>
                </c:pt>
                <c:pt idx="342">
                  <c:v>4866</c:v>
                </c:pt>
                <c:pt idx="343">
                  <c:v>4883</c:v>
                </c:pt>
                <c:pt idx="344">
                  <c:v>5002</c:v>
                </c:pt>
                <c:pt idx="345">
                  <c:v>5481</c:v>
                </c:pt>
                <c:pt idx="346">
                  <c:v>5787</c:v>
                </c:pt>
                <c:pt idx="347">
                  <c:v>5726</c:v>
                </c:pt>
                <c:pt idx="348">
                  <c:v>5045</c:v>
                </c:pt>
                <c:pt idx="349">
                  <c:v>5017</c:v>
                </c:pt>
                <c:pt idx="350">
                  <c:v>5104</c:v>
                </c:pt>
                <c:pt idx="351">
                  <c:v>5219</c:v>
                </c:pt>
                <c:pt idx="352">
                  <c:v>5496</c:v>
                </c:pt>
                <c:pt idx="353">
                  <c:v>5775</c:v>
                </c:pt>
                <c:pt idx="354">
                  <c:v>5591</c:v>
                </c:pt>
                <c:pt idx="355">
                  <c:v>5012</c:v>
                </c:pt>
                <c:pt idx="356">
                  <c:v>5037</c:v>
                </c:pt>
                <c:pt idx="357">
                  <c:v>5341</c:v>
                </c:pt>
                <c:pt idx="358">
                  <c:v>5999</c:v>
                </c:pt>
                <c:pt idx="359">
                  <c:v>5999</c:v>
                </c:pt>
                <c:pt idx="360">
                  <c:v>5999</c:v>
                </c:pt>
                <c:pt idx="361">
                  <c:v>5999</c:v>
                </c:pt>
                <c:pt idx="362">
                  <c:v>5594</c:v>
                </c:pt>
                <c:pt idx="363">
                  <c:v>5537</c:v>
                </c:pt>
                <c:pt idx="364">
                  <c:v>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AA-416A-8C2D-A75DE7A7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'15'!$B:$B</c15:sqref>
                  </c15:fullRef>
                </c:ext>
              </c:extLst>
              <c:f>'15'!$B$2:$B$1048576</c:f>
              <c:strCach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'15'!$L$2:$L$367</c15:sqref>
                  </c15:fullRef>
                </c:ext>
              </c:extLst>
              <c:f>'15'!$L$3:$L$367</c:f>
              <c:numCache>
                <c:formatCode>General</c:formatCode>
                <c:ptCount val="365"/>
                <c:pt idx="0">
                  <c:v>14098</c:v>
                </c:pt>
                <c:pt idx="1">
                  <c:v>14680</c:v>
                </c:pt>
                <c:pt idx="2">
                  <c:v>18003</c:v>
                </c:pt>
                <c:pt idx="3">
                  <c:v>16015</c:v>
                </c:pt>
                <c:pt idx="4">
                  <c:v>11954</c:v>
                </c:pt>
                <c:pt idx="5">
                  <c:v>12604</c:v>
                </c:pt>
                <c:pt idx="6">
                  <c:v>12700</c:v>
                </c:pt>
                <c:pt idx="7">
                  <c:v>14657</c:v>
                </c:pt>
                <c:pt idx="8">
                  <c:v>14824</c:v>
                </c:pt>
                <c:pt idx="9">
                  <c:v>16715</c:v>
                </c:pt>
                <c:pt idx="10">
                  <c:v>16195</c:v>
                </c:pt>
                <c:pt idx="11">
                  <c:v>13660</c:v>
                </c:pt>
                <c:pt idx="12">
                  <c:v>14406</c:v>
                </c:pt>
                <c:pt idx="13">
                  <c:v>15094</c:v>
                </c:pt>
                <c:pt idx="14">
                  <c:v>15934</c:v>
                </c:pt>
                <c:pt idx="15">
                  <c:v>15555</c:v>
                </c:pt>
                <c:pt idx="16">
                  <c:v>17870</c:v>
                </c:pt>
                <c:pt idx="17">
                  <c:v>17867</c:v>
                </c:pt>
                <c:pt idx="18">
                  <c:v>13995</c:v>
                </c:pt>
                <c:pt idx="19">
                  <c:v>15733</c:v>
                </c:pt>
                <c:pt idx="20">
                  <c:v>16314</c:v>
                </c:pt>
                <c:pt idx="21">
                  <c:v>16454</c:v>
                </c:pt>
                <c:pt idx="22">
                  <c:v>16084</c:v>
                </c:pt>
                <c:pt idx="23">
                  <c:v>18447</c:v>
                </c:pt>
                <c:pt idx="24">
                  <c:v>18079</c:v>
                </c:pt>
                <c:pt idx="25">
                  <c:v>14527</c:v>
                </c:pt>
                <c:pt idx="26">
                  <c:v>15656</c:v>
                </c:pt>
                <c:pt idx="27">
                  <c:v>16332</c:v>
                </c:pt>
                <c:pt idx="28">
                  <c:v>16084</c:v>
                </c:pt>
                <c:pt idx="29">
                  <c:v>15456</c:v>
                </c:pt>
                <c:pt idx="30">
                  <c:v>17440</c:v>
                </c:pt>
                <c:pt idx="31">
                  <c:v>15919</c:v>
                </c:pt>
                <c:pt idx="32">
                  <c:v>12781</c:v>
                </c:pt>
                <c:pt idx="33">
                  <c:v>13004</c:v>
                </c:pt>
                <c:pt idx="34">
                  <c:v>14208</c:v>
                </c:pt>
                <c:pt idx="35">
                  <c:v>14736</c:v>
                </c:pt>
                <c:pt idx="36">
                  <c:v>14597</c:v>
                </c:pt>
                <c:pt idx="37">
                  <c:v>16947</c:v>
                </c:pt>
                <c:pt idx="38">
                  <c:v>16326</c:v>
                </c:pt>
                <c:pt idx="39">
                  <c:v>13451</c:v>
                </c:pt>
                <c:pt idx="40">
                  <c:v>14566</c:v>
                </c:pt>
                <c:pt idx="41">
                  <c:v>15094</c:v>
                </c:pt>
                <c:pt idx="42">
                  <c:v>15025</c:v>
                </c:pt>
                <c:pt idx="43">
                  <c:v>14262</c:v>
                </c:pt>
                <c:pt idx="44">
                  <c:v>15832</c:v>
                </c:pt>
                <c:pt idx="45">
                  <c:v>17828</c:v>
                </c:pt>
                <c:pt idx="46">
                  <c:v>16214</c:v>
                </c:pt>
                <c:pt idx="47">
                  <c:v>17079</c:v>
                </c:pt>
                <c:pt idx="48">
                  <c:v>17205</c:v>
                </c:pt>
                <c:pt idx="49">
                  <c:v>16020</c:v>
                </c:pt>
                <c:pt idx="50">
                  <c:v>15885</c:v>
                </c:pt>
                <c:pt idx="51">
                  <c:v>20033</c:v>
                </c:pt>
                <c:pt idx="52">
                  <c:v>18889</c:v>
                </c:pt>
                <c:pt idx="53">
                  <c:v>15731</c:v>
                </c:pt>
                <c:pt idx="54">
                  <c:v>16758</c:v>
                </c:pt>
                <c:pt idx="55">
                  <c:v>18334</c:v>
                </c:pt>
                <c:pt idx="56">
                  <c:v>17950</c:v>
                </c:pt>
                <c:pt idx="57">
                  <c:v>16613</c:v>
                </c:pt>
                <c:pt idx="58">
                  <c:v>18779</c:v>
                </c:pt>
                <c:pt idx="59">
                  <c:v>15421</c:v>
                </c:pt>
                <c:pt idx="60">
                  <c:v>10926</c:v>
                </c:pt>
                <c:pt idx="61">
                  <c:v>11504</c:v>
                </c:pt>
                <c:pt idx="62">
                  <c:v>12707</c:v>
                </c:pt>
                <c:pt idx="63">
                  <c:v>13108</c:v>
                </c:pt>
                <c:pt idx="64">
                  <c:v>13494</c:v>
                </c:pt>
                <c:pt idx="65">
                  <c:v>17306</c:v>
                </c:pt>
                <c:pt idx="66">
                  <c:v>15824</c:v>
                </c:pt>
                <c:pt idx="67">
                  <c:v>12205</c:v>
                </c:pt>
                <c:pt idx="68">
                  <c:v>12674</c:v>
                </c:pt>
                <c:pt idx="69">
                  <c:v>13588</c:v>
                </c:pt>
                <c:pt idx="70">
                  <c:v>14628</c:v>
                </c:pt>
                <c:pt idx="71">
                  <c:v>14606</c:v>
                </c:pt>
                <c:pt idx="72">
                  <c:v>18094</c:v>
                </c:pt>
                <c:pt idx="73">
                  <c:v>17378</c:v>
                </c:pt>
                <c:pt idx="74">
                  <c:v>13293</c:v>
                </c:pt>
                <c:pt idx="75">
                  <c:v>13296</c:v>
                </c:pt>
                <c:pt idx="76">
                  <c:v>14835</c:v>
                </c:pt>
                <c:pt idx="77">
                  <c:v>16225</c:v>
                </c:pt>
                <c:pt idx="78">
                  <c:v>15638</c:v>
                </c:pt>
                <c:pt idx="79">
                  <c:v>18764</c:v>
                </c:pt>
                <c:pt idx="80">
                  <c:v>18235</c:v>
                </c:pt>
                <c:pt idx="81">
                  <c:v>14557</c:v>
                </c:pt>
                <c:pt idx="82">
                  <c:v>15498</c:v>
                </c:pt>
                <c:pt idx="83">
                  <c:v>17053</c:v>
                </c:pt>
                <c:pt idx="84">
                  <c:v>18423</c:v>
                </c:pt>
                <c:pt idx="85">
                  <c:v>16964</c:v>
                </c:pt>
                <c:pt idx="86">
                  <c:v>19069</c:v>
                </c:pt>
                <c:pt idx="87">
                  <c:v>17922</c:v>
                </c:pt>
                <c:pt idx="88">
                  <c:v>14538</c:v>
                </c:pt>
                <c:pt idx="89">
                  <c:v>14861</c:v>
                </c:pt>
                <c:pt idx="90">
                  <c:v>14084</c:v>
                </c:pt>
                <c:pt idx="91">
                  <c:v>20577</c:v>
                </c:pt>
                <c:pt idx="92">
                  <c:v>17142</c:v>
                </c:pt>
                <c:pt idx="93">
                  <c:v>18383</c:v>
                </c:pt>
                <c:pt idx="94">
                  <c:v>18317</c:v>
                </c:pt>
                <c:pt idx="95">
                  <c:v>15222</c:v>
                </c:pt>
                <c:pt idx="96">
                  <c:v>16070</c:v>
                </c:pt>
                <c:pt idx="97">
                  <c:v>17134</c:v>
                </c:pt>
                <c:pt idx="98">
                  <c:v>18183</c:v>
                </c:pt>
                <c:pt idx="99">
                  <c:v>18343</c:v>
                </c:pt>
                <c:pt idx="100">
                  <c:v>19336</c:v>
                </c:pt>
                <c:pt idx="101">
                  <c:v>19387</c:v>
                </c:pt>
                <c:pt idx="102">
                  <c:v>15941</c:v>
                </c:pt>
                <c:pt idx="103">
                  <c:v>16037</c:v>
                </c:pt>
                <c:pt idx="104">
                  <c:v>17212</c:v>
                </c:pt>
                <c:pt idx="105">
                  <c:v>18067</c:v>
                </c:pt>
                <c:pt idx="106">
                  <c:v>18274</c:v>
                </c:pt>
                <c:pt idx="107">
                  <c:v>19343</c:v>
                </c:pt>
                <c:pt idx="108">
                  <c:v>19706</c:v>
                </c:pt>
                <c:pt idx="109">
                  <c:v>16356</c:v>
                </c:pt>
                <c:pt idx="110">
                  <c:v>16736</c:v>
                </c:pt>
                <c:pt idx="111">
                  <c:v>17517</c:v>
                </c:pt>
                <c:pt idx="112">
                  <c:v>18492</c:v>
                </c:pt>
                <c:pt idx="113">
                  <c:v>19471</c:v>
                </c:pt>
                <c:pt idx="114">
                  <c:v>19586</c:v>
                </c:pt>
                <c:pt idx="115">
                  <c:v>19683</c:v>
                </c:pt>
                <c:pt idx="116">
                  <c:v>16212</c:v>
                </c:pt>
                <c:pt idx="117">
                  <c:v>17797</c:v>
                </c:pt>
                <c:pt idx="118">
                  <c:v>18942</c:v>
                </c:pt>
                <c:pt idx="119">
                  <c:v>19045</c:v>
                </c:pt>
                <c:pt idx="120">
                  <c:v>17959</c:v>
                </c:pt>
                <c:pt idx="121">
                  <c:v>18979</c:v>
                </c:pt>
                <c:pt idx="122">
                  <c:v>19494</c:v>
                </c:pt>
                <c:pt idx="123">
                  <c:v>18692</c:v>
                </c:pt>
                <c:pt idx="124">
                  <c:v>18109</c:v>
                </c:pt>
                <c:pt idx="125">
                  <c:v>15078</c:v>
                </c:pt>
                <c:pt idx="126">
                  <c:v>15718</c:v>
                </c:pt>
                <c:pt idx="127">
                  <c:v>17133</c:v>
                </c:pt>
                <c:pt idx="128">
                  <c:v>18415</c:v>
                </c:pt>
                <c:pt idx="129">
                  <c:v>14239</c:v>
                </c:pt>
                <c:pt idx="130">
                  <c:v>16360</c:v>
                </c:pt>
                <c:pt idx="131">
                  <c:v>15962</c:v>
                </c:pt>
                <c:pt idx="132">
                  <c:v>16404</c:v>
                </c:pt>
                <c:pt idx="133">
                  <c:v>19121</c:v>
                </c:pt>
                <c:pt idx="134">
                  <c:v>18474</c:v>
                </c:pt>
                <c:pt idx="135">
                  <c:v>18815</c:v>
                </c:pt>
                <c:pt idx="136">
                  <c:v>19236</c:v>
                </c:pt>
                <c:pt idx="137">
                  <c:v>14979</c:v>
                </c:pt>
                <c:pt idx="138">
                  <c:v>16411</c:v>
                </c:pt>
                <c:pt idx="139">
                  <c:v>17950</c:v>
                </c:pt>
                <c:pt idx="140">
                  <c:v>19059</c:v>
                </c:pt>
                <c:pt idx="141">
                  <c:v>19618</c:v>
                </c:pt>
                <c:pt idx="142">
                  <c:v>17463</c:v>
                </c:pt>
                <c:pt idx="143">
                  <c:v>20495</c:v>
                </c:pt>
                <c:pt idx="144">
                  <c:v>18486</c:v>
                </c:pt>
                <c:pt idx="145">
                  <c:v>17155</c:v>
                </c:pt>
                <c:pt idx="146">
                  <c:v>16006</c:v>
                </c:pt>
                <c:pt idx="147">
                  <c:v>17220</c:v>
                </c:pt>
                <c:pt idx="148">
                  <c:v>17355</c:v>
                </c:pt>
                <c:pt idx="149">
                  <c:v>18253</c:v>
                </c:pt>
                <c:pt idx="150">
                  <c:v>17985</c:v>
                </c:pt>
                <c:pt idx="151">
                  <c:v>15451</c:v>
                </c:pt>
                <c:pt idx="152">
                  <c:v>15299</c:v>
                </c:pt>
                <c:pt idx="153">
                  <c:v>15800</c:v>
                </c:pt>
                <c:pt idx="154">
                  <c:v>16341</c:v>
                </c:pt>
                <c:pt idx="155">
                  <c:v>16223</c:v>
                </c:pt>
                <c:pt idx="156">
                  <c:v>18069</c:v>
                </c:pt>
                <c:pt idx="157">
                  <c:v>17185</c:v>
                </c:pt>
                <c:pt idx="158">
                  <c:v>12624</c:v>
                </c:pt>
                <c:pt idx="159">
                  <c:v>13102</c:v>
                </c:pt>
                <c:pt idx="160">
                  <c:v>13127</c:v>
                </c:pt>
                <c:pt idx="161">
                  <c:v>12353</c:v>
                </c:pt>
                <c:pt idx="162">
                  <c:v>13471</c:v>
                </c:pt>
                <c:pt idx="163">
                  <c:v>15551</c:v>
                </c:pt>
                <c:pt idx="164">
                  <c:v>14689</c:v>
                </c:pt>
                <c:pt idx="165">
                  <c:v>11218</c:v>
                </c:pt>
                <c:pt idx="166">
                  <c:v>11661</c:v>
                </c:pt>
                <c:pt idx="167">
                  <c:v>11826</c:v>
                </c:pt>
                <c:pt idx="168">
                  <c:v>12174</c:v>
                </c:pt>
                <c:pt idx="169">
                  <c:v>12289</c:v>
                </c:pt>
                <c:pt idx="170">
                  <c:v>14792</c:v>
                </c:pt>
                <c:pt idx="171">
                  <c:v>13511</c:v>
                </c:pt>
                <c:pt idx="172">
                  <c:v>10743</c:v>
                </c:pt>
                <c:pt idx="173">
                  <c:v>11602</c:v>
                </c:pt>
                <c:pt idx="174">
                  <c:v>12657</c:v>
                </c:pt>
                <c:pt idx="175">
                  <c:v>12549</c:v>
                </c:pt>
                <c:pt idx="176">
                  <c:v>12573</c:v>
                </c:pt>
                <c:pt idx="177">
                  <c:v>14996</c:v>
                </c:pt>
                <c:pt idx="178">
                  <c:v>14300</c:v>
                </c:pt>
                <c:pt idx="179">
                  <c:v>11414</c:v>
                </c:pt>
                <c:pt idx="180">
                  <c:v>11323</c:v>
                </c:pt>
                <c:pt idx="181">
                  <c:v>12882</c:v>
                </c:pt>
                <c:pt idx="182">
                  <c:v>13290</c:v>
                </c:pt>
                <c:pt idx="183">
                  <c:v>13823</c:v>
                </c:pt>
                <c:pt idx="184">
                  <c:v>15801</c:v>
                </c:pt>
                <c:pt idx="185">
                  <c:v>14854</c:v>
                </c:pt>
                <c:pt idx="186">
                  <c:v>11541</c:v>
                </c:pt>
                <c:pt idx="187">
                  <c:v>12639</c:v>
                </c:pt>
                <c:pt idx="188">
                  <c:v>13405</c:v>
                </c:pt>
                <c:pt idx="189">
                  <c:v>13229</c:v>
                </c:pt>
                <c:pt idx="190">
                  <c:v>13448</c:v>
                </c:pt>
                <c:pt idx="191">
                  <c:v>3952</c:v>
                </c:pt>
                <c:pt idx="192">
                  <c:v>18229</c:v>
                </c:pt>
                <c:pt idx="193">
                  <c:v>12534</c:v>
                </c:pt>
                <c:pt idx="194">
                  <c:v>14095</c:v>
                </c:pt>
                <c:pt idx="195">
                  <c:v>16231</c:v>
                </c:pt>
                <c:pt idx="196">
                  <c:v>15044</c:v>
                </c:pt>
                <c:pt idx="197">
                  <c:v>15143</c:v>
                </c:pt>
                <c:pt idx="198">
                  <c:v>16711</c:v>
                </c:pt>
                <c:pt idx="199">
                  <c:v>16775</c:v>
                </c:pt>
                <c:pt idx="200">
                  <c:v>15378</c:v>
                </c:pt>
                <c:pt idx="201">
                  <c:v>15824</c:v>
                </c:pt>
                <c:pt idx="202">
                  <c:v>16384</c:v>
                </c:pt>
                <c:pt idx="203">
                  <c:v>10451</c:v>
                </c:pt>
                <c:pt idx="204">
                  <c:v>17896</c:v>
                </c:pt>
                <c:pt idx="205">
                  <c:v>14713</c:v>
                </c:pt>
                <c:pt idx="206">
                  <c:v>15272</c:v>
                </c:pt>
                <c:pt idx="207">
                  <c:v>14863</c:v>
                </c:pt>
                <c:pt idx="208">
                  <c:v>17303</c:v>
                </c:pt>
                <c:pt idx="209">
                  <c:v>17632</c:v>
                </c:pt>
                <c:pt idx="210">
                  <c:v>17838</c:v>
                </c:pt>
                <c:pt idx="211">
                  <c:v>19596</c:v>
                </c:pt>
                <c:pt idx="212">
                  <c:v>18752</c:v>
                </c:pt>
                <c:pt idx="213">
                  <c:v>18152</c:v>
                </c:pt>
                <c:pt idx="214">
                  <c:v>17812</c:v>
                </c:pt>
                <c:pt idx="215">
                  <c:v>19921</c:v>
                </c:pt>
                <c:pt idx="216">
                  <c:v>20841</c:v>
                </c:pt>
                <c:pt idx="217">
                  <c:v>19415</c:v>
                </c:pt>
                <c:pt idx="218">
                  <c:v>21032</c:v>
                </c:pt>
                <c:pt idx="219">
                  <c:v>20440</c:v>
                </c:pt>
                <c:pt idx="220">
                  <c:v>19392</c:v>
                </c:pt>
                <c:pt idx="221">
                  <c:v>16668</c:v>
                </c:pt>
                <c:pt idx="222">
                  <c:v>18007</c:v>
                </c:pt>
                <c:pt idx="223">
                  <c:v>19389</c:v>
                </c:pt>
                <c:pt idx="224">
                  <c:v>18899</c:v>
                </c:pt>
                <c:pt idx="225">
                  <c:v>19205</c:v>
                </c:pt>
                <c:pt idx="226">
                  <c:v>18882</c:v>
                </c:pt>
                <c:pt idx="227">
                  <c:v>18861</c:v>
                </c:pt>
                <c:pt idx="228">
                  <c:v>16829</c:v>
                </c:pt>
                <c:pt idx="229">
                  <c:v>17768</c:v>
                </c:pt>
                <c:pt idx="230">
                  <c:v>18229</c:v>
                </c:pt>
                <c:pt idx="231">
                  <c:v>17761</c:v>
                </c:pt>
                <c:pt idx="232">
                  <c:v>18412</c:v>
                </c:pt>
                <c:pt idx="233">
                  <c:v>18947</c:v>
                </c:pt>
                <c:pt idx="234">
                  <c:v>19264</c:v>
                </c:pt>
                <c:pt idx="235">
                  <c:v>11001</c:v>
                </c:pt>
                <c:pt idx="236">
                  <c:v>18546</c:v>
                </c:pt>
                <c:pt idx="237">
                  <c:v>18982</c:v>
                </c:pt>
                <c:pt idx="238">
                  <c:v>19709</c:v>
                </c:pt>
                <c:pt idx="239">
                  <c:v>19319</c:v>
                </c:pt>
                <c:pt idx="240">
                  <c:v>19031</c:v>
                </c:pt>
                <c:pt idx="241">
                  <c:v>18770</c:v>
                </c:pt>
                <c:pt idx="242">
                  <c:v>14964</c:v>
                </c:pt>
                <c:pt idx="243">
                  <c:v>14952</c:v>
                </c:pt>
                <c:pt idx="244">
                  <c:v>17327</c:v>
                </c:pt>
                <c:pt idx="245">
                  <c:v>16355</c:v>
                </c:pt>
                <c:pt idx="246">
                  <c:v>16978</c:v>
                </c:pt>
                <c:pt idx="247">
                  <c:v>18883</c:v>
                </c:pt>
                <c:pt idx="248">
                  <c:v>18518</c:v>
                </c:pt>
                <c:pt idx="249">
                  <c:v>14784</c:v>
                </c:pt>
                <c:pt idx="250">
                  <c:v>15362</c:v>
                </c:pt>
                <c:pt idx="251">
                  <c:v>17233</c:v>
                </c:pt>
                <c:pt idx="252">
                  <c:v>17627</c:v>
                </c:pt>
                <c:pt idx="253">
                  <c:v>17267</c:v>
                </c:pt>
                <c:pt idx="254">
                  <c:v>18515</c:v>
                </c:pt>
                <c:pt idx="255">
                  <c:v>18480</c:v>
                </c:pt>
                <c:pt idx="256">
                  <c:v>14911</c:v>
                </c:pt>
                <c:pt idx="257">
                  <c:v>15834</c:v>
                </c:pt>
                <c:pt idx="258">
                  <c:v>16959</c:v>
                </c:pt>
                <c:pt idx="259">
                  <c:v>16904</c:v>
                </c:pt>
                <c:pt idx="260">
                  <c:v>16976</c:v>
                </c:pt>
                <c:pt idx="261">
                  <c:v>18421</c:v>
                </c:pt>
                <c:pt idx="262">
                  <c:v>17218</c:v>
                </c:pt>
                <c:pt idx="263">
                  <c:v>13578</c:v>
                </c:pt>
                <c:pt idx="264">
                  <c:v>14520</c:v>
                </c:pt>
                <c:pt idx="265">
                  <c:v>16298</c:v>
                </c:pt>
                <c:pt idx="266">
                  <c:v>16750</c:v>
                </c:pt>
                <c:pt idx="267">
                  <c:v>16236</c:v>
                </c:pt>
                <c:pt idx="268">
                  <c:v>15152</c:v>
                </c:pt>
                <c:pt idx="269">
                  <c:v>17816</c:v>
                </c:pt>
                <c:pt idx="270">
                  <c:v>18997</c:v>
                </c:pt>
                <c:pt idx="271">
                  <c:v>20228</c:v>
                </c:pt>
                <c:pt idx="272">
                  <c:v>14394</c:v>
                </c:pt>
                <c:pt idx="273">
                  <c:v>17629</c:v>
                </c:pt>
                <c:pt idx="274">
                  <c:v>18360</c:v>
                </c:pt>
                <c:pt idx="275">
                  <c:v>20479</c:v>
                </c:pt>
                <c:pt idx="276">
                  <c:v>18715</c:v>
                </c:pt>
                <c:pt idx="277">
                  <c:v>14215</c:v>
                </c:pt>
                <c:pt idx="278">
                  <c:v>16049</c:v>
                </c:pt>
                <c:pt idx="279">
                  <c:v>17825</c:v>
                </c:pt>
                <c:pt idx="280">
                  <c:v>18407</c:v>
                </c:pt>
                <c:pt idx="281">
                  <c:v>19211</c:v>
                </c:pt>
                <c:pt idx="282">
                  <c:v>21838</c:v>
                </c:pt>
                <c:pt idx="283">
                  <c:v>21863</c:v>
                </c:pt>
                <c:pt idx="284">
                  <c:v>16936</c:v>
                </c:pt>
                <c:pt idx="285">
                  <c:v>17455</c:v>
                </c:pt>
                <c:pt idx="286">
                  <c:v>18742</c:v>
                </c:pt>
                <c:pt idx="287">
                  <c:v>19886</c:v>
                </c:pt>
                <c:pt idx="288">
                  <c:v>20400</c:v>
                </c:pt>
                <c:pt idx="289">
                  <c:v>21732</c:v>
                </c:pt>
                <c:pt idx="290">
                  <c:v>21004</c:v>
                </c:pt>
                <c:pt idx="291">
                  <c:v>18688</c:v>
                </c:pt>
                <c:pt idx="292">
                  <c:v>17952</c:v>
                </c:pt>
                <c:pt idx="293">
                  <c:v>19342</c:v>
                </c:pt>
                <c:pt idx="294">
                  <c:v>19475</c:v>
                </c:pt>
                <c:pt idx="295">
                  <c:v>20522</c:v>
                </c:pt>
                <c:pt idx="296">
                  <c:v>20799</c:v>
                </c:pt>
                <c:pt idx="297">
                  <c:v>20161</c:v>
                </c:pt>
                <c:pt idx="298">
                  <c:v>16921</c:v>
                </c:pt>
                <c:pt idx="299">
                  <c:v>18597</c:v>
                </c:pt>
                <c:pt idx="300">
                  <c:v>19334</c:v>
                </c:pt>
                <c:pt idx="301">
                  <c:v>20286</c:v>
                </c:pt>
                <c:pt idx="302">
                  <c:v>20108</c:v>
                </c:pt>
                <c:pt idx="303">
                  <c:v>21304</c:v>
                </c:pt>
                <c:pt idx="304">
                  <c:v>20221</c:v>
                </c:pt>
                <c:pt idx="305">
                  <c:v>16930</c:v>
                </c:pt>
                <c:pt idx="306">
                  <c:v>16806</c:v>
                </c:pt>
                <c:pt idx="307">
                  <c:v>18300</c:v>
                </c:pt>
                <c:pt idx="308">
                  <c:v>19833</c:v>
                </c:pt>
                <c:pt idx="309">
                  <c:v>19278</c:v>
                </c:pt>
                <c:pt idx="310">
                  <c:v>21530</c:v>
                </c:pt>
                <c:pt idx="311">
                  <c:v>21092</c:v>
                </c:pt>
                <c:pt idx="312">
                  <c:v>17904</c:v>
                </c:pt>
                <c:pt idx="313">
                  <c:v>18021</c:v>
                </c:pt>
                <c:pt idx="314">
                  <c:v>17861</c:v>
                </c:pt>
                <c:pt idx="315">
                  <c:v>19197</c:v>
                </c:pt>
                <c:pt idx="316">
                  <c:v>19917</c:v>
                </c:pt>
                <c:pt idx="317">
                  <c:v>22180</c:v>
                </c:pt>
                <c:pt idx="318">
                  <c:v>21646</c:v>
                </c:pt>
                <c:pt idx="319">
                  <c:v>17175</c:v>
                </c:pt>
                <c:pt idx="320">
                  <c:v>16500</c:v>
                </c:pt>
                <c:pt idx="321">
                  <c:v>17528</c:v>
                </c:pt>
                <c:pt idx="322">
                  <c:v>19556</c:v>
                </c:pt>
                <c:pt idx="323">
                  <c:v>20251</c:v>
                </c:pt>
                <c:pt idx="324">
                  <c:v>21891</c:v>
                </c:pt>
                <c:pt idx="325">
                  <c:v>21821</c:v>
                </c:pt>
                <c:pt idx="326">
                  <c:v>16528</c:v>
                </c:pt>
                <c:pt idx="327">
                  <c:v>16811</c:v>
                </c:pt>
                <c:pt idx="328">
                  <c:v>17285</c:v>
                </c:pt>
                <c:pt idx="329">
                  <c:v>19590</c:v>
                </c:pt>
                <c:pt idx="330">
                  <c:v>18547</c:v>
                </c:pt>
                <c:pt idx="331">
                  <c:v>21211</c:v>
                </c:pt>
                <c:pt idx="332">
                  <c:v>20207</c:v>
                </c:pt>
                <c:pt idx="333">
                  <c:v>15351</c:v>
                </c:pt>
                <c:pt idx="334">
                  <c:v>14766</c:v>
                </c:pt>
                <c:pt idx="335">
                  <c:v>15706</c:v>
                </c:pt>
                <c:pt idx="336">
                  <c:v>17186</c:v>
                </c:pt>
                <c:pt idx="337">
                  <c:v>16770</c:v>
                </c:pt>
                <c:pt idx="338">
                  <c:v>20350</c:v>
                </c:pt>
                <c:pt idx="339">
                  <c:v>18698</c:v>
                </c:pt>
                <c:pt idx="340">
                  <c:v>15283</c:v>
                </c:pt>
                <c:pt idx="341">
                  <c:v>15634</c:v>
                </c:pt>
                <c:pt idx="342">
                  <c:v>15876</c:v>
                </c:pt>
                <c:pt idx="343">
                  <c:v>16629</c:v>
                </c:pt>
                <c:pt idx="344">
                  <c:v>16913</c:v>
                </c:pt>
                <c:pt idx="345">
                  <c:v>20523</c:v>
                </c:pt>
                <c:pt idx="346">
                  <c:v>19439</c:v>
                </c:pt>
                <c:pt idx="347">
                  <c:v>15865</c:v>
                </c:pt>
                <c:pt idx="348">
                  <c:v>16685</c:v>
                </c:pt>
                <c:pt idx="349">
                  <c:v>17552</c:v>
                </c:pt>
                <c:pt idx="350">
                  <c:v>18688</c:v>
                </c:pt>
                <c:pt idx="351">
                  <c:v>18660</c:v>
                </c:pt>
                <c:pt idx="352">
                  <c:v>21067</c:v>
                </c:pt>
                <c:pt idx="353">
                  <c:v>20229</c:v>
                </c:pt>
                <c:pt idx="354">
                  <c:v>16872</c:v>
                </c:pt>
                <c:pt idx="355">
                  <c:v>18760</c:v>
                </c:pt>
                <c:pt idx="356">
                  <c:v>18325</c:v>
                </c:pt>
                <c:pt idx="357">
                  <c:v>17239</c:v>
                </c:pt>
                <c:pt idx="358">
                  <c:v>18586</c:v>
                </c:pt>
                <c:pt idx="359">
                  <c:v>22434</c:v>
                </c:pt>
                <c:pt idx="360">
                  <c:v>22112</c:v>
                </c:pt>
                <c:pt idx="361">
                  <c:v>18820</c:v>
                </c:pt>
                <c:pt idx="362">
                  <c:v>20008</c:v>
                </c:pt>
                <c:pt idx="363">
                  <c:v>20955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A-45C2-85B6-F9D019F94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'15'!$M$1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'15'!$M$2:$M$367</c:f>
              <c:numCache>
                <c:formatCode>General</c:formatCode>
                <c:ptCount val="366"/>
                <c:pt idx="0">
                  <c:v>16479</c:v>
                </c:pt>
                <c:pt idx="1">
                  <c:v>15351</c:v>
                </c:pt>
                <c:pt idx="2">
                  <c:v>14236</c:v>
                </c:pt>
                <c:pt idx="3">
                  <c:v>17154</c:v>
                </c:pt>
                <c:pt idx="4">
                  <c:v>15763</c:v>
                </c:pt>
                <c:pt idx="5">
                  <c:v>13797</c:v>
                </c:pt>
                <c:pt idx="6">
                  <c:v>14604</c:v>
                </c:pt>
                <c:pt idx="7">
                  <c:v>16396</c:v>
                </c:pt>
                <c:pt idx="8">
                  <c:v>16810</c:v>
                </c:pt>
                <c:pt idx="9">
                  <c:v>15334</c:v>
                </c:pt>
                <c:pt idx="10">
                  <c:v>16470</c:v>
                </c:pt>
                <c:pt idx="11">
                  <c:v>15306</c:v>
                </c:pt>
                <c:pt idx="12">
                  <c:v>13473</c:v>
                </c:pt>
                <c:pt idx="13">
                  <c:v>15188</c:v>
                </c:pt>
                <c:pt idx="14">
                  <c:v>17093</c:v>
                </c:pt>
                <c:pt idx="15">
                  <c:v>17096</c:v>
                </c:pt>
                <c:pt idx="16">
                  <c:v>16484</c:v>
                </c:pt>
                <c:pt idx="17">
                  <c:v>17747</c:v>
                </c:pt>
                <c:pt idx="18">
                  <c:v>15243</c:v>
                </c:pt>
                <c:pt idx="19">
                  <c:v>14249</c:v>
                </c:pt>
                <c:pt idx="20">
                  <c:v>15326</c:v>
                </c:pt>
                <c:pt idx="21">
                  <c:v>16894</c:v>
                </c:pt>
                <c:pt idx="22">
                  <c:v>16915</c:v>
                </c:pt>
                <c:pt idx="23">
                  <c:v>16147</c:v>
                </c:pt>
                <c:pt idx="24">
                  <c:v>16994</c:v>
                </c:pt>
                <c:pt idx="25">
                  <c:v>15370</c:v>
                </c:pt>
                <c:pt idx="26">
                  <c:v>13234</c:v>
                </c:pt>
                <c:pt idx="27">
                  <c:v>14693</c:v>
                </c:pt>
                <c:pt idx="28">
                  <c:v>15237</c:v>
                </c:pt>
                <c:pt idx="29">
                  <c:v>15396</c:v>
                </c:pt>
                <c:pt idx="30">
                  <c:v>14116</c:v>
                </c:pt>
                <c:pt idx="31">
                  <c:v>14836</c:v>
                </c:pt>
                <c:pt idx="32">
                  <c:v>13609</c:v>
                </c:pt>
                <c:pt idx="33">
                  <c:v>12174</c:v>
                </c:pt>
                <c:pt idx="34">
                  <c:v>13671</c:v>
                </c:pt>
                <c:pt idx="35">
                  <c:v>15351</c:v>
                </c:pt>
                <c:pt idx="36">
                  <c:v>15235</c:v>
                </c:pt>
                <c:pt idx="37">
                  <c:v>14623</c:v>
                </c:pt>
                <c:pt idx="38">
                  <c:v>15287</c:v>
                </c:pt>
                <c:pt idx="39">
                  <c:v>13495</c:v>
                </c:pt>
                <c:pt idx="40">
                  <c:v>11987</c:v>
                </c:pt>
                <c:pt idx="41">
                  <c:v>13870</c:v>
                </c:pt>
                <c:pt idx="42">
                  <c:v>14994</c:v>
                </c:pt>
                <c:pt idx="43">
                  <c:v>15289</c:v>
                </c:pt>
                <c:pt idx="44">
                  <c:v>15396</c:v>
                </c:pt>
                <c:pt idx="45">
                  <c:v>14280</c:v>
                </c:pt>
                <c:pt idx="46">
                  <c:v>13045</c:v>
                </c:pt>
                <c:pt idx="47">
                  <c:v>14218</c:v>
                </c:pt>
                <c:pt idx="48">
                  <c:v>18105</c:v>
                </c:pt>
                <c:pt idx="49">
                  <c:v>18471</c:v>
                </c:pt>
                <c:pt idx="50">
                  <c:v>17614</c:v>
                </c:pt>
                <c:pt idx="51">
                  <c:v>17380</c:v>
                </c:pt>
                <c:pt idx="52">
                  <c:v>19681</c:v>
                </c:pt>
                <c:pt idx="53">
                  <c:v>17745</c:v>
                </c:pt>
                <c:pt idx="54">
                  <c:v>15868</c:v>
                </c:pt>
                <c:pt idx="55">
                  <c:v>17850</c:v>
                </c:pt>
                <c:pt idx="56">
                  <c:v>17967</c:v>
                </c:pt>
                <c:pt idx="57">
                  <c:v>17469</c:v>
                </c:pt>
                <c:pt idx="58">
                  <c:v>14640</c:v>
                </c:pt>
                <c:pt idx="59">
                  <c:v>14428</c:v>
                </c:pt>
                <c:pt idx="60">
                  <c:v>12997</c:v>
                </c:pt>
                <c:pt idx="61">
                  <c:v>10902</c:v>
                </c:pt>
                <c:pt idx="62">
                  <c:v>13249</c:v>
                </c:pt>
                <c:pt idx="63">
                  <c:v>14895</c:v>
                </c:pt>
                <c:pt idx="64">
                  <c:v>15724</c:v>
                </c:pt>
                <c:pt idx="65">
                  <c:v>14964</c:v>
                </c:pt>
                <c:pt idx="66">
                  <c:v>14383</c:v>
                </c:pt>
                <c:pt idx="67">
                  <c:v>13089</c:v>
                </c:pt>
                <c:pt idx="68">
                  <c:v>11288</c:v>
                </c:pt>
                <c:pt idx="69">
                  <c:v>13952</c:v>
                </c:pt>
                <c:pt idx="70">
                  <c:v>16633</c:v>
                </c:pt>
                <c:pt idx="71">
                  <c:v>17076</c:v>
                </c:pt>
                <c:pt idx="72">
                  <c:v>15359</c:v>
                </c:pt>
                <c:pt idx="73">
                  <c:v>15551</c:v>
                </c:pt>
                <c:pt idx="74">
                  <c:v>14889</c:v>
                </c:pt>
                <c:pt idx="75">
                  <c:v>13071</c:v>
                </c:pt>
                <c:pt idx="76">
                  <c:v>14724</c:v>
                </c:pt>
                <c:pt idx="77">
                  <c:v>16917</c:v>
                </c:pt>
                <c:pt idx="78">
                  <c:v>17761</c:v>
                </c:pt>
                <c:pt idx="79">
                  <c:v>16118</c:v>
                </c:pt>
                <c:pt idx="80">
                  <c:v>16271</c:v>
                </c:pt>
                <c:pt idx="81">
                  <c:v>15796</c:v>
                </c:pt>
                <c:pt idx="82">
                  <c:v>13883</c:v>
                </c:pt>
                <c:pt idx="83">
                  <c:v>16938</c:v>
                </c:pt>
                <c:pt idx="84">
                  <c:v>17539</c:v>
                </c:pt>
                <c:pt idx="85">
                  <c:v>17789</c:v>
                </c:pt>
                <c:pt idx="86">
                  <c:v>16790</c:v>
                </c:pt>
                <c:pt idx="87">
                  <c:v>16967</c:v>
                </c:pt>
                <c:pt idx="88">
                  <c:v>15540</c:v>
                </c:pt>
                <c:pt idx="89">
                  <c:v>14347</c:v>
                </c:pt>
                <c:pt idx="90">
                  <c:v>15555</c:v>
                </c:pt>
                <c:pt idx="91">
                  <c:v>16017</c:v>
                </c:pt>
                <c:pt idx="92">
                  <c:v>18856</c:v>
                </c:pt>
                <c:pt idx="93">
                  <c:v>16165</c:v>
                </c:pt>
                <c:pt idx="94">
                  <c:v>17579</c:v>
                </c:pt>
                <c:pt idx="95">
                  <c:v>18126</c:v>
                </c:pt>
                <c:pt idx="96">
                  <c:v>17147</c:v>
                </c:pt>
                <c:pt idx="97">
                  <c:v>18027</c:v>
                </c:pt>
                <c:pt idx="98">
                  <c:v>19411</c:v>
                </c:pt>
                <c:pt idx="99">
                  <c:v>19576</c:v>
                </c:pt>
                <c:pt idx="100">
                  <c:v>18558</c:v>
                </c:pt>
                <c:pt idx="101">
                  <c:v>17781</c:v>
                </c:pt>
                <c:pt idx="102">
                  <c:v>16859</c:v>
                </c:pt>
                <c:pt idx="103">
                  <c:v>15707</c:v>
                </c:pt>
                <c:pt idx="104">
                  <c:v>17995</c:v>
                </c:pt>
                <c:pt idx="105">
                  <c:v>19927</c:v>
                </c:pt>
                <c:pt idx="106">
                  <c:v>19641</c:v>
                </c:pt>
                <c:pt idx="107">
                  <c:v>18124</c:v>
                </c:pt>
                <c:pt idx="108">
                  <c:v>17593</c:v>
                </c:pt>
                <c:pt idx="109">
                  <c:v>17235</c:v>
                </c:pt>
                <c:pt idx="110">
                  <c:v>16023</c:v>
                </c:pt>
                <c:pt idx="111">
                  <c:v>18044</c:v>
                </c:pt>
                <c:pt idx="112">
                  <c:v>19634</c:v>
                </c:pt>
                <c:pt idx="113">
                  <c:v>19875</c:v>
                </c:pt>
                <c:pt idx="114">
                  <c:v>19090</c:v>
                </c:pt>
                <c:pt idx="115">
                  <c:v>18433</c:v>
                </c:pt>
                <c:pt idx="116">
                  <c:v>17375</c:v>
                </c:pt>
                <c:pt idx="117">
                  <c:v>15667</c:v>
                </c:pt>
                <c:pt idx="118">
                  <c:v>17940</c:v>
                </c:pt>
                <c:pt idx="119">
                  <c:v>21002</c:v>
                </c:pt>
                <c:pt idx="120">
                  <c:v>21875</c:v>
                </c:pt>
                <c:pt idx="121">
                  <c:v>18608</c:v>
                </c:pt>
                <c:pt idx="122">
                  <c:v>17652</c:v>
                </c:pt>
                <c:pt idx="123">
                  <c:v>16241</c:v>
                </c:pt>
                <c:pt idx="124">
                  <c:v>15485</c:v>
                </c:pt>
                <c:pt idx="125">
                  <c:v>17257</c:v>
                </c:pt>
                <c:pt idx="126">
                  <c:v>15596</c:v>
                </c:pt>
                <c:pt idx="127">
                  <c:v>16735</c:v>
                </c:pt>
                <c:pt idx="128">
                  <c:v>17201</c:v>
                </c:pt>
                <c:pt idx="129">
                  <c:v>17442</c:v>
                </c:pt>
                <c:pt idx="130">
                  <c:v>15067</c:v>
                </c:pt>
                <c:pt idx="131">
                  <c:v>16503</c:v>
                </c:pt>
                <c:pt idx="132">
                  <c:v>17190</c:v>
                </c:pt>
                <c:pt idx="133">
                  <c:v>18686</c:v>
                </c:pt>
                <c:pt idx="134">
                  <c:v>19321</c:v>
                </c:pt>
                <c:pt idx="135">
                  <c:v>17484</c:v>
                </c:pt>
                <c:pt idx="136">
                  <c:v>17519</c:v>
                </c:pt>
                <c:pt idx="137">
                  <c:v>17612</c:v>
                </c:pt>
                <c:pt idx="138">
                  <c:v>17020</c:v>
                </c:pt>
                <c:pt idx="139">
                  <c:v>17170</c:v>
                </c:pt>
                <c:pt idx="140">
                  <c:v>18928</c:v>
                </c:pt>
                <c:pt idx="141">
                  <c:v>20852</c:v>
                </c:pt>
                <c:pt idx="142">
                  <c:v>19774</c:v>
                </c:pt>
                <c:pt idx="143">
                  <c:v>16901</c:v>
                </c:pt>
                <c:pt idx="144">
                  <c:v>16616</c:v>
                </c:pt>
                <c:pt idx="145">
                  <c:v>16267</c:v>
                </c:pt>
                <c:pt idx="146">
                  <c:v>17576</c:v>
                </c:pt>
                <c:pt idx="147">
                  <c:v>18655</c:v>
                </c:pt>
                <c:pt idx="148">
                  <c:v>18539</c:v>
                </c:pt>
                <c:pt idx="149">
                  <c:v>17456</c:v>
                </c:pt>
                <c:pt idx="150">
                  <c:v>16542</c:v>
                </c:pt>
                <c:pt idx="151">
                  <c:v>15646</c:v>
                </c:pt>
                <c:pt idx="152">
                  <c:v>14707</c:v>
                </c:pt>
                <c:pt idx="153">
                  <c:v>16830</c:v>
                </c:pt>
                <c:pt idx="154">
                  <c:v>17570</c:v>
                </c:pt>
                <c:pt idx="155">
                  <c:v>17884</c:v>
                </c:pt>
                <c:pt idx="156">
                  <c:v>15751</c:v>
                </c:pt>
                <c:pt idx="157">
                  <c:v>15522</c:v>
                </c:pt>
                <c:pt idx="158">
                  <c:v>13943</c:v>
                </c:pt>
                <c:pt idx="159">
                  <c:v>11567</c:v>
                </c:pt>
                <c:pt idx="160">
                  <c:v>13913</c:v>
                </c:pt>
                <c:pt idx="161">
                  <c:v>15249</c:v>
                </c:pt>
                <c:pt idx="162">
                  <c:v>15668</c:v>
                </c:pt>
                <c:pt idx="163">
                  <c:v>13912</c:v>
                </c:pt>
                <c:pt idx="164">
                  <c:v>13455</c:v>
                </c:pt>
                <c:pt idx="165">
                  <c:v>12228</c:v>
                </c:pt>
                <c:pt idx="166">
                  <c:v>11549</c:v>
                </c:pt>
                <c:pt idx="167">
                  <c:v>12798</c:v>
                </c:pt>
                <c:pt idx="168">
                  <c:v>13791</c:v>
                </c:pt>
                <c:pt idx="169">
                  <c:v>14937</c:v>
                </c:pt>
                <c:pt idx="170">
                  <c:v>13441</c:v>
                </c:pt>
                <c:pt idx="171">
                  <c:v>12649</c:v>
                </c:pt>
                <c:pt idx="172">
                  <c:v>13243</c:v>
                </c:pt>
                <c:pt idx="173">
                  <c:v>11716</c:v>
                </c:pt>
                <c:pt idx="174">
                  <c:v>12990</c:v>
                </c:pt>
                <c:pt idx="175">
                  <c:v>13671</c:v>
                </c:pt>
                <c:pt idx="176">
                  <c:v>14220</c:v>
                </c:pt>
                <c:pt idx="177">
                  <c:v>13110</c:v>
                </c:pt>
                <c:pt idx="178">
                  <c:v>13744</c:v>
                </c:pt>
                <c:pt idx="179">
                  <c:v>13200</c:v>
                </c:pt>
                <c:pt idx="180">
                  <c:v>11308</c:v>
                </c:pt>
                <c:pt idx="181">
                  <c:v>13520</c:v>
                </c:pt>
                <c:pt idx="182">
                  <c:v>14252</c:v>
                </c:pt>
                <c:pt idx="183">
                  <c:v>14575</c:v>
                </c:pt>
                <c:pt idx="184">
                  <c:v>14169</c:v>
                </c:pt>
                <c:pt idx="185">
                  <c:v>13793</c:v>
                </c:pt>
                <c:pt idx="186">
                  <c:v>13623</c:v>
                </c:pt>
                <c:pt idx="187">
                  <c:v>10914</c:v>
                </c:pt>
                <c:pt idx="188">
                  <c:v>13117</c:v>
                </c:pt>
                <c:pt idx="189">
                  <c:v>14641</c:v>
                </c:pt>
                <c:pt idx="190">
                  <c:v>15366</c:v>
                </c:pt>
                <c:pt idx="191">
                  <c:v>14875</c:v>
                </c:pt>
                <c:pt idx="192">
                  <c:v>5635</c:v>
                </c:pt>
                <c:pt idx="193">
                  <c:v>16951</c:v>
                </c:pt>
                <c:pt idx="194">
                  <c:v>12755</c:v>
                </c:pt>
                <c:pt idx="195">
                  <c:v>17029</c:v>
                </c:pt>
                <c:pt idx="196">
                  <c:v>17216</c:v>
                </c:pt>
                <c:pt idx="197">
                  <c:v>15711</c:v>
                </c:pt>
                <c:pt idx="198">
                  <c:v>16350</c:v>
                </c:pt>
                <c:pt idx="199">
                  <c:v>17080</c:v>
                </c:pt>
                <c:pt idx="200">
                  <c:v>16741</c:v>
                </c:pt>
                <c:pt idx="201">
                  <c:v>15613</c:v>
                </c:pt>
                <c:pt idx="202">
                  <c:v>17858</c:v>
                </c:pt>
                <c:pt idx="203">
                  <c:v>17437</c:v>
                </c:pt>
                <c:pt idx="204">
                  <c:v>10899</c:v>
                </c:pt>
                <c:pt idx="205">
                  <c:v>17979</c:v>
                </c:pt>
                <c:pt idx="206">
                  <c:v>16573</c:v>
                </c:pt>
                <c:pt idx="207">
                  <c:v>15778</c:v>
                </c:pt>
                <c:pt idx="208">
                  <c:v>16373</c:v>
                </c:pt>
                <c:pt idx="209">
                  <c:v>19397</c:v>
                </c:pt>
                <c:pt idx="210">
                  <c:v>18935</c:v>
                </c:pt>
                <c:pt idx="211">
                  <c:v>20060</c:v>
                </c:pt>
                <c:pt idx="212">
                  <c:v>21721</c:v>
                </c:pt>
                <c:pt idx="213">
                  <c:v>21418</c:v>
                </c:pt>
                <c:pt idx="214">
                  <c:v>18311</c:v>
                </c:pt>
                <c:pt idx="215">
                  <c:v>17791</c:v>
                </c:pt>
                <c:pt idx="216">
                  <c:v>19334</c:v>
                </c:pt>
                <c:pt idx="217">
                  <c:v>18217</c:v>
                </c:pt>
                <c:pt idx="218">
                  <c:v>17162</c:v>
                </c:pt>
                <c:pt idx="219">
                  <c:v>17318</c:v>
                </c:pt>
                <c:pt idx="220">
                  <c:v>17954</c:v>
                </c:pt>
                <c:pt idx="221">
                  <c:v>16721</c:v>
                </c:pt>
                <c:pt idx="222">
                  <c:v>15451</c:v>
                </c:pt>
                <c:pt idx="223">
                  <c:v>18114</c:v>
                </c:pt>
                <c:pt idx="224">
                  <c:v>18743</c:v>
                </c:pt>
                <c:pt idx="225">
                  <c:v>17781</c:v>
                </c:pt>
                <c:pt idx="226">
                  <c:v>17247</c:v>
                </c:pt>
                <c:pt idx="227">
                  <c:v>19326</c:v>
                </c:pt>
                <c:pt idx="228">
                  <c:v>17331</c:v>
                </c:pt>
                <c:pt idx="229">
                  <c:v>15749</c:v>
                </c:pt>
                <c:pt idx="230">
                  <c:v>18059</c:v>
                </c:pt>
                <c:pt idx="231">
                  <c:v>18282</c:v>
                </c:pt>
                <c:pt idx="232">
                  <c:v>17717</c:v>
                </c:pt>
                <c:pt idx="233">
                  <c:v>17872</c:v>
                </c:pt>
                <c:pt idx="234">
                  <c:v>18207</c:v>
                </c:pt>
                <c:pt idx="235">
                  <c:v>17467</c:v>
                </c:pt>
                <c:pt idx="236">
                  <c:v>10296</c:v>
                </c:pt>
                <c:pt idx="237">
                  <c:v>19667</c:v>
                </c:pt>
                <c:pt idx="238">
                  <c:v>18862</c:v>
                </c:pt>
                <c:pt idx="239">
                  <c:v>18198</c:v>
                </c:pt>
                <c:pt idx="240">
                  <c:v>17653</c:v>
                </c:pt>
                <c:pt idx="241">
                  <c:v>16537</c:v>
                </c:pt>
                <c:pt idx="242">
                  <c:v>15018</c:v>
                </c:pt>
                <c:pt idx="243">
                  <c:v>15183</c:v>
                </c:pt>
                <c:pt idx="244">
                  <c:v>17235</c:v>
                </c:pt>
                <c:pt idx="245">
                  <c:v>18451</c:v>
                </c:pt>
                <c:pt idx="246">
                  <c:v>18022</c:v>
                </c:pt>
                <c:pt idx="247">
                  <c:v>17794</c:v>
                </c:pt>
                <c:pt idx="248">
                  <c:v>17571</c:v>
                </c:pt>
                <c:pt idx="249">
                  <c:v>16779</c:v>
                </c:pt>
                <c:pt idx="250">
                  <c:v>15239</c:v>
                </c:pt>
                <c:pt idx="251">
                  <c:v>16612</c:v>
                </c:pt>
                <c:pt idx="252">
                  <c:v>18000</c:v>
                </c:pt>
                <c:pt idx="253">
                  <c:v>17781</c:v>
                </c:pt>
                <c:pt idx="254">
                  <c:v>17098</c:v>
                </c:pt>
                <c:pt idx="255">
                  <c:v>16721</c:v>
                </c:pt>
                <c:pt idx="256">
                  <c:v>16116</c:v>
                </c:pt>
                <c:pt idx="257">
                  <c:v>14423</c:v>
                </c:pt>
                <c:pt idx="258">
                  <c:v>15737</c:v>
                </c:pt>
                <c:pt idx="259">
                  <c:v>16055</c:v>
                </c:pt>
                <c:pt idx="260">
                  <c:v>16360</c:v>
                </c:pt>
                <c:pt idx="261">
                  <c:v>15497</c:v>
                </c:pt>
                <c:pt idx="262">
                  <c:v>13863</c:v>
                </c:pt>
                <c:pt idx="263">
                  <c:v>13364</c:v>
                </c:pt>
                <c:pt idx="264">
                  <c:v>13139</c:v>
                </c:pt>
                <c:pt idx="265">
                  <c:v>13954</c:v>
                </c:pt>
                <c:pt idx="266">
                  <c:v>15905</c:v>
                </c:pt>
                <c:pt idx="267">
                  <c:v>19501</c:v>
                </c:pt>
                <c:pt idx="268">
                  <c:v>21115</c:v>
                </c:pt>
                <c:pt idx="269">
                  <c:v>19351</c:v>
                </c:pt>
                <c:pt idx="270">
                  <c:v>19886</c:v>
                </c:pt>
                <c:pt idx="271">
                  <c:v>20054</c:v>
                </c:pt>
                <c:pt idx="272">
                  <c:v>19413</c:v>
                </c:pt>
                <c:pt idx="273">
                  <c:v>13992</c:v>
                </c:pt>
                <c:pt idx="274">
                  <c:v>19163</c:v>
                </c:pt>
                <c:pt idx="275">
                  <c:v>17867</c:v>
                </c:pt>
                <c:pt idx="276">
                  <c:v>18716</c:v>
                </c:pt>
                <c:pt idx="277">
                  <c:v>17952</c:v>
                </c:pt>
                <c:pt idx="278">
                  <c:v>18456</c:v>
                </c:pt>
                <c:pt idx="279">
                  <c:v>21262</c:v>
                </c:pt>
                <c:pt idx="280">
                  <c:v>22239</c:v>
                </c:pt>
                <c:pt idx="281">
                  <c:v>20488</c:v>
                </c:pt>
                <c:pt idx="282">
                  <c:v>18039</c:v>
                </c:pt>
                <c:pt idx="283">
                  <c:v>19403</c:v>
                </c:pt>
                <c:pt idx="284">
                  <c:v>19125</c:v>
                </c:pt>
                <c:pt idx="285">
                  <c:v>17599</c:v>
                </c:pt>
                <c:pt idx="286">
                  <c:v>19609</c:v>
                </c:pt>
                <c:pt idx="287">
                  <c:v>20577</c:v>
                </c:pt>
                <c:pt idx="288">
                  <c:v>20718</c:v>
                </c:pt>
                <c:pt idx="289">
                  <c:v>19567</c:v>
                </c:pt>
                <c:pt idx="290">
                  <c:v>19261</c:v>
                </c:pt>
                <c:pt idx="291">
                  <c:v>18144</c:v>
                </c:pt>
                <c:pt idx="292">
                  <c:v>17386</c:v>
                </c:pt>
                <c:pt idx="293">
                  <c:v>19114</c:v>
                </c:pt>
                <c:pt idx="294">
                  <c:v>20143</c:v>
                </c:pt>
                <c:pt idx="295">
                  <c:v>20670</c:v>
                </c:pt>
                <c:pt idx="296">
                  <c:v>19721</c:v>
                </c:pt>
                <c:pt idx="297">
                  <c:v>19965</c:v>
                </c:pt>
                <c:pt idx="298">
                  <c:v>19349</c:v>
                </c:pt>
                <c:pt idx="299">
                  <c:v>17178</c:v>
                </c:pt>
                <c:pt idx="300">
                  <c:v>20129</c:v>
                </c:pt>
                <c:pt idx="301">
                  <c:v>20561</c:v>
                </c:pt>
                <c:pt idx="302">
                  <c:v>20066</c:v>
                </c:pt>
                <c:pt idx="303">
                  <c:v>19697</c:v>
                </c:pt>
                <c:pt idx="304">
                  <c:v>19256</c:v>
                </c:pt>
                <c:pt idx="305">
                  <c:v>17958</c:v>
                </c:pt>
                <c:pt idx="306">
                  <c:v>17607</c:v>
                </c:pt>
                <c:pt idx="307">
                  <c:v>19969</c:v>
                </c:pt>
                <c:pt idx="308">
                  <c:v>21011</c:v>
                </c:pt>
                <c:pt idx="309">
                  <c:v>20763</c:v>
                </c:pt>
                <c:pt idx="310">
                  <c:v>19547</c:v>
                </c:pt>
                <c:pt idx="311">
                  <c:v>19228</c:v>
                </c:pt>
                <c:pt idx="312">
                  <c:v>18021</c:v>
                </c:pt>
                <c:pt idx="313">
                  <c:v>15543</c:v>
                </c:pt>
                <c:pt idx="314">
                  <c:v>19369</c:v>
                </c:pt>
                <c:pt idx="315">
                  <c:v>21195</c:v>
                </c:pt>
                <c:pt idx="316">
                  <c:v>21127</c:v>
                </c:pt>
                <c:pt idx="317">
                  <c:v>20993</c:v>
                </c:pt>
                <c:pt idx="318">
                  <c:v>20754</c:v>
                </c:pt>
                <c:pt idx="319">
                  <c:v>18783</c:v>
                </c:pt>
                <c:pt idx="320">
                  <c:v>16088</c:v>
                </c:pt>
                <c:pt idx="321">
                  <c:v>19118</c:v>
                </c:pt>
                <c:pt idx="322">
                  <c:v>20642</c:v>
                </c:pt>
                <c:pt idx="323">
                  <c:v>20702</c:v>
                </c:pt>
                <c:pt idx="324">
                  <c:v>20068</c:v>
                </c:pt>
                <c:pt idx="325">
                  <c:v>18904</c:v>
                </c:pt>
                <c:pt idx="326">
                  <c:v>18888</c:v>
                </c:pt>
                <c:pt idx="327">
                  <c:v>16657</c:v>
                </c:pt>
                <c:pt idx="328">
                  <c:v>18566</c:v>
                </c:pt>
                <c:pt idx="329">
                  <c:v>20637</c:v>
                </c:pt>
                <c:pt idx="330">
                  <c:v>20454</c:v>
                </c:pt>
                <c:pt idx="331">
                  <c:v>19624</c:v>
                </c:pt>
                <c:pt idx="332">
                  <c:v>18386</c:v>
                </c:pt>
                <c:pt idx="333">
                  <c:v>16418</c:v>
                </c:pt>
                <c:pt idx="334">
                  <c:v>14176</c:v>
                </c:pt>
                <c:pt idx="335">
                  <c:v>15944</c:v>
                </c:pt>
                <c:pt idx="336">
                  <c:v>17876</c:v>
                </c:pt>
                <c:pt idx="337">
                  <c:v>18540</c:v>
                </c:pt>
                <c:pt idx="338">
                  <c:v>18745</c:v>
                </c:pt>
                <c:pt idx="339">
                  <c:v>17318</c:v>
                </c:pt>
                <c:pt idx="340">
                  <c:v>16154</c:v>
                </c:pt>
                <c:pt idx="341">
                  <c:v>14528</c:v>
                </c:pt>
                <c:pt idx="342">
                  <c:v>16352</c:v>
                </c:pt>
                <c:pt idx="343">
                  <c:v>18362</c:v>
                </c:pt>
                <c:pt idx="344">
                  <c:v>19498</c:v>
                </c:pt>
                <c:pt idx="345">
                  <c:v>19085</c:v>
                </c:pt>
                <c:pt idx="346">
                  <c:v>18618</c:v>
                </c:pt>
                <c:pt idx="347">
                  <c:v>17378</c:v>
                </c:pt>
                <c:pt idx="348">
                  <c:v>15749</c:v>
                </c:pt>
                <c:pt idx="349">
                  <c:v>18587</c:v>
                </c:pt>
                <c:pt idx="350">
                  <c:v>20321</c:v>
                </c:pt>
                <c:pt idx="351">
                  <c:v>20522</c:v>
                </c:pt>
                <c:pt idx="352">
                  <c:v>21123</c:v>
                </c:pt>
                <c:pt idx="353">
                  <c:v>20461</c:v>
                </c:pt>
                <c:pt idx="354">
                  <c:v>18669</c:v>
                </c:pt>
                <c:pt idx="355">
                  <c:v>16798</c:v>
                </c:pt>
                <c:pt idx="356">
                  <c:v>21578</c:v>
                </c:pt>
                <c:pt idx="357">
                  <c:v>22173</c:v>
                </c:pt>
                <c:pt idx="358">
                  <c:v>20069</c:v>
                </c:pt>
                <c:pt idx="359">
                  <c:v>18716</c:v>
                </c:pt>
                <c:pt idx="360">
                  <c:v>20860</c:v>
                </c:pt>
                <c:pt idx="361">
                  <c:v>20291</c:v>
                </c:pt>
                <c:pt idx="362">
                  <c:v>18865</c:v>
                </c:pt>
                <c:pt idx="363">
                  <c:v>22428</c:v>
                </c:pt>
                <c:pt idx="364">
                  <c:v>22646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6-4F26-8D13-4C55AD5AA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'15'!$S$2:$S$367</c:f>
              <c:numCache>
                <c:formatCode>General</c:formatCode>
                <c:ptCount val="366"/>
                <c:pt idx="0">
                  <c:v>6444</c:v>
                </c:pt>
                <c:pt idx="1">
                  <c:v>6495</c:v>
                </c:pt>
                <c:pt idx="2">
                  <c:v>6220</c:v>
                </c:pt>
                <c:pt idx="3">
                  <c:v>5624</c:v>
                </c:pt>
                <c:pt idx="4">
                  <c:v>4817</c:v>
                </c:pt>
                <c:pt idx="5">
                  <c:v>4856</c:v>
                </c:pt>
                <c:pt idx="6">
                  <c:v>4966</c:v>
                </c:pt>
                <c:pt idx="7">
                  <c:v>5310</c:v>
                </c:pt>
                <c:pt idx="8">
                  <c:v>5672</c:v>
                </c:pt>
                <c:pt idx="9">
                  <c:v>5926</c:v>
                </c:pt>
                <c:pt idx="10">
                  <c:v>5754</c:v>
                </c:pt>
                <c:pt idx="11">
                  <c:v>5218</c:v>
                </c:pt>
                <c:pt idx="12">
                  <c:v>5287</c:v>
                </c:pt>
                <c:pt idx="13">
                  <c:v>5356</c:v>
                </c:pt>
                <c:pt idx="14">
                  <c:v>5418</c:v>
                </c:pt>
                <c:pt idx="15">
                  <c:v>5595</c:v>
                </c:pt>
                <c:pt idx="16">
                  <c:v>6066</c:v>
                </c:pt>
                <c:pt idx="17">
                  <c:v>5901</c:v>
                </c:pt>
                <c:pt idx="18">
                  <c:v>5360</c:v>
                </c:pt>
                <c:pt idx="19">
                  <c:v>5338</c:v>
                </c:pt>
                <c:pt idx="20">
                  <c:v>5372</c:v>
                </c:pt>
                <c:pt idx="21">
                  <c:v>5463</c:v>
                </c:pt>
                <c:pt idx="22">
                  <c:v>5678</c:v>
                </c:pt>
                <c:pt idx="23">
                  <c:v>5893</c:v>
                </c:pt>
                <c:pt idx="24">
                  <c:v>5762</c:v>
                </c:pt>
                <c:pt idx="25">
                  <c:v>5074</c:v>
                </c:pt>
                <c:pt idx="26">
                  <c:v>4949</c:v>
                </c:pt>
                <c:pt idx="27">
                  <c:v>4819</c:v>
                </c:pt>
                <c:pt idx="28">
                  <c:v>4866</c:v>
                </c:pt>
                <c:pt idx="29">
                  <c:v>4826</c:v>
                </c:pt>
                <c:pt idx="30">
                  <c:v>4994</c:v>
                </c:pt>
                <c:pt idx="31">
                  <c:v>4739</c:v>
                </c:pt>
                <c:pt idx="32">
                  <c:v>3952</c:v>
                </c:pt>
                <c:pt idx="33">
                  <c:v>3967</c:v>
                </c:pt>
                <c:pt idx="34">
                  <c:v>4105</c:v>
                </c:pt>
                <c:pt idx="35">
                  <c:v>4220</c:v>
                </c:pt>
                <c:pt idx="36">
                  <c:v>4543</c:v>
                </c:pt>
                <c:pt idx="37">
                  <c:v>4834</c:v>
                </c:pt>
                <c:pt idx="38">
                  <c:v>4725</c:v>
                </c:pt>
                <c:pt idx="39">
                  <c:v>3804</c:v>
                </c:pt>
                <c:pt idx="40">
                  <c:v>3686</c:v>
                </c:pt>
                <c:pt idx="41">
                  <c:v>3672</c:v>
                </c:pt>
                <c:pt idx="42">
                  <c:v>3629</c:v>
                </c:pt>
                <c:pt idx="43">
                  <c:v>3902</c:v>
                </c:pt>
                <c:pt idx="44">
                  <c:v>4423</c:v>
                </c:pt>
                <c:pt idx="45">
                  <c:v>4406</c:v>
                </c:pt>
                <c:pt idx="46">
                  <c:v>3751</c:v>
                </c:pt>
                <c:pt idx="47">
                  <c:v>4112</c:v>
                </c:pt>
                <c:pt idx="48">
                  <c:v>5038</c:v>
                </c:pt>
                <c:pt idx="49">
                  <c:v>5461</c:v>
                </c:pt>
                <c:pt idx="50">
                  <c:v>5476</c:v>
                </c:pt>
                <c:pt idx="51">
                  <c:v>5162</c:v>
                </c:pt>
                <c:pt idx="52">
                  <c:v>4586</c:v>
                </c:pt>
                <c:pt idx="53">
                  <c:v>3703</c:v>
                </c:pt>
                <c:pt idx="54">
                  <c:v>3746</c:v>
                </c:pt>
                <c:pt idx="55">
                  <c:v>4024</c:v>
                </c:pt>
                <c:pt idx="56">
                  <c:v>4224</c:v>
                </c:pt>
                <c:pt idx="57">
                  <c:v>4479</c:v>
                </c:pt>
                <c:pt idx="58">
                  <c:v>4581</c:v>
                </c:pt>
                <c:pt idx="59">
                  <c:v>4164</c:v>
                </c:pt>
                <c:pt idx="60">
                  <c:v>3404</c:v>
                </c:pt>
                <c:pt idx="61">
                  <c:v>3334</c:v>
                </c:pt>
                <c:pt idx="62">
                  <c:v>3525</c:v>
                </c:pt>
                <c:pt idx="63">
                  <c:v>3768</c:v>
                </c:pt>
                <c:pt idx="64">
                  <c:v>4141</c:v>
                </c:pt>
                <c:pt idx="65">
                  <c:v>4740</c:v>
                </c:pt>
                <c:pt idx="66">
                  <c:v>4648</c:v>
                </c:pt>
                <c:pt idx="67">
                  <c:v>3929</c:v>
                </c:pt>
                <c:pt idx="68">
                  <c:v>3755</c:v>
                </c:pt>
                <c:pt idx="69">
                  <c:v>3829</c:v>
                </c:pt>
                <c:pt idx="70">
                  <c:v>4264</c:v>
                </c:pt>
                <c:pt idx="71">
                  <c:v>4591</c:v>
                </c:pt>
                <c:pt idx="72">
                  <c:v>4893</c:v>
                </c:pt>
                <c:pt idx="73">
                  <c:v>4642</c:v>
                </c:pt>
                <c:pt idx="74">
                  <c:v>4098</c:v>
                </c:pt>
                <c:pt idx="75">
                  <c:v>3983</c:v>
                </c:pt>
                <c:pt idx="76">
                  <c:v>3913</c:v>
                </c:pt>
                <c:pt idx="77">
                  <c:v>4173</c:v>
                </c:pt>
                <c:pt idx="78">
                  <c:v>4651</c:v>
                </c:pt>
                <c:pt idx="79">
                  <c:v>5057</c:v>
                </c:pt>
                <c:pt idx="80">
                  <c:v>4689</c:v>
                </c:pt>
                <c:pt idx="81">
                  <c:v>3988</c:v>
                </c:pt>
                <c:pt idx="82">
                  <c:v>3847</c:v>
                </c:pt>
                <c:pt idx="83">
                  <c:v>3829</c:v>
                </c:pt>
                <c:pt idx="84">
                  <c:v>4087</c:v>
                </c:pt>
                <c:pt idx="85">
                  <c:v>4641</c:v>
                </c:pt>
                <c:pt idx="86">
                  <c:v>5061</c:v>
                </c:pt>
                <c:pt idx="87">
                  <c:v>4856</c:v>
                </c:pt>
                <c:pt idx="88">
                  <c:v>4107</c:v>
                </c:pt>
                <c:pt idx="89">
                  <c:v>3756</c:v>
                </c:pt>
                <c:pt idx="90">
                  <c:v>3749</c:v>
                </c:pt>
                <c:pt idx="91">
                  <c:v>4157</c:v>
                </c:pt>
                <c:pt idx="92">
                  <c:v>4811</c:v>
                </c:pt>
                <c:pt idx="93">
                  <c:v>5094</c:v>
                </c:pt>
                <c:pt idx="94">
                  <c:v>4797</c:v>
                </c:pt>
                <c:pt idx="95">
                  <c:v>4037</c:v>
                </c:pt>
                <c:pt idx="96">
                  <c:v>3879</c:v>
                </c:pt>
                <c:pt idx="97">
                  <c:v>4022</c:v>
                </c:pt>
                <c:pt idx="98">
                  <c:v>4603</c:v>
                </c:pt>
                <c:pt idx="99">
                  <c:v>5144</c:v>
                </c:pt>
                <c:pt idx="100">
                  <c:v>5386</c:v>
                </c:pt>
                <c:pt idx="101">
                  <c:v>5057</c:v>
                </c:pt>
                <c:pt idx="102">
                  <c:v>4324</c:v>
                </c:pt>
                <c:pt idx="103">
                  <c:v>4115</c:v>
                </c:pt>
                <c:pt idx="104">
                  <c:v>4246</c:v>
                </c:pt>
                <c:pt idx="105">
                  <c:v>4751</c:v>
                </c:pt>
                <c:pt idx="106">
                  <c:v>5210</c:v>
                </c:pt>
                <c:pt idx="107">
                  <c:v>5432</c:v>
                </c:pt>
                <c:pt idx="108">
                  <c:v>5047</c:v>
                </c:pt>
                <c:pt idx="109">
                  <c:v>4409</c:v>
                </c:pt>
                <c:pt idx="110">
                  <c:v>4366</c:v>
                </c:pt>
                <c:pt idx="111">
                  <c:v>4600</c:v>
                </c:pt>
                <c:pt idx="112">
                  <c:v>4932</c:v>
                </c:pt>
                <c:pt idx="113">
                  <c:v>5297</c:v>
                </c:pt>
                <c:pt idx="114">
                  <c:v>5467</c:v>
                </c:pt>
                <c:pt idx="115">
                  <c:v>5205</c:v>
                </c:pt>
                <c:pt idx="116">
                  <c:v>4595</c:v>
                </c:pt>
                <c:pt idx="117">
                  <c:v>4351</c:v>
                </c:pt>
                <c:pt idx="118">
                  <c:v>4392</c:v>
                </c:pt>
                <c:pt idx="119">
                  <c:v>4973</c:v>
                </c:pt>
                <c:pt idx="120">
                  <c:v>5628</c:v>
                </c:pt>
                <c:pt idx="121">
                  <c:v>5853</c:v>
                </c:pt>
                <c:pt idx="122">
                  <c:v>5627</c:v>
                </c:pt>
                <c:pt idx="123">
                  <c:v>5060</c:v>
                </c:pt>
                <c:pt idx="124">
                  <c:v>4510</c:v>
                </c:pt>
                <c:pt idx="125">
                  <c:v>4207</c:v>
                </c:pt>
                <c:pt idx="126">
                  <c:v>4373</c:v>
                </c:pt>
                <c:pt idx="127">
                  <c:v>4396</c:v>
                </c:pt>
                <c:pt idx="128">
                  <c:v>4844</c:v>
                </c:pt>
                <c:pt idx="129">
                  <c:v>4779</c:v>
                </c:pt>
                <c:pt idx="130">
                  <c:v>4296</c:v>
                </c:pt>
                <c:pt idx="131">
                  <c:v>4259</c:v>
                </c:pt>
                <c:pt idx="132">
                  <c:v>4317</c:v>
                </c:pt>
                <c:pt idx="133">
                  <c:v>4617</c:v>
                </c:pt>
                <c:pt idx="134">
                  <c:v>5191</c:v>
                </c:pt>
                <c:pt idx="135">
                  <c:v>5413</c:v>
                </c:pt>
                <c:pt idx="136">
                  <c:v>5119</c:v>
                </c:pt>
                <c:pt idx="137">
                  <c:v>4518</c:v>
                </c:pt>
                <c:pt idx="138">
                  <c:v>4373</c:v>
                </c:pt>
                <c:pt idx="139">
                  <c:v>4469</c:v>
                </c:pt>
                <c:pt idx="140">
                  <c:v>4843</c:v>
                </c:pt>
                <c:pt idx="141">
                  <c:v>5542</c:v>
                </c:pt>
                <c:pt idx="142">
                  <c:v>5770</c:v>
                </c:pt>
                <c:pt idx="143">
                  <c:v>5672</c:v>
                </c:pt>
                <c:pt idx="144">
                  <c:v>5035</c:v>
                </c:pt>
                <c:pt idx="145">
                  <c:v>4217</c:v>
                </c:pt>
                <c:pt idx="146">
                  <c:v>4382</c:v>
                </c:pt>
                <c:pt idx="147">
                  <c:v>4519</c:v>
                </c:pt>
                <c:pt idx="148">
                  <c:v>4998</c:v>
                </c:pt>
                <c:pt idx="149">
                  <c:v>5315</c:v>
                </c:pt>
                <c:pt idx="150">
                  <c:v>5141</c:v>
                </c:pt>
                <c:pt idx="151">
                  <c:v>4456</c:v>
                </c:pt>
                <c:pt idx="152">
                  <c:v>4257</c:v>
                </c:pt>
                <c:pt idx="153">
                  <c:v>4462</c:v>
                </c:pt>
                <c:pt idx="154">
                  <c:v>4747</c:v>
                </c:pt>
                <c:pt idx="155">
                  <c:v>5281</c:v>
                </c:pt>
                <c:pt idx="156">
                  <c:v>5367</c:v>
                </c:pt>
                <c:pt idx="157">
                  <c:v>5034</c:v>
                </c:pt>
                <c:pt idx="158">
                  <c:v>4082</c:v>
                </c:pt>
                <c:pt idx="159">
                  <c:v>3915</c:v>
                </c:pt>
                <c:pt idx="160">
                  <c:v>4023</c:v>
                </c:pt>
                <c:pt idx="161">
                  <c:v>4318</c:v>
                </c:pt>
                <c:pt idx="162">
                  <c:v>4709</c:v>
                </c:pt>
                <c:pt idx="163">
                  <c:v>5004</c:v>
                </c:pt>
                <c:pt idx="164">
                  <c:v>4847</c:v>
                </c:pt>
                <c:pt idx="165">
                  <c:v>4153</c:v>
                </c:pt>
                <c:pt idx="166">
                  <c:v>4045</c:v>
                </c:pt>
                <c:pt idx="167">
                  <c:v>4129</c:v>
                </c:pt>
                <c:pt idx="168">
                  <c:v>4235</c:v>
                </c:pt>
                <c:pt idx="169">
                  <c:v>4581</c:v>
                </c:pt>
                <c:pt idx="170">
                  <c:v>4918</c:v>
                </c:pt>
                <c:pt idx="171">
                  <c:v>4622</c:v>
                </c:pt>
                <c:pt idx="172">
                  <c:v>3909</c:v>
                </c:pt>
                <c:pt idx="173">
                  <c:v>3791</c:v>
                </c:pt>
                <c:pt idx="174">
                  <c:v>3877</c:v>
                </c:pt>
                <c:pt idx="175">
                  <c:v>3911</c:v>
                </c:pt>
                <c:pt idx="176">
                  <c:v>4313</c:v>
                </c:pt>
                <c:pt idx="177">
                  <c:v>4765</c:v>
                </c:pt>
                <c:pt idx="178">
                  <c:v>4664</c:v>
                </c:pt>
                <c:pt idx="179">
                  <c:v>3956</c:v>
                </c:pt>
                <c:pt idx="180">
                  <c:v>3641</c:v>
                </c:pt>
                <c:pt idx="181">
                  <c:v>3823</c:v>
                </c:pt>
                <c:pt idx="182">
                  <c:v>4196</c:v>
                </c:pt>
                <c:pt idx="183">
                  <c:v>4663</c:v>
                </c:pt>
                <c:pt idx="184">
                  <c:v>5026</c:v>
                </c:pt>
                <c:pt idx="185">
                  <c:v>4872</c:v>
                </c:pt>
                <c:pt idx="186">
                  <c:v>4231</c:v>
                </c:pt>
                <c:pt idx="187">
                  <c:v>4112</c:v>
                </c:pt>
                <c:pt idx="188">
                  <c:v>4112</c:v>
                </c:pt>
                <c:pt idx="189">
                  <c:v>4295</c:v>
                </c:pt>
                <c:pt idx="190">
                  <c:v>4735</c:v>
                </c:pt>
                <c:pt idx="191">
                  <c:v>5231</c:v>
                </c:pt>
                <c:pt idx="192">
                  <c:v>5079</c:v>
                </c:pt>
                <c:pt idx="193">
                  <c:v>4958</c:v>
                </c:pt>
                <c:pt idx="194">
                  <c:v>4429</c:v>
                </c:pt>
                <c:pt idx="195">
                  <c:v>4678</c:v>
                </c:pt>
                <c:pt idx="196">
                  <c:v>4953</c:v>
                </c:pt>
                <c:pt idx="197">
                  <c:v>5232</c:v>
                </c:pt>
                <c:pt idx="198">
                  <c:v>5377</c:v>
                </c:pt>
                <c:pt idx="199">
                  <c:v>5263</c:v>
                </c:pt>
                <c:pt idx="200">
                  <c:v>4709</c:v>
                </c:pt>
                <c:pt idx="201">
                  <c:v>4835</c:v>
                </c:pt>
                <c:pt idx="202">
                  <c:v>4954</c:v>
                </c:pt>
                <c:pt idx="203">
                  <c:v>5084</c:v>
                </c:pt>
                <c:pt idx="204">
                  <c:v>5151</c:v>
                </c:pt>
                <c:pt idx="205">
                  <c:v>5231</c:v>
                </c:pt>
                <c:pt idx="206">
                  <c:v>5123</c:v>
                </c:pt>
                <c:pt idx="207">
                  <c:v>5267</c:v>
                </c:pt>
                <c:pt idx="208">
                  <c:v>5374</c:v>
                </c:pt>
                <c:pt idx="209">
                  <c:v>5460</c:v>
                </c:pt>
                <c:pt idx="210">
                  <c:v>5464</c:v>
                </c:pt>
                <c:pt idx="211">
                  <c:v>5668</c:v>
                </c:pt>
                <c:pt idx="212">
                  <c:v>5794</c:v>
                </c:pt>
                <c:pt idx="213">
                  <c:v>5817</c:v>
                </c:pt>
                <c:pt idx="214">
                  <c:v>5774</c:v>
                </c:pt>
                <c:pt idx="215">
                  <c:v>5792</c:v>
                </c:pt>
                <c:pt idx="216">
                  <c:v>5732</c:v>
                </c:pt>
                <c:pt idx="217">
                  <c:v>5714</c:v>
                </c:pt>
                <c:pt idx="218">
                  <c:v>5548</c:v>
                </c:pt>
                <c:pt idx="219">
                  <c:v>5556</c:v>
                </c:pt>
                <c:pt idx="220">
                  <c:v>5320</c:v>
                </c:pt>
                <c:pt idx="221">
                  <c:v>5146</c:v>
                </c:pt>
                <c:pt idx="222">
                  <c:v>5163</c:v>
                </c:pt>
                <c:pt idx="223">
                  <c:v>5217</c:v>
                </c:pt>
                <c:pt idx="224">
                  <c:v>5211</c:v>
                </c:pt>
                <c:pt idx="225">
                  <c:v>5310</c:v>
                </c:pt>
                <c:pt idx="226">
                  <c:v>5299</c:v>
                </c:pt>
                <c:pt idx="227">
                  <c:v>5148</c:v>
                </c:pt>
                <c:pt idx="228">
                  <c:v>4890</c:v>
                </c:pt>
                <c:pt idx="229">
                  <c:v>4974</c:v>
                </c:pt>
                <c:pt idx="230">
                  <c:v>5003</c:v>
                </c:pt>
                <c:pt idx="231">
                  <c:v>5032</c:v>
                </c:pt>
                <c:pt idx="232">
                  <c:v>5044</c:v>
                </c:pt>
                <c:pt idx="233">
                  <c:v>5040</c:v>
                </c:pt>
                <c:pt idx="234">
                  <c:v>4840</c:v>
                </c:pt>
                <c:pt idx="235">
                  <c:v>4500</c:v>
                </c:pt>
                <c:pt idx="236">
                  <c:v>4181</c:v>
                </c:pt>
                <c:pt idx="237">
                  <c:v>4557</c:v>
                </c:pt>
                <c:pt idx="238">
                  <c:v>4727</c:v>
                </c:pt>
                <c:pt idx="239">
                  <c:v>4890</c:v>
                </c:pt>
                <c:pt idx="240">
                  <c:v>4951</c:v>
                </c:pt>
                <c:pt idx="241">
                  <c:v>4694</c:v>
                </c:pt>
                <c:pt idx="242">
                  <c:v>4004</c:v>
                </c:pt>
                <c:pt idx="243">
                  <c:v>4174</c:v>
                </c:pt>
                <c:pt idx="244">
                  <c:v>4343</c:v>
                </c:pt>
                <c:pt idx="245">
                  <c:v>4639</c:v>
                </c:pt>
                <c:pt idx="246">
                  <c:v>4751</c:v>
                </c:pt>
                <c:pt idx="247">
                  <c:v>4967</c:v>
                </c:pt>
                <c:pt idx="248">
                  <c:v>4783</c:v>
                </c:pt>
                <c:pt idx="249">
                  <c:v>4345</c:v>
                </c:pt>
                <c:pt idx="250">
                  <c:v>4364</c:v>
                </c:pt>
                <c:pt idx="251">
                  <c:v>4423</c:v>
                </c:pt>
                <c:pt idx="252">
                  <c:v>4518</c:v>
                </c:pt>
                <c:pt idx="253">
                  <c:v>4592</c:v>
                </c:pt>
                <c:pt idx="254">
                  <c:v>4724</c:v>
                </c:pt>
                <c:pt idx="255">
                  <c:v>4515</c:v>
                </c:pt>
                <c:pt idx="256">
                  <c:v>4239</c:v>
                </c:pt>
                <c:pt idx="257">
                  <c:v>4297</c:v>
                </c:pt>
                <c:pt idx="258">
                  <c:v>4293</c:v>
                </c:pt>
                <c:pt idx="259">
                  <c:v>4394</c:v>
                </c:pt>
                <c:pt idx="260">
                  <c:v>4492</c:v>
                </c:pt>
                <c:pt idx="261">
                  <c:v>4745</c:v>
                </c:pt>
                <c:pt idx="262">
                  <c:v>4468</c:v>
                </c:pt>
                <c:pt idx="263">
                  <c:v>3826</c:v>
                </c:pt>
                <c:pt idx="264">
                  <c:v>3628</c:v>
                </c:pt>
                <c:pt idx="265">
                  <c:v>3472</c:v>
                </c:pt>
                <c:pt idx="266">
                  <c:v>3195</c:v>
                </c:pt>
                <c:pt idx="267">
                  <c:v>4326</c:v>
                </c:pt>
                <c:pt idx="268">
                  <c:v>4787</c:v>
                </c:pt>
                <c:pt idx="269">
                  <c:v>4877</c:v>
                </c:pt>
                <c:pt idx="270">
                  <c:v>4771</c:v>
                </c:pt>
                <c:pt idx="271">
                  <c:v>4473</c:v>
                </c:pt>
                <c:pt idx="272">
                  <c:v>4248</c:v>
                </c:pt>
                <c:pt idx="273">
                  <c:v>4558</c:v>
                </c:pt>
                <c:pt idx="274">
                  <c:v>4600</c:v>
                </c:pt>
                <c:pt idx="275">
                  <c:v>4702</c:v>
                </c:pt>
                <c:pt idx="276">
                  <c:v>4494</c:v>
                </c:pt>
                <c:pt idx="277">
                  <c:v>4031</c:v>
                </c:pt>
                <c:pt idx="278">
                  <c:v>4318</c:v>
                </c:pt>
                <c:pt idx="279">
                  <c:v>4565</c:v>
                </c:pt>
                <c:pt idx="280">
                  <c:v>4699</c:v>
                </c:pt>
                <c:pt idx="281">
                  <c:v>4875</c:v>
                </c:pt>
                <c:pt idx="282">
                  <c:v>4799</c:v>
                </c:pt>
                <c:pt idx="283">
                  <c:v>4585</c:v>
                </c:pt>
                <c:pt idx="284">
                  <c:v>4268</c:v>
                </c:pt>
                <c:pt idx="285">
                  <c:v>4315</c:v>
                </c:pt>
                <c:pt idx="286">
                  <c:v>4461</c:v>
                </c:pt>
                <c:pt idx="287">
                  <c:v>4621</c:v>
                </c:pt>
                <c:pt idx="288">
                  <c:v>4785</c:v>
                </c:pt>
                <c:pt idx="289">
                  <c:v>4845</c:v>
                </c:pt>
                <c:pt idx="290">
                  <c:v>4639</c:v>
                </c:pt>
                <c:pt idx="291">
                  <c:v>4398</c:v>
                </c:pt>
                <c:pt idx="292">
                  <c:v>4359</c:v>
                </c:pt>
                <c:pt idx="293">
                  <c:v>4412</c:v>
                </c:pt>
                <c:pt idx="294">
                  <c:v>4440</c:v>
                </c:pt>
                <c:pt idx="295">
                  <c:v>4753</c:v>
                </c:pt>
                <c:pt idx="296">
                  <c:v>4814</c:v>
                </c:pt>
                <c:pt idx="297">
                  <c:v>4624</c:v>
                </c:pt>
                <c:pt idx="298">
                  <c:v>4433</c:v>
                </c:pt>
                <c:pt idx="299">
                  <c:v>4485</c:v>
                </c:pt>
                <c:pt idx="300">
                  <c:v>4561</c:v>
                </c:pt>
                <c:pt idx="301">
                  <c:v>4651</c:v>
                </c:pt>
                <c:pt idx="302">
                  <c:v>4659</c:v>
                </c:pt>
                <c:pt idx="303">
                  <c:v>4808</c:v>
                </c:pt>
                <c:pt idx="304">
                  <c:v>4686</c:v>
                </c:pt>
                <c:pt idx="305">
                  <c:v>4335</c:v>
                </c:pt>
                <c:pt idx="306">
                  <c:v>4363</c:v>
                </c:pt>
                <c:pt idx="307">
                  <c:v>4542</c:v>
                </c:pt>
                <c:pt idx="308">
                  <c:v>4603</c:v>
                </c:pt>
                <c:pt idx="309">
                  <c:v>4803</c:v>
                </c:pt>
                <c:pt idx="310">
                  <c:v>4856</c:v>
                </c:pt>
                <c:pt idx="311">
                  <c:v>4750</c:v>
                </c:pt>
                <c:pt idx="312">
                  <c:v>4446</c:v>
                </c:pt>
                <c:pt idx="313">
                  <c:v>4417</c:v>
                </c:pt>
                <c:pt idx="314">
                  <c:v>4458</c:v>
                </c:pt>
                <c:pt idx="315">
                  <c:v>4646</c:v>
                </c:pt>
                <c:pt idx="316">
                  <c:v>4816</c:v>
                </c:pt>
                <c:pt idx="317">
                  <c:v>4938</c:v>
                </c:pt>
                <c:pt idx="318">
                  <c:v>4677</c:v>
                </c:pt>
                <c:pt idx="319">
                  <c:v>4451</c:v>
                </c:pt>
                <c:pt idx="320">
                  <c:v>4424</c:v>
                </c:pt>
                <c:pt idx="321">
                  <c:v>4429</c:v>
                </c:pt>
                <c:pt idx="322">
                  <c:v>4592</c:v>
                </c:pt>
                <c:pt idx="323">
                  <c:v>4714</c:v>
                </c:pt>
                <c:pt idx="324">
                  <c:v>4814</c:v>
                </c:pt>
                <c:pt idx="325">
                  <c:v>4671</c:v>
                </c:pt>
                <c:pt idx="326">
                  <c:v>4307</c:v>
                </c:pt>
                <c:pt idx="327">
                  <c:v>4355</c:v>
                </c:pt>
                <c:pt idx="328">
                  <c:v>4395</c:v>
                </c:pt>
                <c:pt idx="329">
                  <c:v>4558</c:v>
                </c:pt>
                <c:pt idx="330">
                  <c:v>4704</c:v>
                </c:pt>
                <c:pt idx="331">
                  <c:v>4864</c:v>
                </c:pt>
                <c:pt idx="332">
                  <c:v>4630</c:v>
                </c:pt>
                <c:pt idx="333">
                  <c:v>4217</c:v>
                </c:pt>
                <c:pt idx="334">
                  <c:v>4171</c:v>
                </c:pt>
                <c:pt idx="335">
                  <c:v>4277</c:v>
                </c:pt>
                <c:pt idx="336">
                  <c:v>4520</c:v>
                </c:pt>
                <c:pt idx="337">
                  <c:v>4755</c:v>
                </c:pt>
                <c:pt idx="338">
                  <c:v>4970</c:v>
                </c:pt>
                <c:pt idx="339">
                  <c:v>4817</c:v>
                </c:pt>
                <c:pt idx="340">
                  <c:v>4221</c:v>
                </c:pt>
                <c:pt idx="341">
                  <c:v>4162</c:v>
                </c:pt>
                <c:pt idx="342">
                  <c:v>4259</c:v>
                </c:pt>
                <c:pt idx="343">
                  <c:v>4573</c:v>
                </c:pt>
                <c:pt idx="344">
                  <c:v>5050</c:v>
                </c:pt>
                <c:pt idx="345">
                  <c:v>5321</c:v>
                </c:pt>
                <c:pt idx="346">
                  <c:v>5158</c:v>
                </c:pt>
                <c:pt idx="347">
                  <c:v>4517</c:v>
                </c:pt>
                <c:pt idx="348">
                  <c:v>4587</c:v>
                </c:pt>
                <c:pt idx="349">
                  <c:v>4830</c:v>
                </c:pt>
                <c:pt idx="350">
                  <c:v>4955</c:v>
                </c:pt>
                <c:pt idx="351">
                  <c:v>5093</c:v>
                </c:pt>
                <c:pt idx="352">
                  <c:v>5286</c:v>
                </c:pt>
                <c:pt idx="353">
                  <c:v>5081</c:v>
                </c:pt>
                <c:pt idx="354">
                  <c:v>4603</c:v>
                </c:pt>
                <c:pt idx="355">
                  <c:v>4639</c:v>
                </c:pt>
                <c:pt idx="356">
                  <c:v>4869</c:v>
                </c:pt>
                <c:pt idx="357">
                  <c:v>5218</c:v>
                </c:pt>
                <c:pt idx="358">
                  <c:v>5637</c:v>
                </c:pt>
                <c:pt idx="359">
                  <c:v>5691</c:v>
                </c:pt>
                <c:pt idx="360">
                  <c:v>5399</c:v>
                </c:pt>
                <c:pt idx="361">
                  <c:v>5017</c:v>
                </c:pt>
                <c:pt idx="362">
                  <c:v>5095</c:v>
                </c:pt>
                <c:pt idx="363">
                  <c:v>5201</c:v>
                </c:pt>
                <c:pt idx="364">
                  <c:v>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75-4C17-9D47-B2E050F2A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'16'!$B:$B</c:f>
              <c:strCache>
                <c:ptCount val="367"/>
                <c:pt idx="0">
                  <c:v>Month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</c:strCache>
            </c:strRef>
          </c:cat>
          <c:val>
            <c:numRef>
              <c:f>'16'!$L$2:$L$367</c:f>
              <c:numCache>
                <c:formatCode>General</c:formatCode>
                <c:ptCount val="366"/>
                <c:pt idx="0">
                  <c:v>18390</c:v>
                </c:pt>
                <c:pt idx="1">
                  <c:v>19611</c:v>
                </c:pt>
                <c:pt idx="2">
                  <c:v>23046</c:v>
                </c:pt>
                <c:pt idx="3">
                  <c:v>22246</c:v>
                </c:pt>
                <c:pt idx="4">
                  <c:v>16913</c:v>
                </c:pt>
                <c:pt idx="5">
                  <c:v>16789</c:v>
                </c:pt>
                <c:pt idx="6">
                  <c:v>17137</c:v>
                </c:pt>
                <c:pt idx="7">
                  <c:v>18593</c:v>
                </c:pt>
                <c:pt idx="8">
                  <c:v>19656</c:v>
                </c:pt>
                <c:pt idx="9">
                  <c:v>21706</c:v>
                </c:pt>
                <c:pt idx="10">
                  <c:v>21379</c:v>
                </c:pt>
                <c:pt idx="11">
                  <c:v>18615</c:v>
                </c:pt>
                <c:pt idx="12">
                  <c:v>19287</c:v>
                </c:pt>
                <c:pt idx="13">
                  <c:v>20444</c:v>
                </c:pt>
                <c:pt idx="14">
                  <c:v>21649</c:v>
                </c:pt>
                <c:pt idx="15">
                  <c:v>21258</c:v>
                </c:pt>
                <c:pt idx="16">
                  <c:v>23161</c:v>
                </c:pt>
                <c:pt idx="17">
                  <c:v>22777</c:v>
                </c:pt>
                <c:pt idx="18">
                  <c:v>19555</c:v>
                </c:pt>
                <c:pt idx="19">
                  <c:v>20724</c:v>
                </c:pt>
                <c:pt idx="20">
                  <c:v>21765</c:v>
                </c:pt>
                <c:pt idx="21">
                  <c:v>21261</c:v>
                </c:pt>
                <c:pt idx="22">
                  <c:v>18362</c:v>
                </c:pt>
                <c:pt idx="23">
                  <c:v>16002</c:v>
                </c:pt>
                <c:pt idx="24">
                  <c:v>20142</c:v>
                </c:pt>
                <c:pt idx="25">
                  <c:v>22367</c:v>
                </c:pt>
                <c:pt idx="26">
                  <c:v>18941</c:v>
                </c:pt>
                <c:pt idx="27">
                  <c:v>19999</c:v>
                </c:pt>
                <c:pt idx="28">
                  <c:v>20521</c:v>
                </c:pt>
                <c:pt idx="29">
                  <c:v>20094</c:v>
                </c:pt>
                <c:pt idx="30">
                  <c:v>20356</c:v>
                </c:pt>
                <c:pt idx="31">
                  <c:v>20022</c:v>
                </c:pt>
                <c:pt idx="32">
                  <c:v>16805</c:v>
                </c:pt>
                <c:pt idx="33">
                  <c:v>18152</c:v>
                </c:pt>
                <c:pt idx="34">
                  <c:v>20030</c:v>
                </c:pt>
                <c:pt idx="35">
                  <c:v>20550</c:v>
                </c:pt>
                <c:pt idx="36">
                  <c:v>20749</c:v>
                </c:pt>
                <c:pt idx="37">
                  <c:v>18258</c:v>
                </c:pt>
                <c:pt idx="38">
                  <c:v>19326</c:v>
                </c:pt>
                <c:pt idx="39">
                  <c:v>21467</c:v>
                </c:pt>
                <c:pt idx="40">
                  <c:v>23143</c:v>
                </c:pt>
                <c:pt idx="41">
                  <c:v>20849</c:v>
                </c:pt>
                <c:pt idx="42">
                  <c:v>17406</c:v>
                </c:pt>
                <c:pt idx="43">
                  <c:v>14845</c:v>
                </c:pt>
                <c:pt idx="44">
                  <c:v>20715</c:v>
                </c:pt>
                <c:pt idx="45">
                  <c:v>19259</c:v>
                </c:pt>
                <c:pt idx="46">
                  <c:v>17605</c:v>
                </c:pt>
                <c:pt idx="47">
                  <c:v>19642</c:v>
                </c:pt>
                <c:pt idx="48">
                  <c:v>20617</c:v>
                </c:pt>
                <c:pt idx="49">
                  <c:v>20343</c:v>
                </c:pt>
                <c:pt idx="50">
                  <c:v>20061</c:v>
                </c:pt>
                <c:pt idx="51">
                  <c:v>22699</c:v>
                </c:pt>
                <c:pt idx="52">
                  <c:v>23210</c:v>
                </c:pt>
                <c:pt idx="53">
                  <c:v>20416</c:v>
                </c:pt>
                <c:pt idx="54">
                  <c:v>22491</c:v>
                </c:pt>
                <c:pt idx="55">
                  <c:v>23145</c:v>
                </c:pt>
                <c:pt idx="56">
                  <c:v>23064</c:v>
                </c:pt>
                <c:pt idx="57">
                  <c:v>22543</c:v>
                </c:pt>
                <c:pt idx="58">
                  <c:v>23182</c:v>
                </c:pt>
                <c:pt idx="59">
                  <c:v>23245</c:v>
                </c:pt>
                <c:pt idx="60">
                  <c:v>20909</c:v>
                </c:pt>
                <c:pt idx="61">
                  <c:v>19705</c:v>
                </c:pt>
                <c:pt idx="62">
                  <c:v>16973</c:v>
                </c:pt>
                <c:pt idx="63">
                  <c:v>17207</c:v>
                </c:pt>
                <c:pt idx="64">
                  <c:v>16414</c:v>
                </c:pt>
                <c:pt idx="65">
                  <c:v>18769</c:v>
                </c:pt>
                <c:pt idx="66">
                  <c:v>17445</c:v>
                </c:pt>
                <c:pt idx="67">
                  <c:v>15895</c:v>
                </c:pt>
                <c:pt idx="68">
                  <c:v>15000</c:v>
                </c:pt>
                <c:pt idx="69">
                  <c:v>15332</c:v>
                </c:pt>
                <c:pt idx="70">
                  <c:v>16580</c:v>
                </c:pt>
                <c:pt idx="71">
                  <c:v>17249</c:v>
                </c:pt>
                <c:pt idx="72">
                  <c:v>21341</c:v>
                </c:pt>
                <c:pt idx="73">
                  <c:v>20199</c:v>
                </c:pt>
                <c:pt idx="74">
                  <c:v>16510</c:v>
                </c:pt>
                <c:pt idx="75">
                  <c:v>16475</c:v>
                </c:pt>
                <c:pt idx="76">
                  <c:v>16967</c:v>
                </c:pt>
                <c:pt idx="77">
                  <c:v>18599</c:v>
                </c:pt>
                <c:pt idx="78">
                  <c:v>18572</c:v>
                </c:pt>
                <c:pt idx="79">
                  <c:v>22208</c:v>
                </c:pt>
                <c:pt idx="80">
                  <c:v>21086</c:v>
                </c:pt>
                <c:pt idx="81">
                  <c:v>17520</c:v>
                </c:pt>
                <c:pt idx="82">
                  <c:v>17783</c:v>
                </c:pt>
                <c:pt idx="83">
                  <c:v>19697</c:v>
                </c:pt>
                <c:pt idx="84">
                  <c:v>21575</c:v>
                </c:pt>
                <c:pt idx="85">
                  <c:v>20741</c:v>
                </c:pt>
                <c:pt idx="86">
                  <c:v>21353</c:v>
                </c:pt>
                <c:pt idx="87">
                  <c:v>21165</c:v>
                </c:pt>
                <c:pt idx="88">
                  <c:v>17363</c:v>
                </c:pt>
                <c:pt idx="89">
                  <c:v>18883</c:v>
                </c:pt>
                <c:pt idx="90">
                  <c:v>20082</c:v>
                </c:pt>
                <c:pt idx="91">
                  <c:v>21707</c:v>
                </c:pt>
                <c:pt idx="92">
                  <c:v>20624</c:v>
                </c:pt>
                <c:pt idx="93">
                  <c:v>21780</c:v>
                </c:pt>
                <c:pt idx="94">
                  <c:v>20859</c:v>
                </c:pt>
                <c:pt idx="95">
                  <c:v>17379</c:v>
                </c:pt>
                <c:pt idx="96">
                  <c:v>17573</c:v>
                </c:pt>
                <c:pt idx="97">
                  <c:v>19515</c:v>
                </c:pt>
                <c:pt idx="98">
                  <c:v>21204</c:v>
                </c:pt>
                <c:pt idx="99">
                  <c:v>20805</c:v>
                </c:pt>
                <c:pt idx="100">
                  <c:v>22060</c:v>
                </c:pt>
                <c:pt idx="101">
                  <c:v>21123</c:v>
                </c:pt>
                <c:pt idx="102">
                  <c:v>17626</c:v>
                </c:pt>
                <c:pt idx="103">
                  <c:v>19273</c:v>
                </c:pt>
                <c:pt idx="104">
                  <c:v>19700</c:v>
                </c:pt>
                <c:pt idx="105">
                  <c:v>20587</c:v>
                </c:pt>
                <c:pt idx="106">
                  <c:v>15539</c:v>
                </c:pt>
                <c:pt idx="107">
                  <c:v>24517</c:v>
                </c:pt>
                <c:pt idx="108">
                  <c:v>20766</c:v>
                </c:pt>
                <c:pt idx="109">
                  <c:v>17425</c:v>
                </c:pt>
                <c:pt idx="110">
                  <c:v>17990</c:v>
                </c:pt>
                <c:pt idx="111">
                  <c:v>18817</c:v>
                </c:pt>
                <c:pt idx="112">
                  <c:v>20987</c:v>
                </c:pt>
                <c:pt idx="113">
                  <c:v>20157</c:v>
                </c:pt>
                <c:pt idx="114">
                  <c:v>21510</c:v>
                </c:pt>
                <c:pt idx="115">
                  <c:v>20718</c:v>
                </c:pt>
                <c:pt idx="116">
                  <c:v>18053</c:v>
                </c:pt>
                <c:pt idx="117">
                  <c:v>18644</c:v>
                </c:pt>
                <c:pt idx="118">
                  <c:v>20369</c:v>
                </c:pt>
                <c:pt idx="119">
                  <c:v>22857</c:v>
                </c:pt>
                <c:pt idx="120">
                  <c:v>21120</c:v>
                </c:pt>
                <c:pt idx="121">
                  <c:v>21553</c:v>
                </c:pt>
                <c:pt idx="122">
                  <c:v>17867</c:v>
                </c:pt>
                <c:pt idx="123">
                  <c:v>11524</c:v>
                </c:pt>
                <c:pt idx="124">
                  <c:v>19075</c:v>
                </c:pt>
                <c:pt idx="125">
                  <c:v>17657</c:v>
                </c:pt>
                <c:pt idx="126">
                  <c:v>16766</c:v>
                </c:pt>
                <c:pt idx="127">
                  <c:v>20396</c:v>
                </c:pt>
                <c:pt idx="128">
                  <c:v>25127</c:v>
                </c:pt>
                <c:pt idx="129">
                  <c:v>21642</c:v>
                </c:pt>
                <c:pt idx="130">
                  <c:v>16683</c:v>
                </c:pt>
                <c:pt idx="131">
                  <c:v>17093</c:v>
                </c:pt>
                <c:pt idx="132">
                  <c:v>19179</c:v>
                </c:pt>
                <c:pt idx="133">
                  <c:v>20671</c:v>
                </c:pt>
                <c:pt idx="134">
                  <c:v>19629</c:v>
                </c:pt>
                <c:pt idx="135">
                  <c:v>21146</c:v>
                </c:pt>
                <c:pt idx="136">
                  <c:v>21335</c:v>
                </c:pt>
                <c:pt idx="137">
                  <c:v>17417</c:v>
                </c:pt>
                <c:pt idx="138">
                  <c:v>17132</c:v>
                </c:pt>
                <c:pt idx="139">
                  <c:v>19789</c:v>
                </c:pt>
                <c:pt idx="140">
                  <c:v>21397</c:v>
                </c:pt>
                <c:pt idx="141">
                  <c:v>20980</c:v>
                </c:pt>
                <c:pt idx="142">
                  <c:v>22730</c:v>
                </c:pt>
                <c:pt idx="143">
                  <c:v>20995</c:v>
                </c:pt>
                <c:pt idx="144">
                  <c:v>17075</c:v>
                </c:pt>
                <c:pt idx="145">
                  <c:v>17733</c:v>
                </c:pt>
                <c:pt idx="146">
                  <c:v>19356</c:v>
                </c:pt>
                <c:pt idx="147">
                  <c:v>21229</c:v>
                </c:pt>
                <c:pt idx="148">
                  <c:v>20694</c:v>
                </c:pt>
                <c:pt idx="149">
                  <c:v>21738</c:v>
                </c:pt>
                <c:pt idx="150">
                  <c:v>20859</c:v>
                </c:pt>
                <c:pt idx="151">
                  <c:v>17431</c:v>
                </c:pt>
                <c:pt idx="152">
                  <c:v>17204</c:v>
                </c:pt>
                <c:pt idx="153">
                  <c:v>17716</c:v>
                </c:pt>
                <c:pt idx="154">
                  <c:v>20071</c:v>
                </c:pt>
                <c:pt idx="155">
                  <c:v>20574</c:v>
                </c:pt>
                <c:pt idx="156">
                  <c:v>20396</c:v>
                </c:pt>
                <c:pt idx="157">
                  <c:v>23381</c:v>
                </c:pt>
                <c:pt idx="158">
                  <c:v>21788</c:v>
                </c:pt>
                <c:pt idx="159">
                  <c:v>20628</c:v>
                </c:pt>
                <c:pt idx="160">
                  <c:v>20392</c:v>
                </c:pt>
                <c:pt idx="161">
                  <c:v>20510</c:v>
                </c:pt>
                <c:pt idx="162">
                  <c:v>20345</c:v>
                </c:pt>
                <c:pt idx="163">
                  <c:v>21548</c:v>
                </c:pt>
                <c:pt idx="164">
                  <c:v>20891</c:v>
                </c:pt>
                <c:pt idx="165">
                  <c:v>18865</c:v>
                </c:pt>
                <c:pt idx="166">
                  <c:v>18459</c:v>
                </c:pt>
                <c:pt idx="167">
                  <c:v>19378</c:v>
                </c:pt>
                <c:pt idx="168">
                  <c:v>20876</c:v>
                </c:pt>
                <c:pt idx="169">
                  <c:v>21091</c:v>
                </c:pt>
                <c:pt idx="170">
                  <c:v>22085</c:v>
                </c:pt>
                <c:pt idx="171">
                  <c:v>21903</c:v>
                </c:pt>
                <c:pt idx="172">
                  <c:v>18499</c:v>
                </c:pt>
                <c:pt idx="173">
                  <c:v>18052</c:v>
                </c:pt>
                <c:pt idx="174">
                  <c:v>20099</c:v>
                </c:pt>
                <c:pt idx="175">
                  <c:v>21284</c:v>
                </c:pt>
                <c:pt idx="176">
                  <c:v>21518</c:v>
                </c:pt>
                <c:pt idx="177">
                  <c:v>22527</c:v>
                </c:pt>
                <c:pt idx="178">
                  <c:v>21433</c:v>
                </c:pt>
                <c:pt idx="179">
                  <c:v>19477</c:v>
                </c:pt>
                <c:pt idx="180">
                  <c:v>20098</c:v>
                </c:pt>
                <c:pt idx="181">
                  <c:v>20843</c:v>
                </c:pt>
                <c:pt idx="182">
                  <c:v>13682</c:v>
                </c:pt>
                <c:pt idx="183">
                  <c:v>21617</c:v>
                </c:pt>
                <c:pt idx="184">
                  <c:v>21321</c:v>
                </c:pt>
                <c:pt idx="185">
                  <c:v>20272</c:v>
                </c:pt>
                <c:pt idx="186">
                  <c:v>15335</c:v>
                </c:pt>
                <c:pt idx="187">
                  <c:v>19029</c:v>
                </c:pt>
                <c:pt idx="188">
                  <c:v>19979</c:v>
                </c:pt>
                <c:pt idx="189">
                  <c:v>20565</c:v>
                </c:pt>
                <c:pt idx="190">
                  <c:v>20748</c:v>
                </c:pt>
                <c:pt idx="191">
                  <c:v>20715</c:v>
                </c:pt>
                <c:pt idx="192">
                  <c:v>20654</c:v>
                </c:pt>
                <c:pt idx="193">
                  <c:v>18521</c:v>
                </c:pt>
                <c:pt idx="194">
                  <c:v>19407</c:v>
                </c:pt>
                <c:pt idx="195">
                  <c:v>21167</c:v>
                </c:pt>
                <c:pt idx="196">
                  <c:v>22157</c:v>
                </c:pt>
                <c:pt idx="197">
                  <c:v>22121</c:v>
                </c:pt>
                <c:pt idx="198">
                  <c:v>21915</c:v>
                </c:pt>
                <c:pt idx="199">
                  <c:v>20985</c:v>
                </c:pt>
                <c:pt idx="200">
                  <c:v>19566</c:v>
                </c:pt>
                <c:pt idx="201">
                  <c:v>20177</c:v>
                </c:pt>
                <c:pt idx="202">
                  <c:v>21334</c:v>
                </c:pt>
                <c:pt idx="203">
                  <c:v>21589</c:v>
                </c:pt>
                <c:pt idx="204">
                  <c:v>21928</c:v>
                </c:pt>
                <c:pt idx="205">
                  <c:v>21638</c:v>
                </c:pt>
                <c:pt idx="206">
                  <c:v>20557</c:v>
                </c:pt>
                <c:pt idx="207">
                  <c:v>20126</c:v>
                </c:pt>
                <c:pt idx="208">
                  <c:v>20590</c:v>
                </c:pt>
                <c:pt idx="209">
                  <c:v>20967</c:v>
                </c:pt>
                <c:pt idx="210">
                  <c:v>21310</c:v>
                </c:pt>
                <c:pt idx="211">
                  <c:v>22668</c:v>
                </c:pt>
                <c:pt idx="212">
                  <c:v>21793</c:v>
                </c:pt>
                <c:pt idx="213">
                  <c:v>21568</c:v>
                </c:pt>
                <c:pt idx="214">
                  <c:v>20670</c:v>
                </c:pt>
                <c:pt idx="215">
                  <c:v>23783</c:v>
                </c:pt>
                <c:pt idx="216">
                  <c:v>23355</c:v>
                </c:pt>
                <c:pt idx="217">
                  <c:v>23350</c:v>
                </c:pt>
                <c:pt idx="218">
                  <c:v>24009</c:v>
                </c:pt>
                <c:pt idx="219">
                  <c:v>24292</c:v>
                </c:pt>
                <c:pt idx="220">
                  <c:v>21647</c:v>
                </c:pt>
                <c:pt idx="221">
                  <c:v>19583</c:v>
                </c:pt>
                <c:pt idx="222">
                  <c:v>21177</c:v>
                </c:pt>
                <c:pt idx="223">
                  <c:v>20882</c:v>
                </c:pt>
                <c:pt idx="224">
                  <c:v>21592</c:v>
                </c:pt>
                <c:pt idx="225">
                  <c:v>23387</c:v>
                </c:pt>
                <c:pt idx="226">
                  <c:v>21641</c:v>
                </c:pt>
                <c:pt idx="227">
                  <c:v>22583</c:v>
                </c:pt>
                <c:pt idx="228">
                  <c:v>20716</c:v>
                </c:pt>
                <c:pt idx="229">
                  <c:v>21620</c:v>
                </c:pt>
                <c:pt idx="230">
                  <c:v>21075</c:v>
                </c:pt>
                <c:pt idx="231">
                  <c:v>21342</c:v>
                </c:pt>
                <c:pt idx="232">
                  <c:v>22249</c:v>
                </c:pt>
                <c:pt idx="233">
                  <c:v>22482</c:v>
                </c:pt>
                <c:pt idx="234">
                  <c:v>20293</c:v>
                </c:pt>
                <c:pt idx="235">
                  <c:v>20343</c:v>
                </c:pt>
                <c:pt idx="236">
                  <c:v>21594</c:v>
                </c:pt>
                <c:pt idx="237">
                  <c:v>21984</c:v>
                </c:pt>
                <c:pt idx="238">
                  <c:v>22994</c:v>
                </c:pt>
                <c:pt idx="239">
                  <c:v>23223</c:v>
                </c:pt>
                <c:pt idx="240">
                  <c:v>23185</c:v>
                </c:pt>
                <c:pt idx="241">
                  <c:v>22114</c:v>
                </c:pt>
                <c:pt idx="242">
                  <c:v>20262</c:v>
                </c:pt>
                <c:pt idx="243">
                  <c:v>21076</c:v>
                </c:pt>
                <c:pt idx="244">
                  <c:v>19619</c:v>
                </c:pt>
                <c:pt idx="245">
                  <c:v>20069</c:v>
                </c:pt>
                <c:pt idx="246">
                  <c:v>19653</c:v>
                </c:pt>
                <c:pt idx="247">
                  <c:v>21299</c:v>
                </c:pt>
                <c:pt idx="248">
                  <c:v>20105</c:v>
                </c:pt>
                <c:pt idx="249">
                  <c:v>17141</c:v>
                </c:pt>
                <c:pt idx="250">
                  <c:v>17373</c:v>
                </c:pt>
                <c:pt idx="251">
                  <c:v>18739</c:v>
                </c:pt>
                <c:pt idx="252">
                  <c:v>19494</c:v>
                </c:pt>
                <c:pt idx="253">
                  <c:v>18533</c:v>
                </c:pt>
                <c:pt idx="254">
                  <c:v>19221</c:v>
                </c:pt>
                <c:pt idx="255">
                  <c:v>19242</c:v>
                </c:pt>
                <c:pt idx="256">
                  <c:v>19639</c:v>
                </c:pt>
                <c:pt idx="257">
                  <c:v>21208</c:v>
                </c:pt>
                <c:pt idx="258">
                  <c:v>21361</c:v>
                </c:pt>
                <c:pt idx="259">
                  <c:v>22175</c:v>
                </c:pt>
                <c:pt idx="260">
                  <c:v>23387</c:v>
                </c:pt>
                <c:pt idx="261">
                  <c:v>25917</c:v>
                </c:pt>
                <c:pt idx="262">
                  <c:v>21602</c:v>
                </c:pt>
                <c:pt idx="263">
                  <c:v>17412</c:v>
                </c:pt>
                <c:pt idx="264">
                  <c:v>17718</c:v>
                </c:pt>
                <c:pt idx="265">
                  <c:v>19064</c:v>
                </c:pt>
                <c:pt idx="266">
                  <c:v>19339</c:v>
                </c:pt>
                <c:pt idx="267">
                  <c:v>20833</c:v>
                </c:pt>
                <c:pt idx="268">
                  <c:v>22280</c:v>
                </c:pt>
                <c:pt idx="269">
                  <c:v>21743</c:v>
                </c:pt>
                <c:pt idx="270">
                  <c:v>18718</c:v>
                </c:pt>
                <c:pt idx="271">
                  <c:v>19777</c:v>
                </c:pt>
                <c:pt idx="272">
                  <c:v>20927</c:v>
                </c:pt>
                <c:pt idx="273">
                  <c:v>21679</c:v>
                </c:pt>
                <c:pt idx="274">
                  <c:v>21775</c:v>
                </c:pt>
                <c:pt idx="275">
                  <c:v>21073</c:v>
                </c:pt>
                <c:pt idx="276">
                  <c:v>23679</c:v>
                </c:pt>
                <c:pt idx="277">
                  <c:v>21524</c:v>
                </c:pt>
                <c:pt idx="278">
                  <c:v>11409</c:v>
                </c:pt>
                <c:pt idx="279">
                  <c:v>21039</c:v>
                </c:pt>
                <c:pt idx="280">
                  <c:v>19861</c:v>
                </c:pt>
                <c:pt idx="281">
                  <c:v>19663</c:v>
                </c:pt>
                <c:pt idx="282">
                  <c:v>22070</c:v>
                </c:pt>
                <c:pt idx="283">
                  <c:v>20075</c:v>
                </c:pt>
                <c:pt idx="284">
                  <c:v>17451</c:v>
                </c:pt>
                <c:pt idx="285">
                  <c:v>18218</c:v>
                </c:pt>
                <c:pt idx="286">
                  <c:v>19126</c:v>
                </c:pt>
                <c:pt idx="287">
                  <c:v>22066</c:v>
                </c:pt>
                <c:pt idx="288">
                  <c:v>22702</c:v>
                </c:pt>
                <c:pt idx="289">
                  <c:v>23632</c:v>
                </c:pt>
                <c:pt idx="290">
                  <c:v>22961</c:v>
                </c:pt>
                <c:pt idx="291">
                  <c:v>19139</c:v>
                </c:pt>
                <c:pt idx="292">
                  <c:v>19761</c:v>
                </c:pt>
                <c:pt idx="293">
                  <c:v>21156</c:v>
                </c:pt>
                <c:pt idx="294">
                  <c:v>22654</c:v>
                </c:pt>
                <c:pt idx="295">
                  <c:v>23580</c:v>
                </c:pt>
                <c:pt idx="296">
                  <c:v>24086</c:v>
                </c:pt>
                <c:pt idx="297">
                  <c:v>22378</c:v>
                </c:pt>
                <c:pt idx="298">
                  <c:v>19171</c:v>
                </c:pt>
                <c:pt idx="299">
                  <c:v>19850</c:v>
                </c:pt>
                <c:pt idx="300">
                  <c:v>21219</c:v>
                </c:pt>
                <c:pt idx="301">
                  <c:v>22626</c:v>
                </c:pt>
                <c:pt idx="302">
                  <c:v>22604</c:v>
                </c:pt>
                <c:pt idx="303">
                  <c:v>22653</c:v>
                </c:pt>
                <c:pt idx="304">
                  <c:v>21403</c:v>
                </c:pt>
                <c:pt idx="305">
                  <c:v>17379</c:v>
                </c:pt>
                <c:pt idx="306">
                  <c:v>17970</c:v>
                </c:pt>
                <c:pt idx="307">
                  <c:v>19611</c:v>
                </c:pt>
                <c:pt idx="308">
                  <c:v>21287</c:v>
                </c:pt>
                <c:pt idx="309">
                  <c:v>21480</c:v>
                </c:pt>
                <c:pt idx="310">
                  <c:v>23430</c:v>
                </c:pt>
                <c:pt idx="311">
                  <c:v>21854</c:v>
                </c:pt>
                <c:pt idx="312">
                  <c:v>18703</c:v>
                </c:pt>
                <c:pt idx="313">
                  <c:v>17985</c:v>
                </c:pt>
                <c:pt idx="314">
                  <c:v>18701</c:v>
                </c:pt>
                <c:pt idx="315">
                  <c:v>21346</c:v>
                </c:pt>
                <c:pt idx="316">
                  <c:v>20696</c:v>
                </c:pt>
                <c:pt idx="317">
                  <c:v>23710</c:v>
                </c:pt>
                <c:pt idx="318">
                  <c:v>21752</c:v>
                </c:pt>
                <c:pt idx="319">
                  <c:v>19406</c:v>
                </c:pt>
                <c:pt idx="320">
                  <c:v>20289</c:v>
                </c:pt>
                <c:pt idx="321">
                  <c:v>18850</c:v>
                </c:pt>
                <c:pt idx="322">
                  <c:v>20979</c:v>
                </c:pt>
                <c:pt idx="323">
                  <c:v>21476</c:v>
                </c:pt>
                <c:pt idx="324">
                  <c:v>23969</c:v>
                </c:pt>
                <c:pt idx="325">
                  <c:v>22333</c:v>
                </c:pt>
                <c:pt idx="326">
                  <c:v>19359</c:v>
                </c:pt>
                <c:pt idx="327">
                  <c:v>18969</c:v>
                </c:pt>
                <c:pt idx="328">
                  <c:v>18798</c:v>
                </c:pt>
                <c:pt idx="329">
                  <c:v>20971</c:v>
                </c:pt>
                <c:pt idx="330">
                  <c:v>21009</c:v>
                </c:pt>
                <c:pt idx="331">
                  <c:v>23994</c:v>
                </c:pt>
                <c:pt idx="332">
                  <c:v>22210</c:v>
                </c:pt>
                <c:pt idx="333">
                  <c:v>18306</c:v>
                </c:pt>
                <c:pt idx="334">
                  <c:v>18099</c:v>
                </c:pt>
                <c:pt idx="335">
                  <c:v>16508</c:v>
                </c:pt>
                <c:pt idx="336">
                  <c:v>19545</c:v>
                </c:pt>
                <c:pt idx="337">
                  <c:v>19987</c:v>
                </c:pt>
                <c:pt idx="338">
                  <c:v>23030</c:v>
                </c:pt>
                <c:pt idx="339">
                  <c:v>20322</c:v>
                </c:pt>
                <c:pt idx="340">
                  <c:v>17227</c:v>
                </c:pt>
                <c:pt idx="341">
                  <c:v>17378</c:v>
                </c:pt>
                <c:pt idx="342">
                  <c:v>17316</c:v>
                </c:pt>
                <c:pt idx="343">
                  <c:v>19762</c:v>
                </c:pt>
                <c:pt idx="344">
                  <c:v>19791</c:v>
                </c:pt>
                <c:pt idx="345">
                  <c:v>23634</c:v>
                </c:pt>
                <c:pt idx="346">
                  <c:v>20906</c:v>
                </c:pt>
                <c:pt idx="347">
                  <c:v>18744</c:v>
                </c:pt>
                <c:pt idx="348">
                  <c:v>18817</c:v>
                </c:pt>
                <c:pt idx="349">
                  <c:v>18555</c:v>
                </c:pt>
                <c:pt idx="350">
                  <c:v>21313</c:v>
                </c:pt>
                <c:pt idx="351">
                  <c:v>22693</c:v>
                </c:pt>
                <c:pt idx="352">
                  <c:v>23936</c:v>
                </c:pt>
                <c:pt idx="353">
                  <c:v>21728</c:v>
                </c:pt>
                <c:pt idx="354">
                  <c:v>19852</c:v>
                </c:pt>
                <c:pt idx="355">
                  <c:v>19269</c:v>
                </c:pt>
                <c:pt idx="356">
                  <c:v>19623</c:v>
                </c:pt>
                <c:pt idx="357">
                  <c:v>21790</c:v>
                </c:pt>
                <c:pt idx="358">
                  <c:v>20388</c:v>
                </c:pt>
                <c:pt idx="359">
                  <c:v>20540</c:v>
                </c:pt>
                <c:pt idx="360">
                  <c:v>20255</c:v>
                </c:pt>
                <c:pt idx="361">
                  <c:v>19792</c:v>
                </c:pt>
                <c:pt idx="362">
                  <c:v>21339</c:v>
                </c:pt>
                <c:pt idx="363">
                  <c:v>21318</c:v>
                </c:pt>
                <c:pt idx="364">
                  <c:v>22573</c:v>
                </c:pt>
                <c:pt idx="365">
                  <c:v>22299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D-4193-87A0-93A6951CD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'16'!$M$1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'16'!$M$2:$M$367</c:f>
              <c:numCache>
                <c:formatCode>General</c:formatCode>
                <c:ptCount val="366"/>
                <c:pt idx="0">
                  <c:v>19569</c:v>
                </c:pt>
                <c:pt idx="1">
                  <c:v>19744</c:v>
                </c:pt>
                <c:pt idx="2">
                  <c:v>21641</c:v>
                </c:pt>
                <c:pt idx="3">
                  <c:v>21796</c:v>
                </c:pt>
                <c:pt idx="4">
                  <c:v>19160</c:v>
                </c:pt>
                <c:pt idx="5">
                  <c:v>21112</c:v>
                </c:pt>
                <c:pt idx="6">
                  <c:v>21413</c:v>
                </c:pt>
                <c:pt idx="7">
                  <c:v>20717</c:v>
                </c:pt>
                <c:pt idx="8">
                  <c:v>21355</c:v>
                </c:pt>
                <c:pt idx="9">
                  <c:v>21089</c:v>
                </c:pt>
                <c:pt idx="10">
                  <c:v>20513</c:v>
                </c:pt>
                <c:pt idx="11">
                  <c:v>19430</c:v>
                </c:pt>
                <c:pt idx="12">
                  <c:v>21927</c:v>
                </c:pt>
                <c:pt idx="13">
                  <c:v>21984</c:v>
                </c:pt>
                <c:pt idx="14">
                  <c:v>21679</c:v>
                </c:pt>
                <c:pt idx="15">
                  <c:v>22321</c:v>
                </c:pt>
                <c:pt idx="16">
                  <c:v>21464</c:v>
                </c:pt>
                <c:pt idx="17">
                  <c:v>20871</c:v>
                </c:pt>
                <c:pt idx="18">
                  <c:v>19476</c:v>
                </c:pt>
                <c:pt idx="19">
                  <c:v>21766</c:v>
                </c:pt>
                <c:pt idx="20">
                  <c:v>21113</c:v>
                </c:pt>
                <c:pt idx="21">
                  <c:v>21002</c:v>
                </c:pt>
                <c:pt idx="22">
                  <c:v>18714</c:v>
                </c:pt>
                <c:pt idx="23">
                  <c:v>14741</c:v>
                </c:pt>
                <c:pt idx="24">
                  <c:v>15653</c:v>
                </c:pt>
                <c:pt idx="25">
                  <c:v>18303</c:v>
                </c:pt>
                <c:pt idx="26">
                  <c:v>20132</c:v>
                </c:pt>
                <c:pt idx="27">
                  <c:v>19781</c:v>
                </c:pt>
                <c:pt idx="28">
                  <c:v>19641</c:v>
                </c:pt>
                <c:pt idx="29">
                  <c:v>18731</c:v>
                </c:pt>
                <c:pt idx="30">
                  <c:v>17392</c:v>
                </c:pt>
                <c:pt idx="31">
                  <c:v>16348</c:v>
                </c:pt>
                <c:pt idx="32">
                  <c:v>14346</c:v>
                </c:pt>
                <c:pt idx="33">
                  <c:v>15633</c:v>
                </c:pt>
                <c:pt idx="34">
                  <c:v>16187</c:v>
                </c:pt>
                <c:pt idx="35">
                  <c:v>18684</c:v>
                </c:pt>
                <c:pt idx="36">
                  <c:v>23842</c:v>
                </c:pt>
                <c:pt idx="37">
                  <c:v>20511</c:v>
                </c:pt>
                <c:pt idx="38">
                  <c:v>19538</c:v>
                </c:pt>
                <c:pt idx="39">
                  <c:v>21851</c:v>
                </c:pt>
                <c:pt idx="40">
                  <c:v>24206</c:v>
                </c:pt>
                <c:pt idx="41">
                  <c:v>20877</c:v>
                </c:pt>
                <c:pt idx="42">
                  <c:v>17620</c:v>
                </c:pt>
                <c:pt idx="43">
                  <c:v>13607</c:v>
                </c:pt>
                <c:pt idx="44">
                  <c:v>21384</c:v>
                </c:pt>
                <c:pt idx="45">
                  <c:v>21948</c:v>
                </c:pt>
                <c:pt idx="46">
                  <c:v>20163</c:v>
                </c:pt>
                <c:pt idx="47">
                  <c:v>23435</c:v>
                </c:pt>
                <c:pt idx="48">
                  <c:v>22563</c:v>
                </c:pt>
                <c:pt idx="49">
                  <c:v>22434</c:v>
                </c:pt>
                <c:pt idx="50">
                  <c:v>22424</c:v>
                </c:pt>
                <c:pt idx="51">
                  <c:v>22618</c:v>
                </c:pt>
                <c:pt idx="52">
                  <c:v>21532</c:v>
                </c:pt>
                <c:pt idx="53">
                  <c:v>19943</c:v>
                </c:pt>
                <c:pt idx="54">
                  <c:v>23531</c:v>
                </c:pt>
                <c:pt idx="55">
                  <c:v>22782</c:v>
                </c:pt>
                <c:pt idx="56">
                  <c:v>23223</c:v>
                </c:pt>
                <c:pt idx="57">
                  <c:v>22813</c:v>
                </c:pt>
                <c:pt idx="58">
                  <c:v>19823</c:v>
                </c:pt>
                <c:pt idx="59">
                  <c:v>16505</c:v>
                </c:pt>
                <c:pt idx="60">
                  <c:v>15748</c:v>
                </c:pt>
                <c:pt idx="61">
                  <c:v>15727</c:v>
                </c:pt>
                <c:pt idx="62">
                  <c:v>16442</c:v>
                </c:pt>
                <c:pt idx="63">
                  <c:v>17579</c:v>
                </c:pt>
                <c:pt idx="64">
                  <c:v>17213</c:v>
                </c:pt>
                <c:pt idx="65">
                  <c:v>13911</c:v>
                </c:pt>
                <c:pt idx="66">
                  <c:v>18501</c:v>
                </c:pt>
                <c:pt idx="67">
                  <c:v>14055</c:v>
                </c:pt>
                <c:pt idx="68">
                  <c:v>15706</c:v>
                </c:pt>
                <c:pt idx="69">
                  <c:v>18765</c:v>
                </c:pt>
                <c:pt idx="70">
                  <c:v>19738</c:v>
                </c:pt>
                <c:pt idx="71">
                  <c:v>18518</c:v>
                </c:pt>
                <c:pt idx="72">
                  <c:v>17515</c:v>
                </c:pt>
                <c:pt idx="73">
                  <c:v>16620</c:v>
                </c:pt>
                <c:pt idx="74">
                  <c:v>15930</c:v>
                </c:pt>
                <c:pt idx="75">
                  <c:v>18148</c:v>
                </c:pt>
                <c:pt idx="76">
                  <c:v>20033</c:v>
                </c:pt>
                <c:pt idx="77">
                  <c:v>21076</c:v>
                </c:pt>
                <c:pt idx="78">
                  <c:v>18736</c:v>
                </c:pt>
                <c:pt idx="79">
                  <c:v>19163</c:v>
                </c:pt>
                <c:pt idx="80">
                  <c:v>19503</c:v>
                </c:pt>
                <c:pt idx="81">
                  <c:v>18587</c:v>
                </c:pt>
                <c:pt idx="82">
                  <c:v>19881</c:v>
                </c:pt>
                <c:pt idx="83">
                  <c:v>20515</c:v>
                </c:pt>
                <c:pt idx="84">
                  <c:v>21062</c:v>
                </c:pt>
                <c:pt idx="85">
                  <c:v>19969</c:v>
                </c:pt>
                <c:pt idx="86">
                  <c:v>19719</c:v>
                </c:pt>
                <c:pt idx="87">
                  <c:v>19313</c:v>
                </c:pt>
                <c:pt idx="88">
                  <c:v>18171</c:v>
                </c:pt>
                <c:pt idx="89">
                  <c:v>20088</c:v>
                </c:pt>
                <c:pt idx="90">
                  <c:v>19691</c:v>
                </c:pt>
                <c:pt idx="91">
                  <c:v>21008</c:v>
                </c:pt>
                <c:pt idx="92">
                  <c:v>20017</c:v>
                </c:pt>
                <c:pt idx="93">
                  <c:v>20536</c:v>
                </c:pt>
                <c:pt idx="94">
                  <c:v>19165</c:v>
                </c:pt>
                <c:pt idx="95">
                  <c:v>19258</c:v>
                </c:pt>
                <c:pt idx="96">
                  <c:v>20519</c:v>
                </c:pt>
                <c:pt idx="97">
                  <c:v>20650</c:v>
                </c:pt>
                <c:pt idx="98">
                  <c:v>21787</c:v>
                </c:pt>
                <c:pt idx="99">
                  <c:v>21682</c:v>
                </c:pt>
                <c:pt idx="100">
                  <c:v>22001</c:v>
                </c:pt>
                <c:pt idx="101">
                  <c:v>19728</c:v>
                </c:pt>
                <c:pt idx="102">
                  <c:v>19302</c:v>
                </c:pt>
                <c:pt idx="103">
                  <c:v>20831</c:v>
                </c:pt>
                <c:pt idx="104">
                  <c:v>19459</c:v>
                </c:pt>
                <c:pt idx="105">
                  <c:v>21115</c:v>
                </c:pt>
                <c:pt idx="106">
                  <c:v>15950</c:v>
                </c:pt>
                <c:pt idx="107">
                  <c:v>21413</c:v>
                </c:pt>
                <c:pt idx="108">
                  <c:v>18672</c:v>
                </c:pt>
                <c:pt idx="109">
                  <c:v>17677</c:v>
                </c:pt>
                <c:pt idx="110">
                  <c:v>20327</c:v>
                </c:pt>
                <c:pt idx="111">
                  <c:v>19874</c:v>
                </c:pt>
                <c:pt idx="112">
                  <c:v>21221</c:v>
                </c:pt>
                <c:pt idx="113">
                  <c:v>20420</c:v>
                </c:pt>
                <c:pt idx="114">
                  <c:v>21470</c:v>
                </c:pt>
                <c:pt idx="115">
                  <c:v>19382</c:v>
                </c:pt>
                <c:pt idx="116">
                  <c:v>17953</c:v>
                </c:pt>
                <c:pt idx="117">
                  <c:v>19173</c:v>
                </c:pt>
                <c:pt idx="118">
                  <c:v>18923</c:v>
                </c:pt>
                <c:pt idx="119">
                  <c:v>20362</c:v>
                </c:pt>
                <c:pt idx="120">
                  <c:v>20683</c:v>
                </c:pt>
                <c:pt idx="121">
                  <c:v>19605</c:v>
                </c:pt>
                <c:pt idx="122">
                  <c:v>16462</c:v>
                </c:pt>
                <c:pt idx="123">
                  <c:v>11647</c:v>
                </c:pt>
                <c:pt idx="124">
                  <c:v>24853</c:v>
                </c:pt>
                <c:pt idx="125">
                  <c:v>21498</c:v>
                </c:pt>
                <c:pt idx="126">
                  <c:v>19036</c:v>
                </c:pt>
                <c:pt idx="127">
                  <c:v>18530</c:v>
                </c:pt>
                <c:pt idx="128">
                  <c:v>19883</c:v>
                </c:pt>
                <c:pt idx="129">
                  <c:v>18978</c:v>
                </c:pt>
                <c:pt idx="130">
                  <c:v>17675</c:v>
                </c:pt>
                <c:pt idx="131">
                  <c:v>19969</c:v>
                </c:pt>
                <c:pt idx="132">
                  <c:v>19375</c:v>
                </c:pt>
                <c:pt idx="133">
                  <c:v>21615</c:v>
                </c:pt>
                <c:pt idx="134">
                  <c:v>19555</c:v>
                </c:pt>
                <c:pt idx="135">
                  <c:v>19256</c:v>
                </c:pt>
                <c:pt idx="136">
                  <c:v>19171</c:v>
                </c:pt>
                <c:pt idx="137">
                  <c:v>17926</c:v>
                </c:pt>
                <c:pt idx="138">
                  <c:v>20458</c:v>
                </c:pt>
                <c:pt idx="139">
                  <c:v>19619</c:v>
                </c:pt>
                <c:pt idx="140">
                  <c:v>21613</c:v>
                </c:pt>
                <c:pt idx="141">
                  <c:v>20439</c:v>
                </c:pt>
                <c:pt idx="142">
                  <c:v>20164</c:v>
                </c:pt>
                <c:pt idx="143">
                  <c:v>19241</c:v>
                </c:pt>
                <c:pt idx="144">
                  <c:v>18037</c:v>
                </c:pt>
                <c:pt idx="145">
                  <c:v>20231</c:v>
                </c:pt>
                <c:pt idx="146">
                  <c:v>19975</c:v>
                </c:pt>
                <c:pt idx="147">
                  <c:v>21709</c:v>
                </c:pt>
                <c:pt idx="148">
                  <c:v>20588</c:v>
                </c:pt>
                <c:pt idx="149">
                  <c:v>19817</c:v>
                </c:pt>
                <c:pt idx="150">
                  <c:v>18590</c:v>
                </c:pt>
                <c:pt idx="151">
                  <c:v>16453</c:v>
                </c:pt>
                <c:pt idx="152">
                  <c:v>19719</c:v>
                </c:pt>
                <c:pt idx="153">
                  <c:v>20919</c:v>
                </c:pt>
                <c:pt idx="154">
                  <c:v>23714</c:v>
                </c:pt>
                <c:pt idx="155">
                  <c:v>23293</c:v>
                </c:pt>
                <c:pt idx="156">
                  <c:v>20056</c:v>
                </c:pt>
                <c:pt idx="157">
                  <c:v>19055</c:v>
                </c:pt>
                <c:pt idx="158">
                  <c:v>17890</c:v>
                </c:pt>
                <c:pt idx="159">
                  <c:v>19572</c:v>
                </c:pt>
                <c:pt idx="160">
                  <c:v>19358</c:v>
                </c:pt>
                <c:pt idx="161">
                  <c:v>21602</c:v>
                </c:pt>
                <c:pt idx="162">
                  <c:v>21486</c:v>
                </c:pt>
                <c:pt idx="163">
                  <c:v>21737</c:v>
                </c:pt>
                <c:pt idx="164">
                  <c:v>19542</c:v>
                </c:pt>
                <c:pt idx="165">
                  <c:v>18164</c:v>
                </c:pt>
                <c:pt idx="166">
                  <c:v>20229</c:v>
                </c:pt>
                <c:pt idx="167">
                  <c:v>20618</c:v>
                </c:pt>
                <c:pt idx="168">
                  <c:v>21744</c:v>
                </c:pt>
                <c:pt idx="169">
                  <c:v>21515</c:v>
                </c:pt>
                <c:pt idx="170">
                  <c:v>21357</c:v>
                </c:pt>
                <c:pt idx="171">
                  <c:v>20191</c:v>
                </c:pt>
                <c:pt idx="172">
                  <c:v>18501</c:v>
                </c:pt>
                <c:pt idx="173">
                  <c:v>21829</c:v>
                </c:pt>
                <c:pt idx="174">
                  <c:v>21778</c:v>
                </c:pt>
                <c:pt idx="175">
                  <c:v>21922</c:v>
                </c:pt>
                <c:pt idx="176">
                  <c:v>22941</c:v>
                </c:pt>
                <c:pt idx="177">
                  <c:v>22255</c:v>
                </c:pt>
                <c:pt idx="178">
                  <c:v>20839</c:v>
                </c:pt>
                <c:pt idx="179">
                  <c:v>19127</c:v>
                </c:pt>
                <c:pt idx="180">
                  <c:v>21039</c:v>
                </c:pt>
                <c:pt idx="181">
                  <c:v>21039</c:v>
                </c:pt>
                <c:pt idx="182">
                  <c:v>15663</c:v>
                </c:pt>
                <c:pt idx="183">
                  <c:v>20434</c:v>
                </c:pt>
                <c:pt idx="184">
                  <c:v>20640</c:v>
                </c:pt>
                <c:pt idx="185">
                  <c:v>19132</c:v>
                </c:pt>
                <c:pt idx="186">
                  <c:v>15138</c:v>
                </c:pt>
                <c:pt idx="187">
                  <c:v>20770</c:v>
                </c:pt>
                <c:pt idx="188">
                  <c:v>19725</c:v>
                </c:pt>
                <c:pt idx="189">
                  <c:v>19951</c:v>
                </c:pt>
                <c:pt idx="190">
                  <c:v>21167</c:v>
                </c:pt>
                <c:pt idx="191">
                  <c:v>21266</c:v>
                </c:pt>
                <c:pt idx="192">
                  <c:v>19616</c:v>
                </c:pt>
                <c:pt idx="193">
                  <c:v>18544</c:v>
                </c:pt>
                <c:pt idx="194">
                  <c:v>21506</c:v>
                </c:pt>
                <c:pt idx="195">
                  <c:v>21558</c:v>
                </c:pt>
                <c:pt idx="196">
                  <c:v>21867</c:v>
                </c:pt>
                <c:pt idx="197">
                  <c:v>21835</c:v>
                </c:pt>
                <c:pt idx="198">
                  <c:v>21960</c:v>
                </c:pt>
                <c:pt idx="199">
                  <c:v>21241</c:v>
                </c:pt>
                <c:pt idx="200">
                  <c:v>20968</c:v>
                </c:pt>
                <c:pt idx="201">
                  <c:v>23992</c:v>
                </c:pt>
                <c:pt idx="202">
                  <c:v>22593</c:v>
                </c:pt>
                <c:pt idx="203">
                  <c:v>22465</c:v>
                </c:pt>
                <c:pt idx="204">
                  <c:v>22916</c:v>
                </c:pt>
                <c:pt idx="205">
                  <c:v>22685</c:v>
                </c:pt>
                <c:pt idx="206">
                  <c:v>20730</c:v>
                </c:pt>
                <c:pt idx="207">
                  <c:v>19673</c:v>
                </c:pt>
                <c:pt idx="208">
                  <c:v>23143</c:v>
                </c:pt>
                <c:pt idx="209">
                  <c:v>22378</c:v>
                </c:pt>
                <c:pt idx="210">
                  <c:v>23997</c:v>
                </c:pt>
                <c:pt idx="211">
                  <c:v>25984</c:v>
                </c:pt>
                <c:pt idx="212">
                  <c:v>25160</c:v>
                </c:pt>
                <c:pt idx="213">
                  <c:v>21693</c:v>
                </c:pt>
                <c:pt idx="214">
                  <c:v>20591</c:v>
                </c:pt>
                <c:pt idx="215">
                  <c:v>22896</c:v>
                </c:pt>
                <c:pt idx="216">
                  <c:v>20647</c:v>
                </c:pt>
                <c:pt idx="217">
                  <c:v>19197</c:v>
                </c:pt>
                <c:pt idx="218">
                  <c:v>20523</c:v>
                </c:pt>
                <c:pt idx="219">
                  <c:v>21249</c:v>
                </c:pt>
                <c:pt idx="220">
                  <c:v>18878</c:v>
                </c:pt>
                <c:pt idx="221">
                  <c:v>17930</c:v>
                </c:pt>
                <c:pt idx="222">
                  <c:v>21464</c:v>
                </c:pt>
                <c:pt idx="223">
                  <c:v>20264</c:v>
                </c:pt>
                <c:pt idx="224">
                  <c:v>21959</c:v>
                </c:pt>
                <c:pt idx="225">
                  <c:v>22801</c:v>
                </c:pt>
                <c:pt idx="226">
                  <c:v>22349</c:v>
                </c:pt>
                <c:pt idx="227">
                  <c:v>22267</c:v>
                </c:pt>
                <c:pt idx="228">
                  <c:v>20599</c:v>
                </c:pt>
                <c:pt idx="229">
                  <c:v>22107</c:v>
                </c:pt>
                <c:pt idx="230">
                  <c:v>20466</c:v>
                </c:pt>
                <c:pt idx="231">
                  <c:v>20535</c:v>
                </c:pt>
                <c:pt idx="232">
                  <c:v>22018</c:v>
                </c:pt>
                <c:pt idx="233">
                  <c:v>22235</c:v>
                </c:pt>
                <c:pt idx="234">
                  <c:v>20269</c:v>
                </c:pt>
                <c:pt idx="235">
                  <c:v>20277</c:v>
                </c:pt>
                <c:pt idx="236">
                  <c:v>22290</c:v>
                </c:pt>
                <c:pt idx="237">
                  <c:v>21089</c:v>
                </c:pt>
                <c:pt idx="238">
                  <c:v>21625</c:v>
                </c:pt>
                <c:pt idx="239">
                  <c:v>22717</c:v>
                </c:pt>
                <c:pt idx="240">
                  <c:v>22340</c:v>
                </c:pt>
                <c:pt idx="241">
                  <c:v>19504</c:v>
                </c:pt>
                <c:pt idx="242">
                  <c:v>17392</c:v>
                </c:pt>
                <c:pt idx="243">
                  <c:v>18738</c:v>
                </c:pt>
                <c:pt idx="244">
                  <c:v>19287</c:v>
                </c:pt>
                <c:pt idx="245">
                  <c:v>19035</c:v>
                </c:pt>
                <c:pt idx="246">
                  <c:v>19827</c:v>
                </c:pt>
                <c:pt idx="247">
                  <c:v>19823</c:v>
                </c:pt>
                <c:pt idx="248">
                  <c:v>17876</c:v>
                </c:pt>
                <c:pt idx="249">
                  <c:v>17580</c:v>
                </c:pt>
                <c:pt idx="250">
                  <c:v>18047</c:v>
                </c:pt>
                <c:pt idx="251">
                  <c:v>18429</c:v>
                </c:pt>
                <c:pt idx="252">
                  <c:v>19540</c:v>
                </c:pt>
                <c:pt idx="253">
                  <c:v>21640</c:v>
                </c:pt>
                <c:pt idx="254">
                  <c:v>19003</c:v>
                </c:pt>
                <c:pt idx="255">
                  <c:v>17957</c:v>
                </c:pt>
                <c:pt idx="256">
                  <c:v>21812</c:v>
                </c:pt>
                <c:pt idx="257">
                  <c:v>25994</c:v>
                </c:pt>
                <c:pt idx="258">
                  <c:v>22412</c:v>
                </c:pt>
                <c:pt idx="259">
                  <c:v>22639</c:v>
                </c:pt>
                <c:pt idx="260">
                  <c:v>20090</c:v>
                </c:pt>
                <c:pt idx="261">
                  <c:v>20790</c:v>
                </c:pt>
                <c:pt idx="262">
                  <c:v>18707</c:v>
                </c:pt>
                <c:pt idx="263">
                  <c:v>17932</c:v>
                </c:pt>
                <c:pt idx="264">
                  <c:v>20494</c:v>
                </c:pt>
                <c:pt idx="265">
                  <c:v>20661</c:v>
                </c:pt>
                <c:pt idx="266">
                  <c:v>21992</c:v>
                </c:pt>
                <c:pt idx="267">
                  <c:v>22920</c:v>
                </c:pt>
                <c:pt idx="268">
                  <c:v>22438</c:v>
                </c:pt>
                <c:pt idx="269">
                  <c:v>20291</c:v>
                </c:pt>
                <c:pt idx="270">
                  <c:v>18242</c:v>
                </c:pt>
                <c:pt idx="271">
                  <c:v>21218</c:v>
                </c:pt>
                <c:pt idx="272">
                  <c:v>21691</c:v>
                </c:pt>
                <c:pt idx="273">
                  <c:v>23062</c:v>
                </c:pt>
                <c:pt idx="274">
                  <c:v>23688</c:v>
                </c:pt>
                <c:pt idx="275">
                  <c:v>20369</c:v>
                </c:pt>
                <c:pt idx="276">
                  <c:v>18273</c:v>
                </c:pt>
                <c:pt idx="277">
                  <c:v>17282</c:v>
                </c:pt>
                <c:pt idx="278">
                  <c:v>10278</c:v>
                </c:pt>
                <c:pt idx="279">
                  <c:v>20948</c:v>
                </c:pt>
                <c:pt idx="280">
                  <c:v>21156</c:v>
                </c:pt>
                <c:pt idx="281">
                  <c:v>22377</c:v>
                </c:pt>
                <c:pt idx="282">
                  <c:v>21170</c:v>
                </c:pt>
                <c:pt idx="283">
                  <c:v>20998</c:v>
                </c:pt>
                <c:pt idx="284">
                  <c:v>20596</c:v>
                </c:pt>
                <c:pt idx="285">
                  <c:v>22368</c:v>
                </c:pt>
                <c:pt idx="286">
                  <c:v>21388</c:v>
                </c:pt>
                <c:pt idx="287">
                  <c:v>21550</c:v>
                </c:pt>
                <c:pt idx="288">
                  <c:v>22225</c:v>
                </c:pt>
                <c:pt idx="289">
                  <c:v>22676</c:v>
                </c:pt>
                <c:pt idx="290">
                  <c:v>19756</c:v>
                </c:pt>
                <c:pt idx="291">
                  <c:v>19377</c:v>
                </c:pt>
                <c:pt idx="292">
                  <c:v>22081</c:v>
                </c:pt>
                <c:pt idx="293">
                  <c:v>21705</c:v>
                </c:pt>
                <c:pt idx="294">
                  <c:v>22311</c:v>
                </c:pt>
                <c:pt idx="295">
                  <c:v>22658</c:v>
                </c:pt>
                <c:pt idx="296">
                  <c:v>22942</c:v>
                </c:pt>
                <c:pt idx="297">
                  <c:v>21167</c:v>
                </c:pt>
                <c:pt idx="298">
                  <c:v>19784</c:v>
                </c:pt>
                <c:pt idx="299">
                  <c:v>21903</c:v>
                </c:pt>
                <c:pt idx="300">
                  <c:v>20911</c:v>
                </c:pt>
                <c:pt idx="301">
                  <c:v>21973</c:v>
                </c:pt>
                <c:pt idx="302">
                  <c:v>22276</c:v>
                </c:pt>
                <c:pt idx="303">
                  <c:v>21324</c:v>
                </c:pt>
                <c:pt idx="304">
                  <c:v>18321</c:v>
                </c:pt>
                <c:pt idx="305">
                  <c:v>17922</c:v>
                </c:pt>
                <c:pt idx="306">
                  <c:v>20933</c:v>
                </c:pt>
                <c:pt idx="307">
                  <c:v>20936</c:v>
                </c:pt>
                <c:pt idx="308">
                  <c:v>22077</c:v>
                </c:pt>
                <c:pt idx="309">
                  <c:v>21730</c:v>
                </c:pt>
                <c:pt idx="310">
                  <c:v>22085</c:v>
                </c:pt>
                <c:pt idx="311">
                  <c:v>19957</c:v>
                </c:pt>
                <c:pt idx="312">
                  <c:v>17399</c:v>
                </c:pt>
                <c:pt idx="313">
                  <c:v>20571</c:v>
                </c:pt>
                <c:pt idx="314">
                  <c:v>20765</c:v>
                </c:pt>
                <c:pt idx="315">
                  <c:v>22210</c:v>
                </c:pt>
                <c:pt idx="316">
                  <c:v>21382</c:v>
                </c:pt>
                <c:pt idx="317">
                  <c:v>21474</c:v>
                </c:pt>
                <c:pt idx="318">
                  <c:v>19305</c:v>
                </c:pt>
                <c:pt idx="319">
                  <c:v>17826</c:v>
                </c:pt>
                <c:pt idx="320">
                  <c:v>21353</c:v>
                </c:pt>
                <c:pt idx="321">
                  <c:v>21442</c:v>
                </c:pt>
                <c:pt idx="322">
                  <c:v>22831</c:v>
                </c:pt>
                <c:pt idx="323">
                  <c:v>22130</c:v>
                </c:pt>
                <c:pt idx="324">
                  <c:v>22895</c:v>
                </c:pt>
                <c:pt idx="325">
                  <c:v>20429</c:v>
                </c:pt>
                <c:pt idx="326">
                  <c:v>17655</c:v>
                </c:pt>
                <c:pt idx="327">
                  <c:v>21169</c:v>
                </c:pt>
                <c:pt idx="328">
                  <c:v>21267</c:v>
                </c:pt>
                <c:pt idx="329">
                  <c:v>21973</c:v>
                </c:pt>
                <c:pt idx="330">
                  <c:v>21914</c:v>
                </c:pt>
                <c:pt idx="331">
                  <c:v>22206</c:v>
                </c:pt>
                <c:pt idx="332">
                  <c:v>18695</c:v>
                </c:pt>
                <c:pt idx="333">
                  <c:v>16780</c:v>
                </c:pt>
                <c:pt idx="334">
                  <c:v>18905</c:v>
                </c:pt>
                <c:pt idx="335">
                  <c:v>19749</c:v>
                </c:pt>
                <c:pt idx="336">
                  <c:v>20289</c:v>
                </c:pt>
                <c:pt idx="337">
                  <c:v>20420</c:v>
                </c:pt>
                <c:pt idx="338">
                  <c:v>20123</c:v>
                </c:pt>
                <c:pt idx="339">
                  <c:v>18147</c:v>
                </c:pt>
                <c:pt idx="340">
                  <c:v>16682</c:v>
                </c:pt>
                <c:pt idx="341">
                  <c:v>19130</c:v>
                </c:pt>
                <c:pt idx="342">
                  <c:v>19979</c:v>
                </c:pt>
                <c:pt idx="343">
                  <c:v>21394</c:v>
                </c:pt>
                <c:pt idx="344">
                  <c:v>22056</c:v>
                </c:pt>
                <c:pt idx="345">
                  <c:v>22446</c:v>
                </c:pt>
                <c:pt idx="346">
                  <c:v>18678</c:v>
                </c:pt>
                <c:pt idx="347">
                  <c:v>16934</c:v>
                </c:pt>
                <c:pt idx="348">
                  <c:v>20626</c:v>
                </c:pt>
                <c:pt idx="349">
                  <c:v>22044</c:v>
                </c:pt>
                <c:pt idx="350">
                  <c:v>22926</c:v>
                </c:pt>
                <c:pt idx="351">
                  <c:v>24394</c:v>
                </c:pt>
                <c:pt idx="352">
                  <c:v>24317</c:v>
                </c:pt>
                <c:pt idx="353">
                  <c:v>20583</c:v>
                </c:pt>
                <c:pt idx="354">
                  <c:v>19718</c:v>
                </c:pt>
                <c:pt idx="355">
                  <c:v>20484</c:v>
                </c:pt>
                <c:pt idx="356">
                  <c:v>20212</c:v>
                </c:pt>
                <c:pt idx="357">
                  <c:v>21051</c:v>
                </c:pt>
                <c:pt idx="358">
                  <c:v>21808</c:v>
                </c:pt>
                <c:pt idx="359">
                  <c:v>22426</c:v>
                </c:pt>
                <c:pt idx="360">
                  <c:v>20380</c:v>
                </c:pt>
                <c:pt idx="361">
                  <c:v>20622</c:v>
                </c:pt>
                <c:pt idx="362">
                  <c:v>22043</c:v>
                </c:pt>
                <c:pt idx="363">
                  <c:v>22279</c:v>
                </c:pt>
                <c:pt idx="364">
                  <c:v>21742</c:v>
                </c:pt>
                <c:pt idx="365">
                  <c:v>21638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8-4C0B-A1DF-100F9E221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'16'!$S$2:$S$367</c:f>
              <c:numCache>
                <c:formatCode>General</c:formatCode>
                <c:ptCount val="366"/>
                <c:pt idx="0">
                  <c:v>5737</c:v>
                </c:pt>
                <c:pt idx="1">
                  <c:v>5597</c:v>
                </c:pt>
                <c:pt idx="2">
                  <c:v>5081</c:v>
                </c:pt>
                <c:pt idx="3">
                  <c:v>4333</c:v>
                </c:pt>
                <c:pt idx="4">
                  <c:v>4503</c:v>
                </c:pt>
                <c:pt idx="5">
                  <c:v>4684</c:v>
                </c:pt>
                <c:pt idx="6">
                  <c:v>4979</c:v>
                </c:pt>
                <c:pt idx="7">
                  <c:v>5310</c:v>
                </c:pt>
                <c:pt idx="8">
                  <c:v>5510</c:v>
                </c:pt>
                <c:pt idx="9">
                  <c:v>5405</c:v>
                </c:pt>
                <c:pt idx="10">
                  <c:v>5068</c:v>
                </c:pt>
                <c:pt idx="11">
                  <c:v>5256</c:v>
                </c:pt>
                <c:pt idx="12">
                  <c:v>5373</c:v>
                </c:pt>
                <c:pt idx="13">
                  <c:v>5514</c:v>
                </c:pt>
                <c:pt idx="14">
                  <c:v>5645</c:v>
                </c:pt>
                <c:pt idx="15">
                  <c:v>5758</c:v>
                </c:pt>
                <c:pt idx="16">
                  <c:v>5594</c:v>
                </c:pt>
                <c:pt idx="17">
                  <c:v>5129</c:v>
                </c:pt>
                <c:pt idx="18">
                  <c:v>5296</c:v>
                </c:pt>
                <c:pt idx="19">
                  <c:v>5389</c:v>
                </c:pt>
                <c:pt idx="20">
                  <c:v>5579</c:v>
                </c:pt>
                <c:pt idx="21">
                  <c:v>5656</c:v>
                </c:pt>
                <c:pt idx="22">
                  <c:v>5866</c:v>
                </c:pt>
                <c:pt idx="23">
                  <c:v>5590</c:v>
                </c:pt>
                <c:pt idx="24">
                  <c:v>5364</c:v>
                </c:pt>
                <c:pt idx="25">
                  <c:v>4991</c:v>
                </c:pt>
                <c:pt idx="26">
                  <c:v>4971</c:v>
                </c:pt>
                <c:pt idx="27">
                  <c:v>5355</c:v>
                </c:pt>
                <c:pt idx="28">
                  <c:v>5528</c:v>
                </c:pt>
                <c:pt idx="29">
                  <c:v>5742</c:v>
                </c:pt>
                <c:pt idx="30">
                  <c:v>5730</c:v>
                </c:pt>
                <c:pt idx="31">
                  <c:v>4422</c:v>
                </c:pt>
                <c:pt idx="32">
                  <c:v>4211</c:v>
                </c:pt>
                <c:pt idx="33">
                  <c:v>4023</c:v>
                </c:pt>
                <c:pt idx="34">
                  <c:v>3799</c:v>
                </c:pt>
                <c:pt idx="35">
                  <c:v>4248</c:v>
                </c:pt>
                <c:pt idx="36">
                  <c:v>5425</c:v>
                </c:pt>
                <c:pt idx="37">
                  <c:v>5681</c:v>
                </c:pt>
                <c:pt idx="38">
                  <c:v>5715</c:v>
                </c:pt>
                <c:pt idx="39">
                  <c:v>5674</c:v>
                </c:pt>
                <c:pt idx="40">
                  <c:v>5386</c:v>
                </c:pt>
                <c:pt idx="41">
                  <c:v>5125</c:v>
                </c:pt>
                <c:pt idx="42">
                  <c:v>5055</c:v>
                </c:pt>
                <c:pt idx="43">
                  <c:v>5111</c:v>
                </c:pt>
                <c:pt idx="44">
                  <c:v>4686</c:v>
                </c:pt>
                <c:pt idx="45">
                  <c:v>4300</c:v>
                </c:pt>
                <c:pt idx="46">
                  <c:v>4634</c:v>
                </c:pt>
                <c:pt idx="47">
                  <c:v>4888</c:v>
                </c:pt>
                <c:pt idx="48">
                  <c:v>5277</c:v>
                </c:pt>
                <c:pt idx="49">
                  <c:v>5546</c:v>
                </c:pt>
                <c:pt idx="50">
                  <c:v>5781</c:v>
                </c:pt>
                <c:pt idx="51">
                  <c:v>5700</c:v>
                </c:pt>
                <c:pt idx="52">
                  <c:v>5322</c:v>
                </c:pt>
                <c:pt idx="53">
                  <c:v>5432</c:v>
                </c:pt>
                <c:pt idx="54">
                  <c:v>5616</c:v>
                </c:pt>
                <c:pt idx="55">
                  <c:v>5738</c:v>
                </c:pt>
                <c:pt idx="56">
                  <c:v>5840</c:v>
                </c:pt>
                <c:pt idx="57">
                  <c:v>6071</c:v>
                </c:pt>
                <c:pt idx="58">
                  <c:v>6035</c:v>
                </c:pt>
                <c:pt idx="59">
                  <c:v>5612</c:v>
                </c:pt>
                <c:pt idx="60">
                  <c:v>5163</c:v>
                </c:pt>
                <c:pt idx="61">
                  <c:v>4676</c:v>
                </c:pt>
                <c:pt idx="62">
                  <c:v>4801</c:v>
                </c:pt>
                <c:pt idx="63">
                  <c:v>5115</c:v>
                </c:pt>
                <c:pt idx="64">
                  <c:v>5629</c:v>
                </c:pt>
                <c:pt idx="65">
                  <c:v>5542</c:v>
                </c:pt>
                <c:pt idx="66">
                  <c:v>4873</c:v>
                </c:pt>
                <c:pt idx="67">
                  <c:v>4612</c:v>
                </c:pt>
                <c:pt idx="68">
                  <c:v>4619</c:v>
                </c:pt>
                <c:pt idx="69">
                  <c:v>5003</c:v>
                </c:pt>
                <c:pt idx="70">
                  <c:v>5474</c:v>
                </c:pt>
                <c:pt idx="71">
                  <c:v>5792</c:v>
                </c:pt>
                <c:pt idx="72">
                  <c:v>5612</c:v>
                </c:pt>
                <c:pt idx="73">
                  <c:v>4694</c:v>
                </c:pt>
                <c:pt idx="74">
                  <c:v>4612</c:v>
                </c:pt>
                <c:pt idx="75">
                  <c:v>4782</c:v>
                </c:pt>
                <c:pt idx="76">
                  <c:v>5138</c:v>
                </c:pt>
                <c:pt idx="77">
                  <c:v>5756</c:v>
                </c:pt>
                <c:pt idx="78">
                  <c:v>5986</c:v>
                </c:pt>
                <c:pt idx="79">
                  <c:v>5831</c:v>
                </c:pt>
                <c:pt idx="80">
                  <c:v>4792</c:v>
                </c:pt>
                <c:pt idx="81">
                  <c:v>4752</c:v>
                </c:pt>
                <c:pt idx="82">
                  <c:v>5048</c:v>
                </c:pt>
                <c:pt idx="83">
                  <c:v>5256</c:v>
                </c:pt>
                <c:pt idx="84">
                  <c:v>5621</c:v>
                </c:pt>
                <c:pt idx="85">
                  <c:v>5824</c:v>
                </c:pt>
                <c:pt idx="86">
                  <c:v>5502</c:v>
                </c:pt>
                <c:pt idx="87">
                  <c:v>4701</c:v>
                </c:pt>
                <c:pt idx="88">
                  <c:v>4516</c:v>
                </c:pt>
                <c:pt idx="89">
                  <c:v>4582</c:v>
                </c:pt>
                <c:pt idx="90">
                  <c:v>4892</c:v>
                </c:pt>
                <c:pt idx="91">
                  <c:v>5574</c:v>
                </c:pt>
                <c:pt idx="92">
                  <c:v>5848</c:v>
                </c:pt>
                <c:pt idx="93">
                  <c:v>5559</c:v>
                </c:pt>
                <c:pt idx="94">
                  <c:v>4702</c:v>
                </c:pt>
                <c:pt idx="95">
                  <c:v>4378</c:v>
                </c:pt>
                <c:pt idx="96">
                  <c:v>4705</c:v>
                </c:pt>
                <c:pt idx="97">
                  <c:v>5196</c:v>
                </c:pt>
                <c:pt idx="98">
                  <c:v>5762</c:v>
                </c:pt>
                <c:pt idx="99">
                  <c:v>5949</c:v>
                </c:pt>
                <c:pt idx="100">
                  <c:v>5788</c:v>
                </c:pt>
                <c:pt idx="101">
                  <c:v>5237</c:v>
                </c:pt>
                <c:pt idx="102">
                  <c:v>5332</c:v>
                </c:pt>
                <c:pt idx="103">
                  <c:v>5673</c:v>
                </c:pt>
                <c:pt idx="104">
                  <c:v>5791</c:v>
                </c:pt>
                <c:pt idx="105">
                  <c:v>5818</c:v>
                </c:pt>
                <c:pt idx="106">
                  <c:v>5939</c:v>
                </c:pt>
                <c:pt idx="107">
                  <c:v>5876</c:v>
                </c:pt>
                <c:pt idx="108">
                  <c:v>4848</c:v>
                </c:pt>
                <c:pt idx="109">
                  <c:v>4887</c:v>
                </c:pt>
                <c:pt idx="110">
                  <c:v>5083</c:v>
                </c:pt>
                <c:pt idx="111">
                  <c:v>5368</c:v>
                </c:pt>
                <c:pt idx="112">
                  <c:v>5738</c:v>
                </c:pt>
                <c:pt idx="113">
                  <c:v>5874</c:v>
                </c:pt>
                <c:pt idx="114">
                  <c:v>5638</c:v>
                </c:pt>
                <c:pt idx="115">
                  <c:v>5096</c:v>
                </c:pt>
                <c:pt idx="116">
                  <c:v>4899</c:v>
                </c:pt>
                <c:pt idx="117">
                  <c:v>5015</c:v>
                </c:pt>
                <c:pt idx="118">
                  <c:v>5336</c:v>
                </c:pt>
                <c:pt idx="119">
                  <c:v>5722</c:v>
                </c:pt>
                <c:pt idx="120">
                  <c:v>6040</c:v>
                </c:pt>
                <c:pt idx="121">
                  <c:v>5840</c:v>
                </c:pt>
                <c:pt idx="122">
                  <c:v>4980</c:v>
                </c:pt>
                <c:pt idx="123">
                  <c:v>4947</c:v>
                </c:pt>
                <c:pt idx="124">
                  <c:v>5657</c:v>
                </c:pt>
                <c:pt idx="125">
                  <c:v>6011</c:v>
                </c:pt>
                <c:pt idx="126">
                  <c:v>6087</c:v>
                </c:pt>
                <c:pt idx="127">
                  <c:v>5891</c:v>
                </c:pt>
                <c:pt idx="128">
                  <c:v>5365</c:v>
                </c:pt>
                <c:pt idx="129">
                  <c:v>4368</c:v>
                </c:pt>
                <c:pt idx="130">
                  <c:v>4407</c:v>
                </c:pt>
                <c:pt idx="131">
                  <c:v>4742</c:v>
                </c:pt>
                <c:pt idx="132">
                  <c:v>5236</c:v>
                </c:pt>
                <c:pt idx="133">
                  <c:v>5809</c:v>
                </c:pt>
                <c:pt idx="134">
                  <c:v>5965</c:v>
                </c:pt>
                <c:pt idx="135">
                  <c:v>5596</c:v>
                </c:pt>
                <c:pt idx="136">
                  <c:v>4697</c:v>
                </c:pt>
                <c:pt idx="137">
                  <c:v>4544</c:v>
                </c:pt>
                <c:pt idx="138">
                  <c:v>4907</c:v>
                </c:pt>
                <c:pt idx="139">
                  <c:v>5335</c:v>
                </c:pt>
                <c:pt idx="140">
                  <c:v>5697</c:v>
                </c:pt>
                <c:pt idx="141">
                  <c:v>5879</c:v>
                </c:pt>
                <c:pt idx="142">
                  <c:v>5669</c:v>
                </c:pt>
                <c:pt idx="143">
                  <c:v>4935</c:v>
                </c:pt>
                <c:pt idx="144">
                  <c:v>4870</c:v>
                </c:pt>
                <c:pt idx="145">
                  <c:v>5061</c:v>
                </c:pt>
                <c:pt idx="146">
                  <c:v>5360</c:v>
                </c:pt>
                <c:pt idx="147">
                  <c:v>5709</c:v>
                </c:pt>
                <c:pt idx="148">
                  <c:v>5902</c:v>
                </c:pt>
                <c:pt idx="149">
                  <c:v>5673</c:v>
                </c:pt>
                <c:pt idx="150">
                  <c:v>4974</c:v>
                </c:pt>
                <c:pt idx="151">
                  <c:v>4655</c:v>
                </c:pt>
                <c:pt idx="152">
                  <c:v>4917</c:v>
                </c:pt>
                <c:pt idx="153">
                  <c:v>5515</c:v>
                </c:pt>
                <c:pt idx="154">
                  <c:v>5894</c:v>
                </c:pt>
                <c:pt idx="155">
                  <c:v>5996</c:v>
                </c:pt>
                <c:pt idx="156">
                  <c:v>6020</c:v>
                </c:pt>
                <c:pt idx="157">
                  <c:v>5445</c:v>
                </c:pt>
                <c:pt idx="158">
                  <c:v>4614</c:v>
                </c:pt>
                <c:pt idx="159">
                  <c:v>4705</c:v>
                </c:pt>
                <c:pt idx="160">
                  <c:v>4853</c:v>
                </c:pt>
                <c:pt idx="161">
                  <c:v>5449</c:v>
                </c:pt>
                <c:pt idx="162">
                  <c:v>5524</c:v>
                </c:pt>
                <c:pt idx="163">
                  <c:v>5497</c:v>
                </c:pt>
                <c:pt idx="164">
                  <c:v>5100</c:v>
                </c:pt>
                <c:pt idx="165">
                  <c:v>4931</c:v>
                </c:pt>
                <c:pt idx="166">
                  <c:v>5008</c:v>
                </c:pt>
                <c:pt idx="167">
                  <c:v>5306</c:v>
                </c:pt>
                <c:pt idx="168">
                  <c:v>5454</c:v>
                </c:pt>
                <c:pt idx="169">
                  <c:v>5691</c:v>
                </c:pt>
                <c:pt idx="170">
                  <c:v>5496</c:v>
                </c:pt>
                <c:pt idx="171">
                  <c:v>4753</c:v>
                </c:pt>
                <c:pt idx="172">
                  <c:v>4488</c:v>
                </c:pt>
                <c:pt idx="173">
                  <c:v>4737</c:v>
                </c:pt>
                <c:pt idx="174">
                  <c:v>5048</c:v>
                </c:pt>
                <c:pt idx="175">
                  <c:v>5464</c:v>
                </c:pt>
                <c:pt idx="176">
                  <c:v>5680</c:v>
                </c:pt>
                <c:pt idx="177">
                  <c:v>5574</c:v>
                </c:pt>
                <c:pt idx="178">
                  <c:v>4910</c:v>
                </c:pt>
                <c:pt idx="179">
                  <c:v>4431</c:v>
                </c:pt>
                <c:pt idx="180">
                  <c:v>4675</c:v>
                </c:pt>
                <c:pt idx="181">
                  <c:v>4760</c:v>
                </c:pt>
                <c:pt idx="182">
                  <c:v>5136</c:v>
                </c:pt>
                <c:pt idx="183">
                  <c:v>5458</c:v>
                </c:pt>
                <c:pt idx="184">
                  <c:v>5365</c:v>
                </c:pt>
                <c:pt idx="185">
                  <c:v>4758</c:v>
                </c:pt>
                <c:pt idx="186">
                  <c:v>4510</c:v>
                </c:pt>
                <c:pt idx="187">
                  <c:v>4635</c:v>
                </c:pt>
                <c:pt idx="188">
                  <c:v>4860</c:v>
                </c:pt>
                <c:pt idx="189">
                  <c:v>5254</c:v>
                </c:pt>
                <c:pt idx="190">
                  <c:v>5475</c:v>
                </c:pt>
                <c:pt idx="191">
                  <c:v>5320</c:v>
                </c:pt>
                <c:pt idx="192">
                  <c:v>4740</c:v>
                </c:pt>
                <c:pt idx="193">
                  <c:v>4667</c:v>
                </c:pt>
                <c:pt idx="194">
                  <c:v>4963</c:v>
                </c:pt>
                <c:pt idx="195">
                  <c:v>5246</c:v>
                </c:pt>
                <c:pt idx="196">
                  <c:v>5316</c:v>
                </c:pt>
                <c:pt idx="197">
                  <c:v>5598</c:v>
                </c:pt>
                <c:pt idx="198">
                  <c:v>5542</c:v>
                </c:pt>
                <c:pt idx="199">
                  <c:v>4803</c:v>
                </c:pt>
                <c:pt idx="200">
                  <c:v>4828</c:v>
                </c:pt>
                <c:pt idx="201">
                  <c:v>5047</c:v>
                </c:pt>
                <c:pt idx="202">
                  <c:v>5307</c:v>
                </c:pt>
                <c:pt idx="203">
                  <c:v>5355</c:v>
                </c:pt>
                <c:pt idx="204">
                  <c:v>5436</c:v>
                </c:pt>
                <c:pt idx="205">
                  <c:v>5250</c:v>
                </c:pt>
                <c:pt idx="206">
                  <c:v>4976</c:v>
                </c:pt>
                <c:pt idx="207">
                  <c:v>5016</c:v>
                </c:pt>
                <c:pt idx="208">
                  <c:v>5123</c:v>
                </c:pt>
                <c:pt idx="209">
                  <c:v>5281</c:v>
                </c:pt>
                <c:pt idx="210">
                  <c:v>5510</c:v>
                </c:pt>
                <c:pt idx="211">
                  <c:v>5582</c:v>
                </c:pt>
                <c:pt idx="212">
                  <c:v>5526</c:v>
                </c:pt>
                <c:pt idx="213">
                  <c:v>5492</c:v>
                </c:pt>
                <c:pt idx="214">
                  <c:v>5527</c:v>
                </c:pt>
                <c:pt idx="215">
                  <c:v>5602</c:v>
                </c:pt>
                <c:pt idx="216">
                  <c:v>5549</c:v>
                </c:pt>
                <c:pt idx="217">
                  <c:v>5556</c:v>
                </c:pt>
                <c:pt idx="218">
                  <c:v>5481</c:v>
                </c:pt>
                <c:pt idx="219">
                  <c:v>5240</c:v>
                </c:pt>
                <c:pt idx="220">
                  <c:v>4814</c:v>
                </c:pt>
                <c:pt idx="221">
                  <c:v>4874</c:v>
                </c:pt>
                <c:pt idx="222">
                  <c:v>4943</c:v>
                </c:pt>
                <c:pt idx="223">
                  <c:v>5126</c:v>
                </c:pt>
                <c:pt idx="224">
                  <c:v>5277</c:v>
                </c:pt>
                <c:pt idx="225">
                  <c:v>5552</c:v>
                </c:pt>
                <c:pt idx="226">
                  <c:v>5483</c:v>
                </c:pt>
                <c:pt idx="227">
                  <c:v>5198</c:v>
                </c:pt>
                <c:pt idx="228">
                  <c:v>4729</c:v>
                </c:pt>
                <c:pt idx="229">
                  <c:v>5030</c:v>
                </c:pt>
                <c:pt idx="230">
                  <c:v>5228</c:v>
                </c:pt>
                <c:pt idx="231">
                  <c:v>5259</c:v>
                </c:pt>
                <c:pt idx="232">
                  <c:v>5446</c:v>
                </c:pt>
                <c:pt idx="233">
                  <c:v>5346</c:v>
                </c:pt>
                <c:pt idx="234">
                  <c:v>4984</c:v>
                </c:pt>
                <c:pt idx="235">
                  <c:v>5153</c:v>
                </c:pt>
                <c:pt idx="236">
                  <c:v>5122</c:v>
                </c:pt>
                <c:pt idx="237">
                  <c:v>5290</c:v>
                </c:pt>
                <c:pt idx="238">
                  <c:v>5510</c:v>
                </c:pt>
                <c:pt idx="239">
                  <c:v>5716</c:v>
                </c:pt>
                <c:pt idx="240">
                  <c:v>5637</c:v>
                </c:pt>
                <c:pt idx="241">
                  <c:v>5273</c:v>
                </c:pt>
                <c:pt idx="242">
                  <c:v>5216</c:v>
                </c:pt>
                <c:pt idx="243">
                  <c:v>5060</c:v>
                </c:pt>
                <c:pt idx="244">
                  <c:v>5111</c:v>
                </c:pt>
                <c:pt idx="245">
                  <c:v>5180</c:v>
                </c:pt>
                <c:pt idx="246">
                  <c:v>5503</c:v>
                </c:pt>
                <c:pt idx="247">
                  <c:v>5292</c:v>
                </c:pt>
                <c:pt idx="248">
                  <c:v>4625</c:v>
                </c:pt>
                <c:pt idx="249">
                  <c:v>4611</c:v>
                </c:pt>
                <c:pt idx="250">
                  <c:v>4612</c:v>
                </c:pt>
                <c:pt idx="251">
                  <c:v>4755</c:v>
                </c:pt>
                <c:pt idx="252">
                  <c:v>5060</c:v>
                </c:pt>
                <c:pt idx="253">
                  <c:v>5451</c:v>
                </c:pt>
                <c:pt idx="254">
                  <c:v>5382</c:v>
                </c:pt>
                <c:pt idx="255">
                  <c:v>4785</c:v>
                </c:pt>
                <c:pt idx="256">
                  <c:v>5148</c:v>
                </c:pt>
                <c:pt idx="257">
                  <c:v>5537</c:v>
                </c:pt>
                <c:pt idx="258">
                  <c:v>5643</c:v>
                </c:pt>
                <c:pt idx="259">
                  <c:v>5519</c:v>
                </c:pt>
                <c:pt idx="260">
                  <c:v>5094</c:v>
                </c:pt>
                <c:pt idx="261">
                  <c:v>4618</c:v>
                </c:pt>
                <c:pt idx="262">
                  <c:v>3858</c:v>
                </c:pt>
                <c:pt idx="263">
                  <c:v>3966</c:v>
                </c:pt>
                <c:pt idx="264">
                  <c:v>4402</c:v>
                </c:pt>
                <c:pt idx="265">
                  <c:v>4739</c:v>
                </c:pt>
                <c:pt idx="266">
                  <c:v>5183</c:v>
                </c:pt>
                <c:pt idx="267">
                  <c:v>5446</c:v>
                </c:pt>
                <c:pt idx="268">
                  <c:v>5478</c:v>
                </c:pt>
                <c:pt idx="269">
                  <c:v>5003</c:v>
                </c:pt>
                <c:pt idx="270">
                  <c:v>4896</c:v>
                </c:pt>
                <c:pt idx="271">
                  <c:v>5000</c:v>
                </c:pt>
                <c:pt idx="272">
                  <c:v>5033</c:v>
                </c:pt>
                <c:pt idx="273">
                  <c:v>5304</c:v>
                </c:pt>
                <c:pt idx="274">
                  <c:v>5637</c:v>
                </c:pt>
                <c:pt idx="275">
                  <c:v>5592</c:v>
                </c:pt>
                <c:pt idx="276">
                  <c:v>5177</c:v>
                </c:pt>
                <c:pt idx="277">
                  <c:v>4450</c:v>
                </c:pt>
                <c:pt idx="278">
                  <c:v>4070</c:v>
                </c:pt>
                <c:pt idx="279">
                  <c:v>4454</c:v>
                </c:pt>
                <c:pt idx="280">
                  <c:v>4835</c:v>
                </c:pt>
                <c:pt idx="281">
                  <c:v>5491</c:v>
                </c:pt>
                <c:pt idx="282">
                  <c:v>5404</c:v>
                </c:pt>
                <c:pt idx="283">
                  <c:v>4849</c:v>
                </c:pt>
                <c:pt idx="284">
                  <c:v>4606</c:v>
                </c:pt>
                <c:pt idx="285">
                  <c:v>4949</c:v>
                </c:pt>
                <c:pt idx="286">
                  <c:v>5267</c:v>
                </c:pt>
                <c:pt idx="287">
                  <c:v>5502</c:v>
                </c:pt>
                <c:pt idx="288">
                  <c:v>5623</c:v>
                </c:pt>
                <c:pt idx="289">
                  <c:v>5455</c:v>
                </c:pt>
                <c:pt idx="290">
                  <c:v>4967</c:v>
                </c:pt>
                <c:pt idx="291">
                  <c:v>4767</c:v>
                </c:pt>
                <c:pt idx="292">
                  <c:v>4981</c:v>
                </c:pt>
                <c:pt idx="293">
                  <c:v>5258</c:v>
                </c:pt>
                <c:pt idx="294">
                  <c:v>5612</c:v>
                </c:pt>
                <c:pt idx="295">
                  <c:v>5681</c:v>
                </c:pt>
                <c:pt idx="296">
                  <c:v>5446</c:v>
                </c:pt>
                <c:pt idx="297">
                  <c:v>4728</c:v>
                </c:pt>
                <c:pt idx="298">
                  <c:v>4583</c:v>
                </c:pt>
                <c:pt idx="299">
                  <c:v>4852</c:v>
                </c:pt>
                <c:pt idx="300">
                  <c:v>5193</c:v>
                </c:pt>
                <c:pt idx="301">
                  <c:v>5417</c:v>
                </c:pt>
                <c:pt idx="302">
                  <c:v>5539</c:v>
                </c:pt>
                <c:pt idx="303">
                  <c:v>5285</c:v>
                </c:pt>
                <c:pt idx="304">
                  <c:v>4485</c:v>
                </c:pt>
                <c:pt idx="305">
                  <c:v>4360</c:v>
                </c:pt>
                <c:pt idx="306">
                  <c:v>4611</c:v>
                </c:pt>
                <c:pt idx="307">
                  <c:v>4955</c:v>
                </c:pt>
                <c:pt idx="308">
                  <c:v>5349</c:v>
                </c:pt>
                <c:pt idx="309">
                  <c:v>5520</c:v>
                </c:pt>
                <c:pt idx="310">
                  <c:v>5410</c:v>
                </c:pt>
                <c:pt idx="311">
                  <c:v>4771</c:v>
                </c:pt>
                <c:pt idx="312">
                  <c:v>4829</c:v>
                </c:pt>
                <c:pt idx="313">
                  <c:v>4953</c:v>
                </c:pt>
                <c:pt idx="314">
                  <c:v>5201</c:v>
                </c:pt>
                <c:pt idx="315">
                  <c:v>5380</c:v>
                </c:pt>
                <c:pt idx="316">
                  <c:v>5613</c:v>
                </c:pt>
                <c:pt idx="317">
                  <c:v>5531</c:v>
                </c:pt>
                <c:pt idx="318">
                  <c:v>4834</c:v>
                </c:pt>
                <c:pt idx="319">
                  <c:v>4917</c:v>
                </c:pt>
                <c:pt idx="320">
                  <c:v>5094</c:v>
                </c:pt>
                <c:pt idx="321">
                  <c:v>5341</c:v>
                </c:pt>
                <c:pt idx="322">
                  <c:v>5563</c:v>
                </c:pt>
                <c:pt idx="323">
                  <c:v>5650</c:v>
                </c:pt>
                <c:pt idx="324">
                  <c:v>5603</c:v>
                </c:pt>
                <c:pt idx="325">
                  <c:v>4844</c:v>
                </c:pt>
                <c:pt idx="326">
                  <c:v>4986</c:v>
                </c:pt>
                <c:pt idx="327">
                  <c:v>5051</c:v>
                </c:pt>
                <c:pt idx="328">
                  <c:v>5245</c:v>
                </c:pt>
                <c:pt idx="329">
                  <c:v>5396</c:v>
                </c:pt>
                <c:pt idx="330">
                  <c:v>5591</c:v>
                </c:pt>
                <c:pt idx="331">
                  <c:v>5518</c:v>
                </c:pt>
                <c:pt idx="332">
                  <c:v>4839</c:v>
                </c:pt>
                <c:pt idx="333">
                  <c:v>4685</c:v>
                </c:pt>
                <c:pt idx="334">
                  <c:v>4679</c:v>
                </c:pt>
                <c:pt idx="335">
                  <c:v>5002</c:v>
                </c:pt>
                <c:pt idx="336">
                  <c:v>5315</c:v>
                </c:pt>
                <c:pt idx="337">
                  <c:v>5500</c:v>
                </c:pt>
                <c:pt idx="338">
                  <c:v>5478</c:v>
                </c:pt>
                <c:pt idx="339">
                  <c:v>4646</c:v>
                </c:pt>
                <c:pt idx="340">
                  <c:v>4653</c:v>
                </c:pt>
                <c:pt idx="341">
                  <c:v>4751</c:v>
                </c:pt>
                <c:pt idx="342">
                  <c:v>5103</c:v>
                </c:pt>
                <c:pt idx="343">
                  <c:v>5328</c:v>
                </c:pt>
                <c:pt idx="344">
                  <c:v>5640</c:v>
                </c:pt>
                <c:pt idx="345">
                  <c:v>5639</c:v>
                </c:pt>
                <c:pt idx="346">
                  <c:v>4909</c:v>
                </c:pt>
                <c:pt idx="347">
                  <c:v>4937</c:v>
                </c:pt>
                <c:pt idx="348">
                  <c:v>5009</c:v>
                </c:pt>
                <c:pt idx="349">
                  <c:v>5250</c:v>
                </c:pt>
                <c:pt idx="350">
                  <c:v>5530</c:v>
                </c:pt>
                <c:pt idx="351">
                  <c:v>5684</c:v>
                </c:pt>
                <c:pt idx="352">
                  <c:v>5646</c:v>
                </c:pt>
                <c:pt idx="353">
                  <c:v>5029</c:v>
                </c:pt>
                <c:pt idx="354">
                  <c:v>4970</c:v>
                </c:pt>
                <c:pt idx="355">
                  <c:v>4741</c:v>
                </c:pt>
                <c:pt idx="356">
                  <c:v>4767</c:v>
                </c:pt>
                <c:pt idx="357">
                  <c:v>4900</c:v>
                </c:pt>
                <c:pt idx="358">
                  <c:v>5207</c:v>
                </c:pt>
                <c:pt idx="359">
                  <c:v>5259</c:v>
                </c:pt>
                <c:pt idx="360">
                  <c:v>4492</c:v>
                </c:pt>
                <c:pt idx="361">
                  <c:v>4456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E-4EE6-860A-3474C8815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'17'!$L$2:$L$366</c:f>
              <c:numCache>
                <c:formatCode>General</c:formatCode>
                <c:ptCount val="365"/>
                <c:pt idx="0">
                  <c:v>21736</c:v>
                </c:pt>
                <c:pt idx="1">
                  <c:v>20952</c:v>
                </c:pt>
                <c:pt idx="2">
                  <c:v>19837</c:v>
                </c:pt>
                <c:pt idx="3">
                  <c:v>19256</c:v>
                </c:pt>
                <c:pt idx="4">
                  <c:v>18679</c:v>
                </c:pt>
                <c:pt idx="5">
                  <c:v>20282</c:v>
                </c:pt>
                <c:pt idx="6">
                  <c:v>22206</c:v>
                </c:pt>
                <c:pt idx="7">
                  <c:v>23839</c:v>
                </c:pt>
                <c:pt idx="8">
                  <c:v>22008</c:v>
                </c:pt>
                <c:pt idx="9">
                  <c:v>20701</c:v>
                </c:pt>
                <c:pt idx="10">
                  <c:v>20742</c:v>
                </c:pt>
                <c:pt idx="11">
                  <c:v>21859</c:v>
                </c:pt>
                <c:pt idx="12">
                  <c:v>23383</c:v>
                </c:pt>
                <c:pt idx="13">
                  <c:v>23561</c:v>
                </c:pt>
                <c:pt idx="14">
                  <c:v>25321</c:v>
                </c:pt>
                <c:pt idx="15">
                  <c:v>23563</c:v>
                </c:pt>
                <c:pt idx="16">
                  <c:v>22181</c:v>
                </c:pt>
                <c:pt idx="17">
                  <c:v>22676</c:v>
                </c:pt>
                <c:pt idx="18">
                  <c:v>23444</c:v>
                </c:pt>
                <c:pt idx="19">
                  <c:v>23896</c:v>
                </c:pt>
                <c:pt idx="20">
                  <c:v>23950</c:v>
                </c:pt>
                <c:pt idx="21">
                  <c:v>24816</c:v>
                </c:pt>
                <c:pt idx="22">
                  <c:v>23466</c:v>
                </c:pt>
                <c:pt idx="23">
                  <c:v>22680</c:v>
                </c:pt>
                <c:pt idx="24">
                  <c:v>24897</c:v>
                </c:pt>
                <c:pt idx="25">
                  <c:v>25771</c:v>
                </c:pt>
                <c:pt idx="26">
                  <c:v>24840</c:v>
                </c:pt>
                <c:pt idx="27">
                  <c:v>21974</c:v>
                </c:pt>
                <c:pt idx="28">
                  <c:v>24531</c:v>
                </c:pt>
                <c:pt idx="29">
                  <c:v>25028</c:v>
                </c:pt>
                <c:pt idx="30">
                  <c:v>21694</c:v>
                </c:pt>
                <c:pt idx="31">
                  <c:v>21310</c:v>
                </c:pt>
                <c:pt idx="32">
                  <c:v>19141</c:v>
                </c:pt>
                <c:pt idx="33">
                  <c:v>20650</c:v>
                </c:pt>
                <c:pt idx="34">
                  <c:v>21972</c:v>
                </c:pt>
                <c:pt idx="35">
                  <c:v>24013</c:v>
                </c:pt>
                <c:pt idx="36">
                  <c:v>21505</c:v>
                </c:pt>
                <c:pt idx="37">
                  <c:v>20627</c:v>
                </c:pt>
                <c:pt idx="38">
                  <c:v>21736</c:v>
                </c:pt>
                <c:pt idx="39">
                  <c:v>21695</c:v>
                </c:pt>
                <c:pt idx="40">
                  <c:v>22653</c:v>
                </c:pt>
                <c:pt idx="41">
                  <c:v>22521</c:v>
                </c:pt>
                <c:pt idx="42">
                  <c:v>24974</c:v>
                </c:pt>
                <c:pt idx="43">
                  <c:v>23023</c:v>
                </c:pt>
                <c:pt idx="44">
                  <c:v>22326</c:v>
                </c:pt>
                <c:pt idx="45">
                  <c:v>22912</c:v>
                </c:pt>
                <c:pt idx="46">
                  <c:v>23775</c:v>
                </c:pt>
                <c:pt idx="47">
                  <c:v>24915</c:v>
                </c:pt>
                <c:pt idx="48">
                  <c:v>25317</c:v>
                </c:pt>
                <c:pt idx="49">
                  <c:v>25969</c:v>
                </c:pt>
                <c:pt idx="50">
                  <c:v>24530</c:v>
                </c:pt>
                <c:pt idx="51">
                  <c:v>24898</c:v>
                </c:pt>
                <c:pt idx="52">
                  <c:v>24161</c:v>
                </c:pt>
                <c:pt idx="53">
                  <c:v>25245</c:v>
                </c:pt>
                <c:pt idx="54">
                  <c:v>25955</c:v>
                </c:pt>
                <c:pt idx="55">
                  <c:v>25889</c:v>
                </c:pt>
                <c:pt idx="56">
                  <c:v>26737</c:v>
                </c:pt>
                <c:pt idx="57">
                  <c:v>24739</c:v>
                </c:pt>
                <c:pt idx="58">
                  <c:v>23584</c:v>
                </c:pt>
                <c:pt idx="59">
                  <c:v>23663</c:v>
                </c:pt>
                <c:pt idx="60">
                  <c:v>20864</c:v>
                </c:pt>
                <c:pt idx="61">
                  <c:v>20141</c:v>
                </c:pt>
                <c:pt idx="62">
                  <c:v>21292</c:v>
                </c:pt>
                <c:pt idx="63">
                  <c:v>24885</c:v>
                </c:pt>
                <c:pt idx="64">
                  <c:v>21351</c:v>
                </c:pt>
                <c:pt idx="65">
                  <c:v>18602</c:v>
                </c:pt>
                <c:pt idx="66">
                  <c:v>19279</c:v>
                </c:pt>
                <c:pt idx="67">
                  <c:v>19113</c:v>
                </c:pt>
                <c:pt idx="68">
                  <c:v>20134</c:v>
                </c:pt>
                <c:pt idx="69">
                  <c:v>21017</c:v>
                </c:pt>
                <c:pt idx="70">
                  <c:v>24676</c:v>
                </c:pt>
                <c:pt idx="71">
                  <c:v>21941</c:v>
                </c:pt>
                <c:pt idx="72">
                  <c:v>19706</c:v>
                </c:pt>
                <c:pt idx="73">
                  <c:v>19064</c:v>
                </c:pt>
                <c:pt idx="74">
                  <c:v>19746</c:v>
                </c:pt>
                <c:pt idx="75">
                  <c:v>21583</c:v>
                </c:pt>
                <c:pt idx="76">
                  <c:v>22702</c:v>
                </c:pt>
                <c:pt idx="77">
                  <c:v>25252</c:v>
                </c:pt>
                <c:pt idx="78">
                  <c:v>21663</c:v>
                </c:pt>
                <c:pt idx="79">
                  <c:v>20415</c:v>
                </c:pt>
                <c:pt idx="80">
                  <c:v>19684</c:v>
                </c:pt>
                <c:pt idx="81">
                  <c:v>20573</c:v>
                </c:pt>
                <c:pt idx="82">
                  <c:v>22741</c:v>
                </c:pt>
                <c:pt idx="83">
                  <c:v>24209</c:v>
                </c:pt>
                <c:pt idx="84">
                  <c:v>24758</c:v>
                </c:pt>
                <c:pt idx="85">
                  <c:v>23140</c:v>
                </c:pt>
                <c:pt idx="86">
                  <c:v>19421</c:v>
                </c:pt>
                <c:pt idx="87">
                  <c:v>19980</c:v>
                </c:pt>
                <c:pt idx="88">
                  <c:v>21155</c:v>
                </c:pt>
                <c:pt idx="89">
                  <c:v>23105</c:v>
                </c:pt>
                <c:pt idx="90">
                  <c:v>23243</c:v>
                </c:pt>
                <c:pt idx="91">
                  <c:v>23617</c:v>
                </c:pt>
                <c:pt idx="92">
                  <c:v>22363</c:v>
                </c:pt>
                <c:pt idx="93">
                  <c:v>19216</c:v>
                </c:pt>
                <c:pt idx="94">
                  <c:v>15468</c:v>
                </c:pt>
                <c:pt idx="95">
                  <c:v>20727</c:v>
                </c:pt>
                <c:pt idx="96">
                  <c:v>22574</c:v>
                </c:pt>
                <c:pt idx="97">
                  <c:v>23329</c:v>
                </c:pt>
                <c:pt idx="98">
                  <c:v>24263</c:v>
                </c:pt>
                <c:pt idx="99">
                  <c:v>22489</c:v>
                </c:pt>
                <c:pt idx="100">
                  <c:v>19175</c:v>
                </c:pt>
                <c:pt idx="101">
                  <c:v>19238</c:v>
                </c:pt>
                <c:pt idx="102">
                  <c:v>21121</c:v>
                </c:pt>
                <c:pt idx="103">
                  <c:v>22214</c:v>
                </c:pt>
                <c:pt idx="104">
                  <c:v>23077</c:v>
                </c:pt>
                <c:pt idx="105">
                  <c:v>23738</c:v>
                </c:pt>
                <c:pt idx="106">
                  <c:v>21485</c:v>
                </c:pt>
                <c:pt idx="107">
                  <c:v>20147</c:v>
                </c:pt>
                <c:pt idx="108">
                  <c:v>20192</c:v>
                </c:pt>
                <c:pt idx="109">
                  <c:v>20633</c:v>
                </c:pt>
                <c:pt idx="110">
                  <c:v>21795</c:v>
                </c:pt>
                <c:pt idx="111">
                  <c:v>22813</c:v>
                </c:pt>
                <c:pt idx="112">
                  <c:v>23885</c:v>
                </c:pt>
                <c:pt idx="113">
                  <c:v>22140</c:v>
                </c:pt>
                <c:pt idx="114">
                  <c:v>19490</c:v>
                </c:pt>
                <c:pt idx="115">
                  <c:v>19928</c:v>
                </c:pt>
                <c:pt idx="116">
                  <c:v>21048</c:v>
                </c:pt>
                <c:pt idx="117">
                  <c:v>22833</c:v>
                </c:pt>
                <c:pt idx="118">
                  <c:v>23567</c:v>
                </c:pt>
                <c:pt idx="119">
                  <c:v>21913</c:v>
                </c:pt>
                <c:pt idx="120">
                  <c:v>22248</c:v>
                </c:pt>
                <c:pt idx="121">
                  <c:v>19407</c:v>
                </c:pt>
                <c:pt idx="122">
                  <c:v>23496</c:v>
                </c:pt>
                <c:pt idx="123">
                  <c:v>22230</c:v>
                </c:pt>
                <c:pt idx="124">
                  <c:v>23507</c:v>
                </c:pt>
                <c:pt idx="125">
                  <c:v>25079</c:v>
                </c:pt>
                <c:pt idx="126">
                  <c:v>27858</c:v>
                </c:pt>
                <c:pt idx="127">
                  <c:v>23518</c:v>
                </c:pt>
                <c:pt idx="128">
                  <c:v>21849</c:v>
                </c:pt>
                <c:pt idx="129">
                  <c:v>19236</c:v>
                </c:pt>
                <c:pt idx="130">
                  <c:v>19320</c:v>
                </c:pt>
                <c:pt idx="131">
                  <c:v>20626</c:v>
                </c:pt>
                <c:pt idx="132">
                  <c:v>21828</c:v>
                </c:pt>
                <c:pt idx="133">
                  <c:v>23211</c:v>
                </c:pt>
                <c:pt idx="134">
                  <c:v>21386</c:v>
                </c:pt>
                <c:pt idx="135">
                  <c:v>18807</c:v>
                </c:pt>
                <c:pt idx="136">
                  <c:v>19119</c:v>
                </c:pt>
                <c:pt idx="137">
                  <c:v>20344</c:v>
                </c:pt>
                <c:pt idx="138">
                  <c:v>21986</c:v>
                </c:pt>
                <c:pt idx="139">
                  <c:v>22420</c:v>
                </c:pt>
                <c:pt idx="140">
                  <c:v>23652</c:v>
                </c:pt>
                <c:pt idx="141">
                  <c:v>21624</c:v>
                </c:pt>
                <c:pt idx="142">
                  <c:v>18742</c:v>
                </c:pt>
                <c:pt idx="143">
                  <c:v>18933</c:v>
                </c:pt>
                <c:pt idx="144">
                  <c:v>20927</c:v>
                </c:pt>
                <c:pt idx="145">
                  <c:v>21948</c:v>
                </c:pt>
                <c:pt idx="146">
                  <c:v>23504</c:v>
                </c:pt>
                <c:pt idx="147">
                  <c:v>24379</c:v>
                </c:pt>
                <c:pt idx="148">
                  <c:v>22109</c:v>
                </c:pt>
                <c:pt idx="149">
                  <c:v>19398</c:v>
                </c:pt>
                <c:pt idx="150">
                  <c:v>18871</c:v>
                </c:pt>
                <c:pt idx="151">
                  <c:v>18861</c:v>
                </c:pt>
                <c:pt idx="152">
                  <c:v>20682</c:v>
                </c:pt>
                <c:pt idx="153">
                  <c:v>21149</c:v>
                </c:pt>
                <c:pt idx="154">
                  <c:v>21353</c:v>
                </c:pt>
                <c:pt idx="155">
                  <c:v>20171</c:v>
                </c:pt>
                <c:pt idx="156">
                  <c:v>21635</c:v>
                </c:pt>
                <c:pt idx="157">
                  <c:v>21641</c:v>
                </c:pt>
                <c:pt idx="158">
                  <c:v>20762</c:v>
                </c:pt>
                <c:pt idx="159">
                  <c:v>21755</c:v>
                </c:pt>
                <c:pt idx="160">
                  <c:v>23299</c:v>
                </c:pt>
                <c:pt idx="161">
                  <c:v>24324</c:v>
                </c:pt>
                <c:pt idx="162">
                  <c:v>22389</c:v>
                </c:pt>
                <c:pt idx="163">
                  <c:v>20289</c:v>
                </c:pt>
                <c:pt idx="164">
                  <c:v>20219</c:v>
                </c:pt>
                <c:pt idx="165">
                  <c:v>21225</c:v>
                </c:pt>
                <c:pt idx="166">
                  <c:v>23013</c:v>
                </c:pt>
                <c:pt idx="167">
                  <c:v>23483</c:v>
                </c:pt>
                <c:pt idx="168">
                  <c:v>24301</c:v>
                </c:pt>
                <c:pt idx="169">
                  <c:v>22503</c:v>
                </c:pt>
                <c:pt idx="170">
                  <c:v>20044</c:v>
                </c:pt>
                <c:pt idx="171">
                  <c:v>20343</c:v>
                </c:pt>
                <c:pt idx="172">
                  <c:v>21480</c:v>
                </c:pt>
                <c:pt idx="173">
                  <c:v>23003</c:v>
                </c:pt>
                <c:pt idx="174">
                  <c:v>23501</c:v>
                </c:pt>
                <c:pt idx="175">
                  <c:v>25169</c:v>
                </c:pt>
                <c:pt idx="176">
                  <c:v>23194</c:v>
                </c:pt>
                <c:pt idx="177">
                  <c:v>20562</c:v>
                </c:pt>
                <c:pt idx="178">
                  <c:v>21626</c:v>
                </c:pt>
                <c:pt idx="179">
                  <c:v>22640</c:v>
                </c:pt>
                <c:pt idx="180">
                  <c:v>23120</c:v>
                </c:pt>
                <c:pt idx="181">
                  <c:v>22434</c:v>
                </c:pt>
                <c:pt idx="182">
                  <c:v>23838</c:v>
                </c:pt>
                <c:pt idx="183">
                  <c:v>21302</c:v>
                </c:pt>
                <c:pt idx="184">
                  <c:v>18379</c:v>
                </c:pt>
                <c:pt idx="185">
                  <c:v>19179</c:v>
                </c:pt>
                <c:pt idx="186">
                  <c:v>20521</c:v>
                </c:pt>
                <c:pt idx="187">
                  <c:v>21407</c:v>
                </c:pt>
                <c:pt idx="188">
                  <c:v>22079</c:v>
                </c:pt>
                <c:pt idx="189">
                  <c:v>23820</c:v>
                </c:pt>
                <c:pt idx="190">
                  <c:v>20092</c:v>
                </c:pt>
                <c:pt idx="191">
                  <c:v>20083</c:v>
                </c:pt>
                <c:pt idx="192">
                  <c:v>20129</c:v>
                </c:pt>
                <c:pt idx="193">
                  <c:v>21127</c:v>
                </c:pt>
                <c:pt idx="194">
                  <c:v>22504</c:v>
                </c:pt>
                <c:pt idx="195">
                  <c:v>23276</c:v>
                </c:pt>
                <c:pt idx="196">
                  <c:v>24182</c:v>
                </c:pt>
                <c:pt idx="197">
                  <c:v>21794</c:v>
                </c:pt>
                <c:pt idx="198">
                  <c:v>20163</c:v>
                </c:pt>
                <c:pt idx="199">
                  <c:v>20795</c:v>
                </c:pt>
                <c:pt idx="200">
                  <c:v>21506</c:v>
                </c:pt>
                <c:pt idx="201">
                  <c:v>21340</c:v>
                </c:pt>
                <c:pt idx="202">
                  <c:v>22104</c:v>
                </c:pt>
                <c:pt idx="203">
                  <c:v>23424</c:v>
                </c:pt>
                <c:pt idx="204">
                  <c:v>20563</c:v>
                </c:pt>
                <c:pt idx="205">
                  <c:v>19737</c:v>
                </c:pt>
                <c:pt idx="206">
                  <c:v>20724</c:v>
                </c:pt>
                <c:pt idx="207">
                  <c:v>20718</c:v>
                </c:pt>
                <c:pt idx="208">
                  <c:v>21616</c:v>
                </c:pt>
                <c:pt idx="209">
                  <c:v>23220</c:v>
                </c:pt>
                <c:pt idx="210">
                  <c:v>23227</c:v>
                </c:pt>
                <c:pt idx="211">
                  <c:v>22583</c:v>
                </c:pt>
                <c:pt idx="212">
                  <c:v>22543</c:v>
                </c:pt>
                <c:pt idx="213">
                  <c:v>23724</c:v>
                </c:pt>
                <c:pt idx="214">
                  <c:v>24970</c:v>
                </c:pt>
                <c:pt idx="215">
                  <c:v>24720</c:v>
                </c:pt>
                <c:pt idx="216">
                  <c:v>26090</c:v>
                </c:pt>
                <c:pt idx="217">
                  <c:v>26998</c:v>
                </c:pt>
                <c:pt idx="218">
                  <c:v>21398</c:v>
                </c:pt>
                <c:pt idx="219">
                  <c:v>22168</c:v>
                </c:pt>
                <c:pt idx="220">
                  <c:v>22050</c:v>
                </c:pt>
                <c:pt idx="221">
                  <c:v>23165</c:v>
                </c:pt>
                <c:pt idx="222">
                  <c:v>24180</c:v>
                </c:pt>
                <c:pt idx="223">
                  <c:v>24952</c:v>
                </c:pt>
                <c:pt idx="224">
                  <c:v>24903</c:v>
                </c:pt>
                <c:pt idx="225">
                  <c:v>22711</c:v>
                </c:pt>
                <c:pt idx="226">
                  <c:v>23226</c:v>
                </c:pt>
                <c:pt idx="227">
                  <c:v>23106</c:v>
                </c:pt>
                <c:pt idx="228">
                  <c:v>23205</c:v>
                </c:pt>
                <c:pt idx="229">
                  <c:v>23278</c:v>
                </c:pt>
                <c:pt idx="230">
                  <c:v>24889</c:v>
                </c:pt>
                <c:pt idx="231">
                  <c:v>25765</c:v>
                </c:pt>
                <c:pt idx="232">
                  <c:v>22279</c:v>
                </c:pt>
                <c:pt idx="233">
                  <c:v>22200</c:v>
                </c:pt>
                <c:pt idx="234">
                  <c:v>22898</c:v>
                </c:pt>
                <c:pt idx="235">
                  <c:v>23839</c:v>
                </c:pt>
                <c:pt idx="236">
                  <c:v>24411</c:v>
                </c:pt>
                <c:pt idx="237">
                  <c:v>25783</c:v>
                </c:pt>
                <c:pt idx="238">
                  <c:v>26721</c:v>
                </c:pt>
                <c:pt idx="239">
                  <c:v>23358</c:v>
                </c:pt>
                <c:pt idx="240">
                  <c:v>21975</c:v>
                </c:pt>
                <c:pt idx="241">
                  <c:v>22610</c:v>
                </c:pt>
                <c:pt idx="242">
                  <c:v>22862</c:v>
                </c:pt>
                <c:pt idx="243">
                  <c:v>22562</c:v>
                </c:pt>
                <c:pt idx="244">
                  <c:v>22724</c:v>
                </c:pt>
                <c:pt idx="245">
                  <c:v>24546</c:v>
                </c:pt>
                <c:pt idx="246">
                  <c:v>21534</c:v>
                </c:pt>
                <c:pt idx="247">
                  <c:v>20125</c:v>
                </c:pt>
                <c:pt idx="248">
                  <c:v>19858</c:v>
                </c:pt>
                <c:pt idx="249">
                  <c:v>21383</c:v>
                </c:pt>
                <c:pt idx="250">
                  <c:v>22863</c:v>
                </c:pt>
                <c:pt idx="251">
                  <c:v>23614</c:v>
                </c:pt>
                <c:pt idx="252">
                  <c:v>24915</c:v>
                </c:pt>
                <c:pt idx="253">
                  <c:v>19864</c:v>
                </c:pt>
                <c:pt idx="254">
                  <c:v>20156</c:v>
                </c:pt>
                <c:pt idx="255">
                  <c:v>19948</c:v>
                </c:pt>
                <c:pt idx="256">
                  <c:v>21317</c:v>
                </c:pt>
                <c:pt idx="257">
                  <c:v>22926</c:v>
                </c:pt>
                <c:pt idx="258">
                  <c:v>23525</c:v>
                </c:pt>
                <c:pt idx="259">
                  <c:v>22881</c:v>
                </c:pt>
                <c:pt idx="260">
                  <c:v>22342</c:v>
                </c:pt>
                <c:pt idx="261">
                  <c:v>19720</c:v>
                </c:pt>
                <c:pt idx="262">
                  <c:v>19630</c:v>
                </c:pt>
                <c:pt idx="263">
                  <c:v>21495</c:v>
                </c:pt>
                <c:pt idx="264">
                  <c:v>22674</c:v>
                </c:pt>
                <c:pt idx="265">
                  <c:v>24397</c:v>
                </c:pt>
                <c:pt idx="266">
                  <c:v>25380</c:v>
                </c:pt>
                <c:pt idx="267">
                  <c:v>22349</c:v>
                </c:pt>
                <c:pt idx="268">
                  <c:v>19409</c:v>
                </c:pt>
                <c:pt idx="269">
                  <c:v>19102</c:v>
                </c:pt>
                <c:pt idx="270">
                  <c:v>19539</c:v>
                </c:pt>
                <c:pt idx="271">
                  <c:v>20214</c:v>
                </c:pt>
                <c:pt idx="272">
                  <c:v>21464</c:v>
                </c:pt>
                <c:pt idx="273">
                  <c:v>21558</c:v>
                </c:pt>
                <c:pt idx="274">
                  <c:v>23844</c:v>
                </c:pt>
                <c:pt idx="275">
                  <c:v>24237</c:v>
                </c:pt>
                <c:pt idx="276">
                  <c:v>24284</c:v>
                </c:pt>
                <c:pt idx="277">
                  <c:v>27573</c:v>
                </c:pt>
                <c:pt idx="278">
                  <c:v>27490</c:v>
                </c:pt>
                <c:pt idx="279">
                  <c:v>28548</c:v>
                </c:pt>
                <c:pt idx="280">
                  <c:v>30222</c:v>
                </c:pt>
                <c:pt idx="281">
                  <c:v>28098</c:v>
                </c:pt>
                <c:pt idx="282">
                  <c:v>23687</c:v>
                </c:pt>
                <c:pt idx="283">
                  <c:v>21873</c:v>
                </c:pt>
                <c:pt idx="284">
                  <c:v>20955</c:v>
                </c:pt>
                <c:pt idx="285">
                  <c:v>21056</c:v>
                </c:pt>
                <c:pt idx="286">
                  <c:v>22220</c:v>
                </c:pt>
                <c:pt idx="287">
                  <c:v>23826</c:v>
                </c:pt>
                <c:pt idx="288">
                  <c:v>21179</c:v>
                </c:pt>
                <c:pt idx="289">
                  <c:v>18698</c:v>
                </c:pt>
                <c:pt idx="290">
                  <c:v>18890</c:v>
                </c:pt>
                <c:pt idx="291">
                  <c:v>21244</c:v>
                </c:pt>
                <c:pt idx="292">
                  <c:v>22740</c:v>
                </c:pt>
                <c:pt idx="293">
                  <c:v>24544</c:v>
                </c:pt>
                <c:pt idx="294">
                  <c:v>25493</c:v>
                </c:pt>
                <c:pt idx="295">
                  <c:v>23115</c:v>
                </c:pt>
                <c:pt idx="296">
                  <c:v>19943</c:v>
                </c:pt>
                <c:pt idx="297">
                  <c:v>20313</c:v>
                </c:pt>
                <c:pt idx="298">
                  <c:v>22523</c:v>
                </c:pt>
                <c:pt idx="299">
                  <c:v>23891</c:v>
                </c:pt>
                <c:pt idx="300">
                  <c:v>25125</c:v>
                </c:pt>
                <c:pt idx="301">
                  <c:v>25840</c:v>
                </c:pt>
                <c:pt idx="302">
                  <c:v>22452</c:v>
                </c:pt>
                <c:pt idx="303">
                  <c:v>20175</c:v>
                </c:pt>
                <c:pt idx="304">
                  <c:v>19781</c:v>
                </c:pt>
                <c:pt idx="305">
                  <c:v>22270</c:v>
                </c:pt>
                <c:pt idx="306">
                  <c:v>23891</c:v>
                </c:pt>
                <c:pt idx="307">
                  <c:v>23930</c:v>
                </c:pt>
                <c:pt idx="308">
                  <c:v>26553</c:v>
                </c:pt>
                <c:pt idx="309">
                  <c:v>24192</c:v>
                </c:pt>
                <c:pt idx="310">
                  <c:v>21604</c:v>
                </c:pt>
                <c:pt idx="311">
                  <c:v>20632</c:v>
                </c:pt>
                <c:pt idx="312">
                  <c:v>22020</c:v>
                </c:pt>
                <c:pt idx="313">
                  <c:v>23497</c:v>
                </c:pt>
                <c:pt idx="314">
                  <c:v>24839</c:v>
                </c:pt>
                <c:pt idx="315">
                  <c:v>26715</c:v>
                </c:pt>
                <c:pt idx="316">
                  <c:v>24495</c:v>
                </c:pt>
                <c:pt idx="317">
                  <c:v>21706</c:v>
                </c:pt>
                <c:pt idx="318">
                  <c:v>22296</c:v>
                </c:pt>
                <c:pt idx="319">
                  <c:v>22291</c:v>
                </c:pt>
                <c:pt idx="320">
                  <c:v>23319</c:v>
                </c:pt>
                <c:pt idx="321">
                  <c:v>24940</c:v>
                </c:pt>
                <c:pt idx="322">
                  <c:v>27084</c:v>
                </c:pt>
                <c:pt idx="323">
                  <c:v>25240</c:v>
                </c:pt>
                <c:pt idx="324">
                  <c:v>21487</c:v>
                </c:pt>
                <c:pt idx="325">
                  <c:v>21172</c:v>
                </c:pt>
                <c:pt idx="326">
                  <c:v>22173</c:v>
                </c:pt>
                <c:pt idx="327">
                  <c:v>22492</c:v>
                </c:pt>
                <c:pt idx="328">
                  <c:v>23543</c:v>
                </c:pt>
                <c:pt idx="329">
                  <c:v>26668</c:v>
                </c:pt>
                <c:pt idx="330">
                  <c:v>24561</c:v>
                </c:pt>
                <c:pt idx="331">
                  <c:v>21299</c:v>
                </c:pt>
                <c:pt idx="332">
                  <c:v>20315</c:v>
                </c:pt>
                <c:pt idx="333">
                  <c:v>20829</c:v>
                </c:pt>
                <c:pt idx="334">
                  <c:v>21369</c:v>
                </c:pt>
                <c:pt idx="335">
                  <c:v>22259</c:v>
                </c:pt>
                <c:pt idx="336">
                  <c:v>25363</c:v>
                </c:pt>
                <c:pt idx="337">
                  <c:v>22243</c:v>
                </c:pt>
                <c:pt idx="338">
                  <c:v>19589</c:v>
                </c:pt>
                <c:pt idx="339">
                  <c:v>19800</c:v>
                </c:pt>
                <c:pt idx="340">
                  <c:v>19862</c:v>
                </c:pt>
                <c:pt idx="341">
                  <c:v>21474</c:v>
                </c:pt>
                <c:pt idx="342">
                  <c:v>22317</c:v>
                </c:pt>
                <c:pt idx="343">
                  <c:v>25217</c:v>
                </c:pt>
                <c:pt idx="344">
                  <c:v>22722</c:v>
                </c:pt>
                <c:pt idx="345">
                  <c:v>19289</c:v>
                </c:pt>
                <c:pt idx="346">
                  <c:v>20131</c:v>
                </c:pt>
                <c:pt idx="347">
                  <c:v>21221</c:v>
                </c:pt>
                <c:pt idx="348">
                  <c:v>22169</c:v>
                </c:pt>
                <c:pt idx="349">
                  <c:v>24556</c:v>
                </c:pt>
                <c:pt idx="350">
                  <c:v>25113</c:v>
                </c:pt>
                <c:pt idx="351">
                  <c:v>23096</c:v>
                </c:pt>
                <c:pt idx="352">
                  <c:v>21131</c:v>
                </c:pt>
                <c:pt idx="353">
                  <c:v>22178</c:v>
                </c:pt>
                <c:pt idx="354">
                  <c:v>21741</c:v>
                </c:pt>
                <c:pt idx="355">
                  <c:v>23479</c:v>
                </c:pt>
                <c:pt idx="356">
                  <c:v>23898</c:v>
                </c:pt>
                <c:pt idx="357">
                  <c:v>21661</c:v>
                </c:pt>
                <c:pt idx="358">
                  <c:v>24237</c:v>
                </c:pt>
                <c:pt idx="359">
                  <c:v>23060</c:v>
                </c:pt>
                <c:pt idx="360">
                  <c:v>23318</c:v>
                </c:pt>
                <c:pt idx="361">
                  <c:v>22887</c:v>
                </c:pt>
                <c:pt idx="362">
                  <c:v>23175</c:v>
                </c:pt>
                <c:pt idx="363">
                  <c:v>24722</c:v>
                </c:pt>
                <c:pt idx="364">
                  <c:v>23727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3-42AC-A619-BEDE9AD5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'17'!$M$1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'17'!$M$2:$M$366</c:f>
              <c:numCache>
                <c:formatCode>General</c:formatCode>
                <c:ptCount val="365"/>
                <c:pt idx="0">
                  <c:v>22723</c:v>
                </c:pt>
                <c:pt idx="1">
                  <c:v>22268</c:v>
                </c:pt>
                <c:pt idx="2">
                  <c:v>22090</c:v>
                </c:pt>
                <c:pt idx="3">
                  <c:v>23439</c:v>
                </c:pt>
                <c:pt idx="4">
                  <c:v>23849</c:v>
                </c:pt>
                <c:pt idx="5">
                  <c:v>22867</c:v>
                </c:pt>
                <c:pt idx="6">
                  <c:v>24116</c:v>
                </c:pt>
                <c:pt idx="7">
                  <c:v>24963</c:v>
                </c:pt>
                <c:pt idx="8">
                  <c:v>22664</c:v>
                </c:pt>
                <c:pt idx="9">
                  <c:v>22154</c:v>
                </c:pt>
                <c:pt idx="10">
                  <c:v>23066</c:v>
                </c:pt>
                <c:pt idx="11">
                  <c:v>23627</c:v>
                </c:pt>
                <c:pt idx="12">
                  <c:v>23187</c:v>
                </c:pt>
                <c:pt idx="13">
                  <c:v>23744</c:v>
                </c:pt>
                <c:pt idx="14">
                  <c:v>24327</c:v>
                </c:pt>
                <c:pt idx="15">
                  <c:v>21842</c:v>
                </c:pt>
                <c:pt idx="16">
                  <c:v>21305</c:v>
                </c:pt>
                <c:pt idx="17">
                  <c:v>22429</c:v>
                </c:pt>
                <c:pt idx="18">
                  <c:v>23301</c:v>
                </c:pt>
                <c:pt idx="19">
                  <c:v>22160</c:v>
                </c:pt>
                <c:pt idx="20">
                  <c:v>22209</c:v>
                </c:pt>
                <c:pt idx="21">
                  <c:v>21596</c:v>
                </c:pt>
                <c:pt idx="22">
                  <c:v>18488</c:v>
                </c:pt>
                <c:pt idx="23">
                  <c:v>17375</c:v>
                </c:pt>
                <c:pt idx="24">
                  <c:v>20122</c:v>
                </c:pt>
                <c:pt idx="25">
                  <c:v>23808</c:v>
                </c:pt>
                <c:pt idx="26">
                  <c:v>23407</c:v>
                </c:pt>
                <c:pt idx="27">
                  <c:v>22368</c:v>
                </c:pt>
                <c:pt idx="28">
                  <c:v>26653</c:v>
                </c:pt>
                <c:pt idx="29">
                  <c:v>23787</c:v>
                </c:pt>
                <c:pt idx="30">
                  <c:v>22705</c:v>
                </c:pt>
                <c:pt idx="31">
                  <c:v>22935</c:v>
                </c:pt>
                <c:pt idx="32">
                  <c:v>23481</c:v>
                </c:pt>
                <c:pt idx="33">
                  <c:v>22349</c:v>
                </c:pt>
                <c:pt idx="34">
                  <c:v>22768</c:v>
                </c:pt>
                <c:pt idx="35">
                  <c:v>23431</c:v>
                </c:pt>
                <c:pt idx="36">
                  <c:v>21904</c:v>
                </c:pt>
                <c:pt idx="37">
                  <c:v>21208</c:v>
                </c:pt>
                <c:pt idx="38">
                  <c:v>22756</c:v>
                </c:pt>
                <c:pt idx="39">
                  <c:v>23032</c:v>
                </c:pt>
                <c:pt idx="40">
                  <c:v>22920</c:v>
                </c:pt>
                <c:pt idx="41">
                  <c:v>24281</c:v>
                </c:pt>
                <c:pt idx="42">
                  <c:v>25122</c:v>
                </c:pt>
                <c:pt idx="43">
                  <c:v>23086</c:v>
                </c:pt>
                <c:pt idx="44">
                  <c:v>22539</c:v>
                </c:pt>
                <c:pt idx="45">
                  <c:v>24971</c:v>
                </c:pt>
                <c:pt idx="46">
                  <c:v>24872</c:v>
                </c:pt>
                <c:pt idx="47">
                  <c:v>24973</c:v>
                </c:pt>
                <c:pt idx="48">
                  <c:v>25986</c:v>
                </c:pt>
                <c:pt idx="49">
                  <c:v>25989</c:v>
                </c:pt>
                <c:pt idx="50">
                  <c:v>23580</c:v>
                </c:pt>
                <c:pt idx="51">
                  <c:v>22858</c:v>
                </c:pt>
                <c:pt idx="52">
                  <c:v>23685</c:v>
                </c:pt>
                <c:pt idx="53">
                  <c:v>24291</c:v>
                </c:pt>
                <c:pt idx="54">
                  <c:v>24216</c:v>
                </c:pt>
                <c:pt idx="55">
                  <c:v>25089</c:v>
                </c:pt>
                <c:pt idx="56">
                  <c:v>25053</c:v>
                </c:pt>
                <c:pt idx="57">
                  <c:v>20385</c:v>
                </c:pt>
                <c:pt idx="58">
                  <c:v>19819</c:v>
                </c:pt>
                <c:pt idx="59">
                  <c:v>21078</c:v>
                </c:pt>
                <c:pt idx="60">
                  <c:v>19186</c:v>
                </c:pt>
                <c:pt idx="61">
                  <c:v>20292</c:v>
                </c:pt>
                <c:pt idx="62">
                  <c:v>20986</c:v>
                </c:pt>
                <c:pt idx="63">
                  <c:v>20198</c:v>
                </c:pt>
                <c:pt idx="64">
                  <c:v>18427</c:v>
                </c:pt>
                <c:pt idx="65">
                  <c:v>17541</c:v>
                </c:pt>
                <c:pt idx="66">
                  <c:v>19871</c:v>
                </c:pt>
                <c:pt idx="67">
                  <c:v>20590</c:v>
                </c:pt>
                <c:pt idx="68">
                  <c:v>21886</c:v>
                </c:pt>
                <c:pt idx="69">
                  <c:v>22181</c:v>
                </c:pt>
                <c:pt idx="70">
                  <c:v>21704</c:v>
                </c:pt>
                <c:pt idx="71">
                  <c:v>18717</c:v>
                </c:pt>
                <c:pt idx="72">
                  <c:v>18109</c:v>
                </c:pt>
                <c:pt idx="73">
                  <c:v>20333</c:v>
                </c:pt>
                <c:pt idx="74">
                  <c:v>21929</c:v>
                </c:pt>
                <c:pt idx="75">
                  <c:v>22742</c:v>
                </c:pt>
                <c:pt idx="76">
                  <c:v>22743</c:v>
                </c:pt>
                <c:pt idx="77">
                  <c:v>22445</c:v>
                </c:pt>
                <c:pt idx="78">
                  <c:v>21262</c:v>
                </c:pt>
                <c:pt idx="79">
                  <c:v>20156</c:v>
                </c:pt>
                <c:pt idx="80">
                  <c:v>21422</c:v>
                </c:pt>
                <c:pt idx="81">
                  <c:v>22060</c:v>
                </c:pt>
                <c:pt idx="82">
                  <c:v>22396</c:v>
                </c:pt>
                <c:pt idx="83">
                  <c:v>22679</c:v>
                </c:pt>
                <c:pt idx="84">
                  <c:v>22427</c:v>
                </c:pt>
                <c:pt idx="85">
                  <c:v>20269</c:v>
                </c:pt>
                <c:pt idx="86">
                  <c:v>19585</c:v>
                </c:pt>
                <c:pt idx="87">
                  <c:v>20682</c:v>
                </c:pt>
                <c:pt idx="88">
                  <c:v>20933</c:v>
                </c:pt>
                <c:pt idx="89">
                  <c:v>21876</c:v>
                </c:pt>
                <c:pt idx="90">
                  <c:v>22513</c:v>
                </c:pt>
                <c:pt idx="91">
                  <c:v>22609</c:v>
                </c:pt>
                <c:pt idx="92">
                  <c:v>20935</c:v>
                </c:pt>
                <c:pt idx="93">
                  <c:v>20595</c:v>
                </c:pt>
                <c:pt idx="94">
                  <c:v>20231</c:v>
                </c:pt>
                <c:pt idx="95">
                  <c:v>20738</c:v>
                </c:pt>
                <c:pt idx="96">
                  <c:v>22020</c:v>
                </c:pt>
                <c:pt idx="97">
                  <c:v>23702</c:v>
                </c:pt>
                <c:pt idx="98">
                  <c:v>24011</c:v>
                </c:pt>
                <c:pt idx="99">
                  <c:v>21331</c:v>
                </c:pt>
                <c:pt idx="100">
                  <c:v>19390</c:v>
                </c:pt>
                <c:pt idx="101">
                  <c:v>21837</c:v>
                </c:pt>
                <c:pt idx="102">
                  <c:v>22146</c:v>
                </c:pt>
                <c:pt idx="103">
                  <c:v>21857</c:v>
                </c:pt>
                <c:pt idx="104">
                  <c:v>23342</c:v>
                </c:pt>
                <c:pt idx="105">
                  <c:v>24018</c:v>
                </c:pt>
                <c:pt idx="106">
                  <c:v>20198</c:v>
                </c:pt>
                <c:pt idx="107">
                  <c:v>20057</c:v>
                </c:pt>
                <c:pt idx="108">
                  <c:v>21979</c:v>
                </c:pt>
                <c:pt idx="109">
                  <c:v>22455</c:v>
                </c:pt>
                <c:pt idx="110">
                  <c:v>22522</c:v>
                </c:pt>
                <c:pt idx="111">
                  <c:v>23398</c:v>
                </c:pt>
                <c:pt idx="112">
                  <c:v>23651</c:v>
                </c:pt>
                <c:pt idx="113">
                  <c:v>21338</c:v>
                </c:pt>
                <c:pt idx="114">
                  <c:v>19889</c:v>
                </c:pt>
                <c:pt idx="115">
                  <c:v>21887</c:v>
                </c:pt>
                <c:pt idx="116">
                  <c:v>22930</c:v>
                </c:pt>
                <c:pt idx="117">
                  <c:v>22959</c:v>
                </c:pt>
                <c:pt idx="118">
                  <c:v>25333</c:v>
                </c:pt>
                <c:pt idx="119">
                  <c:v>23108</c:v>
                </c:pt>
                <c:pt idx="120">
                  <c:v>21132</c:v>
                </c:pt>
                <c:pt idx="121">
                  <c:v>21406</c:v>
                </c:pt>
                <c:pt idx="122">
                  <c:v>25334</c:v>
                </c:pt>
                <c:pt idx="123">
                  <c:v>23041</c:v>
                </c:pt>
                <c:pt idx="124">
                  <c:v>22498</c:v>
                </c:pt>
                <c:pt idx="125">
                  <c:v>23578</c:v>
                </c:pt>
                <c:pt idx="126">
                  <c:v>23155</c:v>
                </c:pt>
                <c:pt idx="127">
                  <c:v>19073</c:v>
                </c:pt>
                <c:pt idx="128">
                  <c:v>18424</c:v>
                </c:pt>
                <c:pt idx="129">
                  <c:v>19755</c:v>
                </c:pt>
                <c:pt idx="130">
                  <c:v>19642</c:v>
                </c:pt>
                <c:pt idx="131">
                  <c:v>20901</c:v>
                </c:pt>
                <c:pt idx="132">
                  <c:v>21563</c:v>
                </c:pt>
                <c:pt idx="133">
                  <c:v>22108</c:v>
                </c:pt>
                <c:pt idx="134">
                  <c:v>20288</c:v>
                </c:pt>
                <c:pt idx="135">
                  <c:v>19581</c:v>
                </c:pt>
                <c:pt idx="136">
                  <c:v>20612</c:v>
                </c:pt>
                <c:pt idx="137">
                  <c:v>21285</c:v>
                </c:pt>
                <c:pt idx="138">
                  <c:v>21755</c:v>
                </c:pt>
                <c:pt idx="139">
                  <c:v>22120</c:v>
                </c:pt>
                <c:pt idx="140">
                  <c:v>22328</c:v>
                </c:pt>
                <c:pt idx="141">
                  <c:v>19877</c:v>
                </c:pt>
                <c:pt idx="142">
                  <c:v>18986</c:v>
                </c:pt>
                <c:pt idx="143">
                  <c:v>20454</c:v>
                </c:pt>
                <c:pt idx="144">
                  <c:v>21229</c:v>
                </c:pt>
                <c:pt idx="145">
                  <c:v>21622</c:v>
                </c:pt>
                <c:pt idx="146">
                  <c:v>22923</c:v>
                </c:pt>
                <c:pt idx="147">
                  <c:v>22170</c:v>
                </c:pt>
                <c:pt idx="148">
                  <c:v>20011</c:v>
                </c:pt>
                <c:pt idx="149">
                  <c:v>19322</c:v>
                </c:pt>
                <c:pt idx="150">
                  <c:v>19839</c:v>
                </c:pt>
                <c:pt idx="151">
                  <c:v>22090</c:v>
                </c:pt>
                <c:pt idx="152">
                  <c:v>22417</c:v>
                </c:pt>
                <c:pt idx="153">
                  <c:v>24498</c:v>
                </c:pt>
                <c:pt idx="154">
                  <c:v>22417</c:v>
                </c:pt>
                <c:pt idx="155">
                  <c:v>19749</c:v>
                </c:pt>
                <c:pt idx="156">
                  <c:v>19430</c:v>
                </c:pt>
                <c:pt idx="157">
                  <c:v>19765</c:v>
                </c:pt>
                <c:pt idx="158">
                  <c:v>21119</c:v>
                </c:pt>
                <c:pt idx="159">
                  <c:v>21162</c:v>
                </c:pt>
                <c:pt idx="160">
                  <c:v>23200</c:v>
                </c:pt>
                <c:pt idx="161">
                  <c:v>23100</c:v>
                </c:pt>
                <c:pt idx="162">
                  <c:v>20295</c:v>
                </c:pt>
                <c:pt idx="163">
                  <c:v>19610</c:v>
                </c:pt>
                <c:pt idx="164">
                  <c:v>21402</c:v>
                </c:pt>
                <c:pt idx="165">
                  <c:v>21994</c:v>
                </c:pt>
                <c:pt idx="166">
                  <c:v>22185</c:v>
                </c:pt>
                <c:pt idx="167">
                  <c:v>23134</c:v>
                </c:pt>
                <c:pt idx="168">
                  <c:v>23164</c:v>
                </c:pt>
                <c:pt idx="169">
                  <c:v>20821</c:v>
                </c:pt>
                <c:pt idx="170">
                  <c:v>20159</c:v>
                </c:pt>
                <c:pt idx="171">
                  <c:v>22460</c:v>
                </c:pt>
                <c:pt idx="172">
                  <c:v>23295</c:v>
                </c:pt>
                <c:pt idx="173">
                  <c:v>23083</c:v>
                </c:pt>
                <c:pt idx="174">
                  <c:v>24702</c:v>
                </c:pt>
                <c:pt idx="175">
                  <c:v>25217</c:v>
                </c:pt>
                <c:pt idx="176">
                  <c:v>22994</c:v>
                </c:pt>
                <c:pt idx="177">
                  <c:v>21697</c:v>
                </c:pt>
                <c:pt idx="178">
                  <c:v>22941</c:v>
                </c:pt>
                <c:pt idx="179">
                  <c:v>22244</c:v>
                </c:pt>
                <c:pt idx="180">
                  <c:v>21764</c:v>
                </c:pt>
                <c:pt idx="181">
                  <c:v>23035</c:v>
                </c:pt>
                <c:pt idx="182">
                  <c:v>22202</c:v>
                </c:pt>
                <c:pt idx="183">
                  <c:v>20187</c:v>
                </c:pt>
                <c:pt idx="184">
                  <c:v>18389</c:v>
                </c:pt>
                <c:pt idx="185">
                  <c:v>20779</c:v>
                </c:pt>
                <c:pt idx="186">
                  <c:v>21287</c:v>
                </c:pt>
                <c:pt idx="187">
                  <c:v>21086</c:v>
                </c:pt>
                <c:pt idx="188">
                  <c:v>22545</c:v>
                </c:pt>
                <c:pt idx="189">
                  <c:v>22672</c:v>
                </c:pt>
                <c:pt idx="190">
                  <c:v>18832</c:v>
                </c:pt>
                <c:pt idx="191">
                  <c:v>21034</c:v>
                </c:pt>
                <c:pt idx="192">
                  <c:v>21656</c:v>
                </c:pt>
                <c:pt idx="193">
                  <c:v>22085</c:v>
                </c:pt>
                <c:pt idx="194">
                  <c:v>21851</c:v>
                </c:pt>
                <c:pt idx="195">
                  <c:v>23431</c:v>
                </c:pt>
                <c:pt idx="196">
                  <c:v>23355</c:v>
                </c:pt>
                <c:pt idx="197">
                  <c:v>21663</c:v>
                </c:pt>
                <c:pt idx="198">
                  <c:v>20859</c:v>
                </c:pt>
                <c:pt idx="199">
                  <c:v>22225</c:v>
                </c:pt>
                <c:pt idx="200">
                  <c:v>22750</c:v>
                </c:pt>
                <c:pt idx="201">
                  <c:v>21485</c:v>
                </c:pt>
                <c:pt idx="202">
                  <c:v>23699</c:v>
                </c:pt>
                <c:pt idx="203">
                  <c:v>23718</c:v>
                </c:pt>
                <c:pt idx="204">
                  <c:v>21269</c:v>
                </c:pt>
                <c:pt idx="205">
                  <c:v>20111</c:v>
                </c:pt>
                <c:pt idx="206">
                  <c:v>22704</c:v>
                </c:pt>
                <c:pt idx="207">
                  <c:v>23757</c:v>
                </c:pt>
                <c:pt idx="208">
                  <c:v>24326</c:v>
                </c:pt>
                <c:pt idx="209">
                  <c:v>27275</c:v>
                </c:pt>
                <c:pt idx="210">
                  <c:v>27036</c:v>
                </c:pt>
                <c:pt idx="211">
                  <c:v>23614</c:v>
                </c:pt>
                <c:pt idx="212">
                  <c:v>23239</c:v>
                </c:pt>
                <c:pt idx="213">
                  <c:v>24280</c:v>
                </c:pt>
                <c:pt idx="214">
                  <c:v>23327</c:v>
                </c:pt>
                <c:pt idx="215">
                  <c:v>21231</c:v>
                </c:pt>
                <c:pt idx="216">
                  <c:v>23497</c:v>
                </c:pt>
                <c:pt idx="217">
                  <c:v>23844</c:v>
                </c:pt>
                <c:pt idx="218">
                  <c:v>20076</c:v>
                </c:pt>
                <c:pt idx="219">
                  <c:v>20567</c:v>
                </c:pt>
                <c:pt idx="220">
                  <c:v>21262</c:v>
                </c:pt>
                <c:pt idx="221">
                  <c:v>22162</c:v>
                </c:pt>
                <c:pt idx="222">
                  <c:v>22517</c:v>
                </c:pt>
                <c:pt idx="223">
                  <c:v>26083</c:v>
                </c:pt>
                <c:pt idx="224">
                  <c:v>24728</c:v>
                </c:pt>
                <c:pt idx="225">
                  <c:v>22555</c:v>
                </c:pt>
                <c:pt idx="226">
                  <c:v>23052</c:v>
                </c:pt>
                <c:pt idx="227">
                  <c:v>23684</c:v>
                </c:pt>
                <c:pt idx="228">
                  <c:v>22441</c:v>
                </c:pt>
                <c:pt idx="229">
                  <c:v>21864</c:v>
                </c:pt>
                <c:pt idx="230">
                  <c:v>24400</c:v>
                </c:pt>
                <c:pt idx="231">
                  <c:v>24772</c:v>
                </c:pt>
                <c:pt idx="232">
                  <c:v>21685</c:v>
                </c:pt>
                <c:pt idx="233">
                  <c:v>22468</c:v>
                </c:pt>
                <c:pt idx="234">
                  <c:v>23305</c:v>
                </c:pt>
                <c:pt idx="235">
                  <c:v>23091</c:v>
                </c:pt>
                <c:pt idx="236">
                  <c:v>22696</c:v>
                </c:pt>
                <c:pt idx="237">
                  <c:v>25721</c:v>
                </c:pt>
                <c:pt idx="238">
                  <c:v>25668</c:v>
                </c:pt>
                <c:pt idx="239">
                  <c:v>21720</c:v>
                </c:pt>
                <c:pt idx="240">
                  <c:v>20377</c:v>
                </c:pt>
                <c:pt idx="241">
                  <c:v>21399</c:v>
                </c:pt>
                <c:pt idx="242">
                  <c:v>21464</c:v>
                </c:pt>
                <c:pt idx="243">
                  <c:v>22544</c:v>
                </c:pt>
                <c:pt idx="244">
                  <c:v>24360</c:v>
                </c:pt>
                <c:pt idx="245">
                  <c:v>24402</c:v>
                </c:pt>
                <c:pt idx="246">
                  <c:v>20527</c:v>
                </c:pt>
                <c:pt idx="247">
                  <c:v>20044</c:v>
                </c:pt>
                <c:pt idx="248">
                  <c:v>21828</c:v>
                </c:pt>
                <c:pt idx="249">
                  <c:v>22159</c:v>
                </c:pt>
                <c:pt idx="250">
                  <c:v>22125</c:v>
                </c:pt>
                <c:pt idx="251">
                  <c:v>24170</c:v>
                </c:pt>
                <c:pt idx="252">
                  <c:v>23783</c:v>
                </c:pt>
                <c:pt idx="253">
                  <c:v>19093</c:v>
                </c:pt>
                <c:pt idx="254">
                  <c:v>19740</c:v>
                </c:pt>
                <c:pt idx="255">
                  <c:v>20981</c:v>
                </c:pt>
                <c:pt idx="256">
                  <c:v>21762</c:v>
                </c:pt>
                <c:pt idx="257">
                  <c:v>21534</c:v>
                </c:pt>
                <c:pt idx="258">
                  <c:v>22125</c:v>
                </c:pt>
                <c:pt idx="259">
                  <c:v>21245</c:v>
                </c:pt>
                <c:pt idx="260">
                  <c:v>21589</c:v>
                </c:pt>
                <c:pt idx="261">
                  <c:v>20285</c:v>
                </c:pt>
                <c:pt idx="262">
                  <c:v>21904</c:v>
                </c:pt>
                <c:pt idx="263">
                  <c:v>22012</c:v>
                </c:pt>
                <c:pt idx="264">
                  <c:v>21774</c:v>
                </c:pt>
                <c:pt idx="265">
                  <c:v>24197</c:v>
                </c:pt>
                <c:pt idx="266">
                  <c:v>23187</c:v>
                </c:pt>
                <c:pt idx="267">
                  <c:v>20683</c:v>
                </c:pt>
                <c:pt idx="268">
                  <c:v>19344</c:v>
                </c:pt>
                <c:pt idx="269">
                  <c:v>21712</c:v>
                </c:pt>
                <c:pt idx="270">
                  <c:v>23398</c:v>
                </c:pt>
                <c:pt idx="271">
                  <c:v>24399</c:v>
                </c:pt>
                <c:pt idx="272">
                  <c:v>28752</c:v>
                </c:pt>
                <c:pt idx="273">
                  <c:v>26607</c:v>
                </c:pt>
                <c:pt idx="274">
                  <c:v>24864</c:v>
                </c:pt>
                <c:pt idx="275">
                  <c:v>25969</c:v>
                </c:pt>
                <c:pt idx="276">
                  <c:v>27401</c:v>
                </c:pt>
                <c:pt idx="277">
                  <c:v>28709</c:v>
                </c:pt>
                <c:pt idx="278">
                  <c:v>25257</c:v>
                </c:pt>
                <c:pt idx="279">
                  <c:v>25868</c:v>
                </c:pt>
                <c:pt idx="280">
                  <c:v>23800</c:v>
                </c:pt>
                <c:pt idx="281">
                  <c:v>20530</c:v>
                </c:pt>
                <c:pt idx="282">
                  <c:v>17347</c:v>
                </c:pt>
                <c:pt idx="283">
                  <c:v>17530</c:v>
                </c:pt>
                <c:pt idx="284">
                  <c:v>18845</c:v>
                </c:pt>
                <c:pt idx="285">
                  <c:v>20431</c:v>
                </c:pt>
                <c:pt idx="286">
                  <c:v>22609</c:v>
                </c:pt>
                <c:pt idx="287">
                  <c:v>22395</c:v>
                </c:pt>
                <c:pt idx="288">
                  <c:v>20750</c:v>
                </c:pt>
                <c:pt idx="289">
                  <c:v>20731</c:v>
                </c:pt>
                <c:pt idx="290">
                  <c:v>21614</c:v>
                </c:pt>
                <c:pt idx="291">
                  <c:v>22236</c:v>
                </c:pt>
                <c:pt idx="292">
                  <c:v>22192</c:v>
                </c:pt>
                <c:pt idx="293">
                  <c:v>23572</c:v>
                </c:pt>
                <c:pt idx="294">
                  <c:v>23598</c:v>
                </c:pt>
                <c:pt idx="295">
                  <c:v>21863</c:v>
                </c:pt>
                <c:pt idx="296">
                  <c:v>20734</c:v>
                </c:pt>
                <c:pt idx="297">
                  <c:v>22047</c:v>
                </c:pt>
                <c:pt idx="298">
                  <c:v>23474</c:v>
                </c:pt>
                <c:pt idx="299">
                  <c:v>23628</c:v>
                </c:pt>
                <c:pt idx="300">
                  <c:v>24371</c:v>
                </c:pt>
                <c:pt idx="301">
                  <c:v>24615</c:v>
                </c:pt>
                <c:pt idx="302">
                  <c:v>22568</c:v>
                </c:pt>
                <c:pt idx="303">
                  <c:v>20342</c:v>
                </c:pt>
                <c:pt idx="304">
                  <c:v>22292</c:v>
                </c:pt>
                <c:pt idx="305">
                  <c:v>23916</c:v>
                </c:pt>
                <c:pt idx="306">
                  <c:v>23871</c:v>
                </c:pt>
                <c:pt idx="307">
                  <c:v>25201</c:v>
                </c:pt>
                <c:pt idx="308">
                  <c:v>25336</c:v>
                </c:pt>
                <c:pt idx="309">
                  <c:v>22773</c:v>
                </c:pt>
                <c:pt idx="310">
                  <c:v>20548</c:v>
                </c:pt>
                <c:pt idx="311">
                  <c:v>22465</c:v>
                </c:pt>
                <c:pt idx="312">
                  <c:v>24446</c:v>
                </c:pt>
                <c:pt idx="313">
                  <c:v>24351</c:v>
                </c:pt>
                <c:pt idx="314">
                  <c:v>25577</c:v>
                </c:pt>
                <c:pt idx="315">
                  <c:v>25301</c:v>
                </c:pt>
                <c:pt idx="316">
                  <c:v>22729</c:v>
                </c:pt>
                <c:pt idx="317">
                  <c:v>20850</c:v>
                </c:pt>
                <c:pt idx="318">
                  <c:v>23454</c:v>
                </c:pt>
                <c:pt idx="319">
                  <c:v>24918</c:v>
                </c:pt>
                <c:pt idx="320">
                  <c:v>24648</c:v>
                </c:pt>
                <c:pt idx="321">
                  <c:v>25576</c:v>
                </c:pt>
                <c:pt idx="322">
                  <c:v>25574</c:v>
                </c:pt>
                <c:pt idx="323">
                  <c:v>22720</c:v>
                </c:pt>
                <c:pt idx="324">
                  <c:v>20224</c:v>
                </c:pt>
                <c:pt idx="325">
                  <c:v>22697</c:v>
                </c:pt>
                <c:pt idx="326">
                  <c:v>23931</c:v>
                </c:pt>
                <c:pt idx="327">
                  <c:v>24396</c:v>
                </c:pt>
                <c:pt idx="328">
                  <c:v>25495</c:v>
                </c:pt>
                <c:pt idx="329">
                  <c:v>24360</c:v>
                </c:pt>
                <c:pt idx="330">
                  <c:v>22419</c:v>
                </c:pt>
                <c:pt idx="331">
                  <c:v>19611</c:v>
                </c:pt>
                <c:pt idx="332">
                  <c:v>21576</c:v>
                </c:pt>
                <c:pt idx="333">
                  <c:v>22924</c:v>
                </c:pt>
                <c:pt idx="334">
                  <c:v>22001</c:v>
                </c:pt>
                <c:pt idx="335">
                  <c:v>23359</c:v>
                </c:pt>
                <c:pt idx="336">
                  <c:v>22585</c:v>
                </c:pt>
                <c:pt idx="337">
                  <c:v>20795</c:v>
                </c:pt>
                <c:pt idx="338">
                  <c:v>18672</c:v>
                </c:pt>
                <c:pt idx="339">
                  <c:v>20856</c:v>
                </c:pt>
                <c:pt idx="340">
                  <c:v>21965</c:v>
                </c:pt>
                <c:pt idx="341">
                  <c:v>22416</c:v>
                </c:pt>
                <c:pt idx="342">
                  <c:v>23514</c:v>
                </c:pt>
                <c:pt idx="343">
                  <c:v>23808</c:v>
                </c:pt>
                <c:pt idx="344">
                  <c:v>20764</c:v>
                </c:pt>
                <c:pt idx="345">
                  <c:v>19336</c:v>
                </c:pt>
                <c:pt idx="346">
                  <c:v>22262</c:v>
                </c:pt>
                <c:pt idx="347">
                  <c:v>23820</c:v>
                </c:pt>
                <c:pt idx="348">
                  <c:v>23200</c:v>
                </c:pt>
                <c:pt idx="349">
                  <c:v>25469</c:v>
                </c:pt>
                <c:pt idx="350">
                  <c:v>24450</c:v>
                </c:pt>
                <c:pt idx="351">
                  <c:v>22603</c:v>
                </c:pt>
                <c:pt idx="352">
                  <c:v>21420</c:v>
                </c:pt>
                <c:pt idx="353">
                  <c:v>23102</c:v>
                </c:pt>
                <c:pt idx="354">
                  <c:v>22773</c:v>
                </c:pt>
                <c:pt idx="355">
                  <c:v>24530</c:v>
                </c:pt>
                <c:pt idx="356">
                  <c:v>26669</c:v>
                </c:pt>
                <c:pt idx="357">
                  <c:v>23865</c:v>
                </c:pt>
                <c:pt idx="358">
                  <c:v>22149</c:v>
                </c:pt>
                <c:pt idx="359">
                  <c:v>21897</c:v>
                </c:pt>
                <c:pt idx="360">
                  <c:v>23075</c:v>
                </c:pt>
                <c:pt idx="361">
                  <c:v>23409</c:v>
                </c:pt>
                <c:pt idx="362">
                  <c:v>24011</c:v>
                </c:pt>
                <c:pt idx="363">
                  <c:v>26487</c:v>
                </c:pt>
                <c:pt idx="364">
                  <c:v>24568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8-4493-98CF-B5B5675F2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'17'!$S$2:$S$366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5250</c:v>
                </c:pt>
                <c:pt idx="8">
                  <c:v>4934</c:v>
                </c:pt>
                <c:pt idx="9">
                  <c:v>5044</c:v>
                </c:pt>
                <c:pt idx="10">
                  <c:v>5260</c:v>
                </c:pt>
                <c:pt idx="11">
                  <c:v>5372</c:v>
                </c:pt>
                <c:pt idx="12">
                  <c:v>5585</c:v>
                </c:pt>
                <c:pt idx="13">
                  <c:v>5717</c:v>
                </c:pt>
                <c:pt idx="14">
                  <c:v>5728</c:v>
                </c:pt>
                <c:pt idx="15">
                  <c:v>5235</c:v>
                </c:pt>
                <c:pt idx="16">
                  <c:v>5392</c:v>
                </c:pt>
                <c:pt idx="17">
                  <c:v>5345</c:v>
                </c:pt>
                <c:pt idx="18">
                  <c:v>5567</c:v>
                </c:pt>
                <c:pt idx="19">
                  <c:v>5661</c:v>
                </c:pt>
                <c:pt idx="20">
                  <c:v>5867</c:v>
                </c:pt>
                <c:pt idx="21">
                  <c:v>5642</c:v>
                </c:pt>
                <c:pt idx="22">
                  <c:v>4814</c:v>
                </c:pt>
                <c:pt idx="23">
                  <c:v>4597</c:v>
                </c:pt>
                <c:pt idx="24">
                  <c:v>4366</c:v>
                </c:pt>
                <c:pt idx="25">
                  <c:v>5161</c:v>
                </c:pt>
                <c:pt idx="26">
                  <c:v>5899</c:v>
                </c:pt>
                <c:pt idx="27">
                  <c:v>6125</c:v>
                </c:pt>
                <c:pt idx="28">
                  <c:v>6140</c:v>
                </c:pt>
                <c:pt idx="29">
                  <c:v>5552</c:v>
                </c:pt>
                <c:pt idx="30">
                  <c:v>4667</c:v>
                </c:pt>
                <c:pt idx="31">
                  <c:v>4462</c:v>
                </c:pt>
                <c:pt idx="32">
                  <c:v>4647</c:v>
                </c:pt>
                <c:pt idx="33">
                  <c:v>4989</c:v>
                </c:pt>
                <c:pt idx="34">
                  <c:v>5418</c:v>
                </c:pt>
                <c:pt idx="35">
                  <c:v>5407</c:v>
                </c:pt>
                <c:pt idx="36">
                  <c:v>4617</c:v>
                </c:pt>
                <c:pt idx="37">
                  <c:v>4729</c:v>
                </c:pt>
                <c:pt idx="38">
                  <c:v>4910</c:v>
                </c:pt>
                <c:pt idx="39">
                  <c:v>5009</c:v>
                </c:pt>
                <c:pt idx="40">
                  <c:v>5330</c:v>
                </c:pt>
                <c:pt idx="41">
                  <c:v>5618</c:v>
                </c:pt>
                <c:pt idx="42">
                  <c:v>5700</c:v>
                </c:pt>
                <c:pt idx="43">
                  <c:v>5035</c:v>
                </c:pt>
                <c:pt idx="44">
                  <c:v>5212</c:v>
                </c:pt>
                <c:pt idx="45">
                  <c:v>5357</c:v>
                </c:pt>
                <c:pt idx="46">
                  <c:v>5453</c:v>
                </c:pt>
                <c:pt idx="47">
                  <c:v>5717</c:v>
                </c:pt>
                <c:pt idx="48">
                  <c:v>5945</c:v>
                </c:pt>
                <c:pt idx="49">
                  <c:v>5955</c:v>
                </c:pt>
                <c:pt idx="50">
                  <c:v>5450</c:v>
                </c:pt>
                <c:pt idx="51">
                  <c:v>5540</c:v>
                </c:pt>
                <c:pt idx="52">
                  <c:v>5572</c:v>
                </c:pt>
                <c:pt idx="53">
                  <c:v>5653</c:v>
                </c:pt>
                <c:pt idx="54">
                  <c:v>5810</c:v>
                </c:pt>
                <c:pt idx="55">
                  <c:v>5946</c:v>
                </c:pt>
                <c:pt idx="56">
                  <c:v>6016</c:v>
                </c:pt>
                <c:pt idx="57">
                  <c:v>5583</c:v>
                </c:pt>
                <c:pt idx="58">
                  <c:v>5504</c:v>
                </c:pt>
                <c:pt idx="59">
                  <c:v>5464</c:v>
                </c:pt>
                <c:pt idx="60">
                  <c:v>5398</c:v>
                </c:pt>
                <c:pt idx="61">
                  <c:v>5633</c:v>
                </c:pt>
                <c:pt idx="62">
                  <c:v>5849</c:v>
                </c:pt>
                <c:pt idx="63">
                  <c:v>5641</c:v>
                </c:pt>
                <c:pt idx="64">
                  <c:v>4740</c:v>
                </c:pt>
                <c:pt idx="65">
                  <c:v>4854</c:v>
                </c:pt>
                <c:pt idx="66">
                  <c:v>4857</c:v>
                </c:pt>
                <c:pt idx="67">
                  <c:v>5129</c:v>
                </c:pt>
                <c:pt idx="68">
                  <c:v>5501</c:v>
                </c:pt>
                <c:pt idx="69">
                  <c:v>5865</c:v>
                </c:pt>
                <c:pt idx="70">
                  <c:v>5767</c:v>
                </c:pt>
                <c:pt idx="71">
                  <c:v>4852</c:v>
                </c:pt>
                <c:pt idx="72">
                  <c:v>4786</c:v>
                </c:pt>
                <c:pt idx="73">
                  <c:v>4895</c:v>
                </c:pt>
                <c:pt idx="74">
                  <c:v>5069</c:v>
                </c:pt>
                <c:pt idx="75">
                  <c:v>5520</c:v>
                </c:pt>
                <c:pt idx="76">
                  <c:v>5816</c:v>
                </c:pt>
                <c:pt idx="77">
                  <c:v>5766</c:v>
                </c:pt>
                <c:pt idx="78">
                  <c:v>4795</c:v>
                </c:pt>
                <c:pt idx="79">
                  <c:v>4739</c:v>
                </c:pt>
                <c:pt idx="80">
                  <c:v>4853</c:v>
                </c:pt>
                <c:pt idx="81">
                  <c:v>5158</c:v>
                </c:pt>
                <c:pt idx="82">
                  <c:v>5462</c:v>
                </c:pt>
                <c:pt idx="83">
                  <c:v>5729</c:v>
                </c:pt>
                <c:pt idx="84">
                  <c:v>5480</c:v>
                </c:pt>
                <c:pt idx="85">
                  <c:v>4622</c:v>
                </c:pt>
                <c:pt idx="86">
                  <c:v>4333</c:v>
                </c:pt>
                <c:pt idx="87">
                  <c:v>4499</c:v>
                </c:pt>
                <c:pt idx="88">
                  <c:v>4540</c:v>
                </c:pt>
                <c:pt idx="89">
                  <c:v>4949</c:v>
                </c:pt>
                <c:pt idx="90">
                  <c:v>5535</c:v>
                </c:pt>
                <c:pt idx="91">
                  <c:v>5559</c:v>
                </c:pt>
                <c:pt idx="92">
                  <c:v>4656</c:v>
                </c:pt>
                <c:pt idx="93">
                  <c:v>4279</c:v>
                </c:pt>
                <c:pt idx="94">
                  <c:v>4470</c:v>
                </c:pt>
                <c:pt idx="95">
                  <c:v>4794</c:v>
                </c:pt>
                <c:pt idx="96">
                  <c:v>5463</c:v>
                </c:pt>
                <c:pt idx="97">
                  <c:v>5726</c:v>
                </c:pt>
                <c:pt idx="98">
                  <c:v>5542</c:v>
                </c:pt>
                <c:pt idx="99">
                  <c:v>4754</c:v>
                </c:pt>
                <c:pt idx="100">
                  <c:v>4402</c:v>
                </c:pt>
                <c:pt idx="101">
                  <c:v>4659</c:v>
                </c:pt>
                <c:pt idx="102">
                  <c:v>5096</c:v>
                </c:pt>
                <c:pt idx="103">
                  <c:v>5642</c:v>
                </c:pt>
                <c:pt idx="104">
                  <c:v>5948</c:v>
                </c:pt>
                <c:pt idx="105">
                  <c:v>5844</c:v>
                </c:pt>
                <c:pt idx="106">
                  <c:v>4966</c:v>
                </c:pt>
                <c:pt idx="107">
                  <c:v>4858</c:v>
                </c:pt>
                <c:pt idx="108">
                  <c:v>4993</c:v>
                </c:pt>
                <c:pt idx="109">
                  <c:v>5384</c:v>
                </c:pt>
                <c:pt idx="110">
                  <c:v>5813</c:v>
                </c:pt>
                <c:pt idx="111">
                  <c:v>5885</c:v>
                </c:pt>
                <c:pt idx="112">
                  <c:v>5710</c:v>
                </c:pt>
                <c:pt idx="113">
                  <c:v>4964</c:v>
                </c:pt>
                <c:pt idx="114">
                  <c:v>4921</c:v>
                </c:pt>
                <c:pt idx="115">
                  <c:v>5116</c:v>
                </c:pt>
                <c:pt idx="116">
                  <c:v>5448</c:v>
                </c:pt>
                <c:pt idx="117">
                  <c:v>5769</c:v>
                </c:pt>
                <c:pt idx="118">
                  <c:v>5998</c:v>
                </c:pt>
                <c:pt idx="119">
                  <c:v>5928</c:v>
                </c:pt>
                <c:pt idx="120">
                  <c:v>5729</c:v>
                </c:pt>
                <c:pt idx="121">
                  <c:v>5635</c:v>
                </c:pt>
                <c:pt idx="122">
                  <c:v>5971</c:v>
                </c:pt>
                <c:pt idx="123">
                  <c:v>6014</c:v>
                </c:pt>
                <c:pt idx="124">
                  <c:v>6032</c:v>
                </c:pt>
                <c:pt idx="125">
                  <c:v>6028</c:v>
                </c:pt>
                <c:pt idx="126">
                  <c:v>5729</c:v>
                </c:pt>
                <c:pt idx="127">
                  <c:v>4950</c:v>
                </c:pt>
                <c:pt idx="128">
                  <c:v>4432</c:v>
                </c:pt>
                <c:pt idx="129">
                  <c:v>4415</c:v>
                </c:pt>
                <c:pt idx="130">
                  <c:v>4858</c:v>
                </c:pt>
                <c:pt idx="131">
                  <c:v>5262</c:v>
                </c:pt>
                <c:pt idx="132">
                  <c:v>5761</c:v>
                </c:pt>
                <c:pt idx="133">
                  <c:v>5596</c:v>
                </c:pt>
                <c:pt idx="134">
                  <c:v>4913</c:v>
                </c:pt>
                <c:pt idx="135">
                  <c:v>4724</c:v>
                </c:pt>
                <c:pt idx="136">
                  <c:v>4867</c:v>
                </c:pt>
                <c:pt idx="137">
                  <c:v>5027</c:v>
                </c:pt>
                <c:pt idx="138">
                  <c:v>5551</c:v>
                </c:pt>
                <c:pt idx="139">
                  <c:v>5857</c:v>
                </c:pt>
                <c:pt idx="140">
                  <c:v>5686</c:v>
                </c:pt>
                <c:pt idx="141">
                  <c:v>4888</c:v>
                </c:pt>
                <c:pt idx="142">
                  <c:v>4663</c:v>
                </c:pt>
                <c:pt idx="143">
                  <c:v>4841</c:v>
                </c:pt>
                <c:pt idx="144">
                  <c:v>5075</c:v>
                </c:pt>
                <c:pt idx="145">
                  <c:v>5433</c:v>
                </c:pt>
                <c:pt idx="146">
                  <c:v>5832</c:v>
                </c:pt>
                <c:pt idx="147">
                  <c:v>5748</c:v>
                </c:pt>
                <c:pt idx="148">
                  <c:v>4912</c:v>
                </c:pt>
                <c:pt idx="149">
                  <c:v>4852</c:v>
                </c:pt>
                <c:pt idx="150">
                  <c:v>4707</c:v>
                </c:pt>
                <c:pt idx="151">
                  <c:v>4994</c:v>
                </c:pt>
                <c:pt idx="152">
                  <c:v>5578</c:v>
                </c:pt>
                <c:pt idx="153">
                  <c:v>5980</c:v>
                </c:pt>
                <c:pt idx="154">
                  <c:v>6075</c:v>
                </c:pt>
                <c:pt idx="155">
                  <c:v>5623</c:v>
                </c:pt>
                <c:pt idx="156">
                  <c:v>5446</c:v>
                </c:pt>
                <c:pt idx="157">
                  <c:v>5309</c:v>
                </c:pt>
                <c:pt idx="158">
                  <c:v>5353</c:v>
                </c:pt>
                <c:pt idx="159">
                  <c:v>5551</c:v>
                </c:pt>
                <c:pt idx="160">
                  <c:v>5809</c:v>
                </c:pt>
                <c:pt idx="161">
                  <c:v>5712</c:v>
                </c:pt>
                <c:pt idx="162">
                  <c:v>5116</c:v>
                </c:pt>
                <c:pt idx="163">
                  <c:v>4915</c:v>
                </c:pt>
                <c:pt idx="164">
                  <c:v>5077</c:v>
                </c:pt>
                <c:pt idx="165">
                  <c:v>5427</c:v>
                </c:pt>
                <c:pt idx="166">
                  <c:v>5617</c:v>
                </c:pt>
                <c:pt idx="167">
                  <c:v>5900</c:v>
                </c:pt>
                <c:pt idx="168">
                  <c:v>5811</c:v>
                </c:pt>
                <c:pt idx="169">
                  <c:v>5334</c:v>
                </c:pt>
                <c:pt idx="170">
                  <c:v>5299</c:v>
                </c:pt>
                <c:pt idx="171">
                  <c:v>5310</c:v>
                </c:pt>
                <c:pt idx="172">
                  <c:v>5348</c:v>
                </c:pt>
                <c:pt idx="173">
                  <c:v>5803</c:v>
                </c:pt>
                <c:pt idx="174">
                  <c:v>6105</c:v>
                </c:pt>
                <c:pt idx="175">
                  <c:v>6010</c:v>
                </c:pt>
                <c:pt idx="176">
                  <c:v>5278</c:v>
                </c:pt>
                <c:pt idx="177">
                  <c:v>5116</c:v>
                </c:pt>
                <c:pt idx="178">
                  <c:v>5202</c:v>
                </c:pt>
                <c:pt idx="179">
                  <c:v>5262</c:v>
                </c:pt>
                <c:pt idx="180">
                  <c:v>5406</c:v>
                </c:pt>
                <c:pt idx="181">
                  <c:v>5984</c:v>
                </c:pt>
                <c:pt idx="182">
                  <c:v>5869</c:v>
                </c:pt>
                <c:pt idx="183">
                  <c:v>5039</c:v>
                </c:pt>
                <c:pt idx="184">
                  <c:v>4712</c:v>
                </c:pt>
                <c:pt idx="185">
                  <c:v>4837</c:v>
                </c:pt>
                <c:pt idx="186">
                  <c:v>5219</c:v>
                </c:pt>
                <c:pt idx="187">
                  <c:v>5485</c:v>
                </c:pt>
                <c:pt idx="188">
                  <c:v>5912</c:v>
                </c:pt>
                <c:pt idx="189">
                  <c:v>5797</c:v>
                </c:pt>
                <c:pt idx="190">
                  <c:v>5176</c:v>
                </c:pt>
                <c:pt idx="191">
                  <c:v>5185</c:v>
                </c:pt>
                <c:pt idx="192">
                  <c:v>5218</c:v>
                </c:pt>
                <c:pt idx="193">
                  <c:v>5311</c:v>
                </c:pt>
                <c:pt idx="194">
                  <c:v>5533</c:v>
                </c:pt>
                <c:pt idx="195">
                  <c:v>5797</c:v>
                </c:pt>
                <c:pt idx="196">
                  <c:v>5747</c:v>
                </c:pt>
                <c:pt idx="197">
                  <c:v>4992</c:v>
                </c:pt>
                <c:pt idx="198">
                  <c:v>4839</c:v>
                </c:pt>
                <c:pt idx="199">
                  <c:v>5011</c:v>
                </c:pt>
                <c:pt idx="200">
                  <c:v>5106</c:v>
                </c:pt>
                <c:pt idx="201">
                  <c:v>5190</c:v>
                </c:pt>
                <c:pt idx="202">
                  <c:v>5571</c:v>
                </c:pt>
                <c:pt idx="203">
                  <c:v>5506</c:v>
                </c:pt>
                <c:pt idx="204">
                  <c:v>4944</c:v>
                </c:pt>
                <c:pt idx="205">
                  <c:v>4973</c:v>
                </c:pt>
                <c:pt idx="206">
                  <c:v>5117</c:v>
                </c:pt>
                <c:pt idx="207">
                  <c:v>5281</c:v>
                </c:pt>
                <c:pt idx="208">
                  <c:v>5473</c:v>
                </c:pt>
                <c:pt idx="209">
                  <c:v>5627</c:v>
                </c:pt>
                <c:pt idx="210">
                  <c:v>5713</c:v>
                </c:pt>
                <c:pt idx="211">
                  <c:v>5664</c:v>
                </c:pt>
                <c:pt idx="212">
                  <c:v>5817</c:v>
                </c:pt>
                <c:pt idx="213">
                  <c:v>5826</c:v>
                </c:pt>
                <c:pt idx="214">
                  <c:v>5853</c:v>
                </c:pt>
                <c:pt idx="215">
                  <c:v>5752</c:v>
                </c:pt>
                <c:pt idx="216">
                  <c:v>5759</c:v>
                </c:pt>
                <c:pt idx="217">
                  <c:v>5678</c:v>
                </c:pt>
                <c:pt idx="218">
                  <c:v>5510</c:v>
                </c:pt>
                <c:pt idx="219">
                  <c:v>5721</c:v>
                </c:pt>
                <c:pt idx="220">
                  <c:v>5660</c:v>
                </c:pt>
                <c:pt idx="221">
                  <c:v>5654</c:v>
                </c:pt>
                <c:pt idx="222">
                  <c:v>5604</c:v>
                </c:pt>
                <c:pt idx="223">
                  <c:v>5749</c:v>
                </c:pt>
                <c:pt idx="224">
                  <c:v>5683</c:v>
                </c:pt>
                <c:pt idx="225">
                  <c:v>5318</c:v>
                </c:pt>
                <c:pt idx="226">
                  <c:v>5266</c:v>
                </c:pt>
                <c:pt idx="227">
                  <c:v>5082</c:v>
                </c:pt>
                <c:pt idx="228">
                  <c:v>5264</c:v>
                </c:pt>
                <c:pt idx="229">
                  <c:v>5234</c:v>
                </c:pt>
                <c:pt idx="230">
                  <c:v>5484</c:v>
                </c:pt>
                <c:pt idx="231">
                  <c:v>5336</c:v>
                </c:pt>
                <c:pt idx="232">
                  <c:v>4916</c:v>
                </c:pt>
                <c:pt idx="233">
                  <c:v>4971</c:v>
                </c:pt>
                <c:pt idx="234">
                  <c:v>5165</c:v>
                </c:pt>
                <c:pt idx="235">
                  <c:v>5302</c:v>
                </c:pt>
                <c:pt idx="236">
                  <c:v>5438</c:v>
                </c:pt>
                <c:pt idx="237">
                  <c:v>5579</c:v>
                </c:pt>
                <c:pt idx="238">
                  <c:v>5527</c:v>
                </c:pt>
                <c:pt idx="239">
                  <c:v>5144</c:v>
                </c:pt>
                <c:pt idx="240">
                  <c:v>5190</c:v>
                </c:pt>
                <c:pt idx="241">
                  <c:v>5078</c:v>
                </c:pt>
                <c:pt idx="242">
                  <c:v>5001</c:v>
                </c:pt>
                <c:pt idx="243">
                  <c:v>5132</c:v>
                </c:pt>
                <c:pt idx="244">
                  <c:v>5653</c:v>
                </c:pt>
                <c:pt idx="245">
                  <c:v>5557</c:v>
                </c:pt>
                <c:pt idx="246">
                  <c:v>5217</c:v>
                </c:pt>
                <c:pt idx="247">
                  <c:v>5316</c:v>
                </c:pt>
                <c:pt idx="248">
                  <c:v>5432</c:v>
                </c:pt>
                <c:pt idx="249">
                  <c:v>5559</c:v>
                </c:pt>
                <c:pt idx="250">
                  <c:v>5616</c:v>
                </c:pt>
                <c:pt idx="251">
                  <c:v>5683</c:v>
                </c:pt>
                <c:pt idx="252">
                  <c:v>5578</c:v>
                </c:pt>
                <c:pt idx="253">
                  <c:v>5069</c:v>
                </c:pt>
                <c:pt idx="254">
                  <c:v>4977</c:v>
                </c:pt>
                <c:pt idx="255">
                  <c:v>5152</c:v>
                </c:pt>
                <c:pt idx="256">
                  <c:v>5420</c:v>
                </c:pt>
                <c:pt idx="257">
                  <c:v>5470</c:v>
                </c:pt>
                <c:pt idx="258">
                  <c:v>5674</c:v>
                </c:pt>
                <c:pt idx="259">
                  <c:v>5567</c:v>
                </c:pt>
                <c:pt idx="260">
                  <c:v>5100</c:v>
                </c:pt>
                <c:pt idx="261">
                  <c:v>5193</c:v>
                </c:pt>
                <c:pt idx="262">
                  <c:v>5434</c:v>
                </c:pt>
                <c:pt idx="263">
                  <c:v>5540</c:v>
                </c:pt>
                <c:pt idx="264">
                  <c:v>5646</c:v>
                </c:pt>
                <c:pt idx="265">
                  <c:v>5849</c:v>
                </c:pt>
                <c:pt idx="266">
                  <c:v>5763</c:v>
                </c:pt>
                <c:pt idx="267">
                  <c:v>4922</c:v>
                </c:pt>
                <c:pt idx="268">
                  <c:v>4886</c:v>
                </c:pt>
                <c:pt idx="269">
                  <c:v>4702</c:v>
                </c:pt>
                <c:pt idx="270">
                  <c:v>4652</c:v>
                </c:pt>
                <c:pt idx="271">
                  <c:v>4732</c:v>
                </c:pt>
                <c:pt idx="272">
                  <c:v>5368</c:v>
                </c:pt>
                <c:pt idx="273">
                  <c:v>5657</c:v>
                </c:pt>
                <c:pt idx="274">
                  <c:v>5655</c:v>
                </c:pt>
                <c:pt idx="275">
                  <c:v>5696</c:v>
                </c:pt>
                <c:pt idx="276">
                  <c:v>5547</c:v>
                </c:pt>
                <c:pt idx="277">
                  <c:v>5637</c:v>
                </c:pt>
                <c:pt idx="278">
                  <c:v>5460</c:v>
                </c:pt>
                <c:pt idx="279">
                  <c:v>5297</c:v>
                </c:pt>
                <c:pt idx="280">
                  <c:v>5053</c:v>
                </c:pt>
                <c:pt idx="281">
                  <c:v>4460</c:v>
                </c:pt>
                <c:pt idx="282">
                  <c:v>4041</c:v>
                </c:pt>
                <c:pt idx="283">
                  <c:v>4168</c:v>
                </c:pt>
                <c:pt idx="284">
                  <c:v>4368</c:v>
                </c:pt>
                <c:pt idx="285">
                  <c:v>4541</c:v>
                </c:pt>
                <c:pt idx="286">
                  <c:v>5188</c:v>
                </c:pt>
                <c:pt idx="287">
                  <c:v>5109</c:v>
                </c:pt>
                <c:pt idx="288">
                  <c:v>4373</c:v>
                </c:pt>
                <c:pt idx="289">
                  <c:v>4294</c:v>
                </c:pt>
                <c:pt idx="290">
                  <c:v>4290</c:v>
                </c:pt>
                <c:pt idx="291">
                  <c:v>4576</c:v>
                </c:pt>
                <c:pt idx="292">
                  <c:v>5026</c:v>
                </c:pt>
                <c:pt idx="293">
                  <c:v>5486</c:v>
                </c:pt>
                <c:pt idx="294">
                  <c:v>5344</c:v>
                </c:pt>
                <c:pt idx="295">
                  <c:v>4631</c:v>
                </c:pt>
                <c:pt idx="296">
                  <c:v>4341</c:v>
                </c:pt>
                <c:pt idx="297">
                  <c:v>4521</c:v>
                </c:pt>
                <c:pt idx="298">
                  <c:v>4788</c:v>
                </c:pt>
                <c:pt idx="299">
                  <c:v>5159</c:v>
                </c:pt>
                <c:pt idx="300">
                  <c:v>5611</c:v>
                </c:pt>
                <c:pt idx="301">
                  <c:v>5331</c:v>
                </c:pt>
                <c:pt idx="302">
                  <c:v>4587</c:v>
                </c:pt>
                <c:pt idx="303">
                  <c:v>4495</c:v>
                </c:pt>
                <c:pt idx="304">
                  <c:v>4704</c:v>
                </c:pt>
                <c:pt idx="305">
                  <c:v>4980</c:v>
                </c:pt>
                <c:pt idx="306">
                  <c:v>5418</c:v>
                </c:pt>
                <c:pt idx="307">
                  <c:v>5764</c:v>
                </c:pt>
                <c:pt idx="308">
                  <c:v>5644</c:v>
                </c:pt>
                <c:pt idx="309">
                  <c:v>5083</c:v>
                </c:pt>
                <c:pt idx="310">
                  <c:v>5136</c:v>
                </c:pt>
                <c:pt idx="311">
                  <c:v>5150</c:v>
                </c:pt>
                <c:pt idx="312">
                  <c:v>5403</c:v>
                </c:pt>
                <c:pt idx="313">
                  <c:v>5568</c:v>
                </c:pt>
                <c:pt idx="314">
                  <c:v>5810</c:v>
                </c:pt>
                <c:pt idx="315">
                  <c:v>5650</c:v>
                </c:pt>
                <c:pt idx="316">
                  <c:v>5068</c:v>
                </c:pt>
                <c:pt idx="317">
                  <c:v>5191</c:v>
                </c:pt>
                <c:pt idx="318">
                  <c:v>5387</c:v>
                </c:pt>
                <c:pt idx="319">
                  <c:v>5692</c:v>
                </c:pt>
                <c:pt idx="320">
                  <c:v>5824</c:v>
                </c:pt>
                <c:pt idx="321">
                  <c:v>5897</c:v>
                </c:pt>
                <c:pt idx="322">
                  <c:v>5767</c:v>
                </c:pt>
                <c:pt idx="323">
                  <c:v>5189</c:v>
                </c:pt>
                <c:pt idx="324">
                  <c:v>5224</c:v>
                </c:pt>
                <c:pt idx="325">
                  <c:v>5203</c:v>
                </c:pt>
                <c:pt idx="326">
                  <c:v>5404</c:v>
                </c:pt>
                <c:pt idx="327">
                  <c:v>5575</c:v>
                </c:pt>
                <c:pt idx="328">
                  <c:v>5828</c:v>
                </c:pt>
                <c:pt idx="329">
                  <c:v>5727</c:v>
                </c:pt>
                <c:pt idx="330">
                  <c:v>5091</c:v>
                </c:pt>
                <c:pt idx="331">
                  <c:v>5073</c:v>
                </c:pt>
                <c:pt idx="332">
                  <c:v>4915</c:v>
                </c:pt>
                <c:pt idx="333">
                  <c:v>5024</c:v>
                </c:pt>
                <c:pt idx="334">
                  <c:v>5331</c:v>
                </c:pt>
                <c:pt idx="335">
                  <c:v>5762</c:v>
                </c:pt>
                <c:pt idx="336">
                  <c:v>5601</c:v>
                </c:pt>
                <c:pt idx="337">
                  <c:v>4969</c:v>
                </c:pt>
                <c:pt idx="338">
                  <c:v>4985</c:v>
                </c:pt>
                <c:pt idx="339">
                  <c:v>4952</c:v>
                </c:pt>
                <c:pt idx="340">
                  <c:v>5152</c:v>
                </c:pt>
                <c:pt idx="341">
                  <c:v>5419</c:v>
                </c:pt>
                <c:pt idx="342">
                  <c:v>5717</c:v>
                </c:pt>
                <c:pt idx="343">
                  <c:v>5666</c:v>
                </c:pt>
                <c:pt idx="344">
                  <c:v>5016</c:v>
                </c:pt>
                <c:pt idx="345">
                  <c:v>5057</c:v>
                </c:pt>
                <c:pt idx="346">
                  <c:v>5096</c:v>
                </c:pt>
                <c:pt idx="347">
                  <c:v>5379</c:v>
                </c:pt>
                <c:pt idx="348">
                  <c:v>5582</c:v>
                </c:pt>
                <c:pt idx="349">
                  <c:v>5835</c:v>
                </c:pt>
                <c:pt idx="350">
                  <c:v>5752</c:v>
                </c:pt>
                <c:pt idx="351">
                  <c:v>5116</c:v>
                </c:pt>
                <c:pt idx="352">
                  <c:v>5164</c:v>
                </c:pt>
                <c:pt idx="353">
                  <c:v>5059</c:v>
                </c:pt>
                <c:pt idx="354">
                  <c:v>5140</c:v>
                </c:pt>
                <c:pt idx="355">
                  <c:v>5401</c:v>
                </c:pt>
                <c:pt idx="356">
                  <c:v>5995</c:v>
                </c:pt>
                <c:pt idx="357">
                  <c:v>6052</c:v>
                </c:pt>
                <c:pt idx="358">
                  <c:v>5692</c:v>
                </c:pt>
                <c:pt idx="359">
                  <c:v>4943</c:v>
                </c:pt>
                <c:pt idx="360">
                  <c:v>5018</c:v>
                </c:pt>
                <c:pt idx="361">
                  <c:v>5211</c:v>
                </c:pt>
                <c:pt idx="362">
                  <c:v>5492</c:v>
                </c:pt>
                <c:pt idx="363">
                  <c:v>5929</c:v>
                </c:pt>
                <c:pt idx="364">
                  <c:v>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8-4429-AA3D-66ACA2033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'18'!$B:$B</c15:sqref>
                  </c15:fullRef>
                </c:ext>
              </c:extLst>
              <c:f>'18'!$B$2:$B$1048576</c:f>
              <c:strCach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'18'!$L$2:$L$366</c15:sqref>
                  </c15:fullRef>
                </c:ext>
              </c:extLst>
              <c:f>'18'!$L$3:$L$366</c:f>
              <c:numCache>
                <c:formatCode>General</c:formatCode>
                <c:ptCount val="364"/>
                <c:pt idx="0">
                  <c:v>23408</c:v>
                </c:pt>
                <c:pt idx="1">
                  <c:v>22537</c:v>
                </c:pt>
                <c:pt idx="2">
                  <c:v>21126</c:v>
                </c:pt>
                <c:pt idx="3">
                  <c:v>19859</c:v>
                </c:pt>
                <c:pt idx="4">
                  <c:v>22783</c:v>
                </c:pt>
                <c:pt idx="5">
                  <c:v>24179</c:v>
                </c:pt>
                <c:pt idx="6">
                  <c:v>21615</c:v>
                </c:pt>
                <c:pt idx="7">
                  <c:v>20669</c:v>
                </c:pt>
                <c:pt idx="8">
                  <c:v>21651</c:v>
                </c:pt>
                <c:pt idx="9">
                  <c:v>19364</c:v>
                </c:pt>
                <c:pt idx="10">
                  <c:v>23084</c:v>
                </c:pt>
                <c:pt idx="11">
                  <c:v>24362</c:v>
                </c:pt>
                <c:pt idx="12">
                  <c:v>26396</c:v>
                </c:pt>
                <c:pt idx="13">
                  <c:v>24932</c:v>
                </c:pt>
                <c:pt idx="14">
                  <c:v>23428</c:v>
                </c:pt>
                <c:pt idx="15">
                  <c:v>24203</c:v>
                </c:pt>
                <c:pt idx="16">
                  <c:v>24818</c:v>
                </c:pt>
                <c:pt idx="17">
                  <c:v>24793</c:v>
                </c:pt>
                <c:pt idx="18">
                  <c:v>26750</c:v>
                </c:pt>
                <c:pt idx="19">
                  <c:v>27644</c:v>
                </c:pt>
                <c:pt idx="20">
                  <c:v>25552</c:v>
                </c:pt>
                <c:pt idx="21">
                  <c:v>24502</c:v>
                </c:pt>
                <c:pt idx="22">
                  <c:v>24992</c:v>
                </c:pt>
                <c:pt idx="23">
                  <c:v>25587</c:v>
                </c:pt>
                <c:pt idx="24">
                  <c:v>25099</c:v>
                </c:pt>
                <c:pt idx="25">
                  <c:v>26101</c:v>
                </c:pt>
                <c:pt idx="26">
                  <c:v>27643</c:v>
                </c:pt>
                <c:pt idx="27">
                  <c:v>25651</c:v>
                </c:pt>
                <c:pt idx="28">
                  <c:v>23106</c:v>
                </c:pt>
                <c:pt idx="29">
                  <c:v>24351</c:v>
                </c:pt>
                <c:pt idx="30">
                  <c:v>23318</c:v>
                </c:pt>
                <c:pt idx="31">
                  <c:v>22986</c:v>
                </c:pt>
                <c:pt idx="32">
                  <c:v>23899</c:v>
                </c:pt>
                <c:pt idx="33">
                  <c:v>25039</c:v>
                </c:pt>
                <c:pt idx="34">
                  <c:v>22521</c:v>
                </c:pt>
                <c:pt idx="35">
                  <c:v>19616</c:v>
                </c:pt>
                <c:pt idx="36">
                  <c:v>22222</c:v>
                </c:pt>
                <c:pt idx="37">
                  <c:v>22385</c:v>
                </c:pt>
                <c:pt idx="38">
                  <c:v>22326</c:v>
                </c:pt>
                <c:pt idx="39">
                  <c:v>23405</c:v>
                </c:pt>
                <c:pt idx="40">
                  <c:v>24280</c:v>
                </c:pt>
                <c:pt idx="41">
                  <c:v>22622</c:v>
                </c:pt>
                <c:pt idx="42">
                  <c:v>23483</c:v>
                </c:pt>
                <c:pt idx="43">
                  <c:v>25248</c:v>
                </c:pt>
                <c:pt idx="44">
                  <c:v>23808</c:v>
                </c:pt>
                <c:pt idx="45">
                  <c:v>21287</c:v>
                </c:pt>
                <c:pt idx="46">
                  <c:v>24396</c:v>
                </c:pt>
                <c:pt idx="47">
                  <c:v>27296</c:v>
                </c:pt>
                <c:pt idx="48">
                  <c:v>23415</c:v>
                </c:pt>
                <c:pt idx="49">
                  <c:v>22337</c:v>
                </c:pt>
                <c:pt idx="50">
                  <c:v>23462</c:v>
                </c:pt>
                <c:pt idx="51">
                  <c:v>23815</c:v>
                </c:pt>
                <c:pt idx="52">
                  <c:v>23475</c:v>
                </c:pt>
                <c:pt idx="53">
                  <c:v>24317</c:v>
                </c:pt>
                <c:pt idx="54">
                  <c:v>27221</c:v>
                </c:pt>
                <c:pt idx="55">
                  <c:v>25627</c:v>
                </c:pt>
                <c:pt idx="56">
                  <c:v>24710</c:v>
                </c:pt>
                <c:pt idx="57">
                  <c:v>25821</c:v>
                </c:pt>
                <c:pt idx="58">
                  <c:v>25815</c:v>
                </c:pt>
                <c:pt idx="59">
                  <c:v>21840</c:v>
                </c:pt>
                <c:pt idx="60">
                  <c:v>25698</c:v>
                </c:pt>
                <c:pt idx="61">
                  <c:v>27920</c:v>
                </c:pt>
                <c:pt idx="62">
                  <c:v>23072</c:v>
                </c:pt>
                <c:pt idx="63">
                  <c:v>19405</c:v>
                </c:pt>
                <c:pt idx="64">
                  <c:v>20798</c:v>
                </c:pt>
                <c:pt idx="65">
                  <c:v>21554</c:v>
                </c:pt>
                <c:pt idx="66">
                  <c:v>21789</c:v>
                </c:pt>
                <c:pt idx="67">
                  <c:v>22716</c:v>
                </c:pt>
                <c:pt idx="68">
                  <c:v>26072</c:v>
                </c:pt>
                <c:pt idx="69">
                  <c:v>23060</c:v>
                </c:pt>
                <c:pt idx="70">
                  <c:v>20289</c:v>
                </c:pt>
                <c:pt idx="71">
                  <c:v>20765</c:v>
                </c:pt>
                <c:pt idx="72">
                  <c:v>22614</c:v>
                </c:pt>
                <c:pt idx="73">
                  <c:v>23181</c:v>
                </c:pt>
                <c:pt idx="74">
                  <c:v>23934</c:v>
                </c:pt>
                <c:pt idx="75">
                  <c:v>26625</c:v>
                </c:pt>
                <c:pt idx="76">
                  <c:v>24722</c:v>
                </c:pt>
                <c:pt idx="77">
                  <c:v>21148</c:v>
                </c:pt>
                <c:pt idx="78">
                  <c:v>21560</c:v>
                </c:pt>
                <c:pt idx="79">
                  <c:v>23088</c:v>
                </c:pt>
                <c:pt idx="80">
                  <c:v>24281</c:v>
                </c:pt>
                <c:pt idx="81">
                  <c:v>25716</c:v>
                </c:pt>
                <c:pt idx="82">
                  <c:v>27488</c:v>
                </c:pt>
                <c:pt idx="83">
                  <c:v>24159</c:v>
                </c:pt>
                <c:pt idx="84">
                  <c:v>20990</c:v>
                </c:pt>
                <c:pt idx="85">
                  <c:v>21707</c:v>
                </c:pt>
                <c:pt idx="86">
                  <c:v>23558</c:v>
                </c:pt>
                <c:pt idx="87">
                  <c:v>24843</c:v>
                </c:pt>
                <c:pt idx="88">
                  <c:v>24532</c:v>
                </c:pt>
                <c:pt idx="89">
                  <c:v>26455</c:v>
                </c:pt>
                <c:pt idx="90">
                  <c:v>23508</c:v>
                </c:pt>
                <c:pt idx="91">
                  <c:v>21283</c:v>
                </c:pt>
                <c:pt idx="92">
                  <c:v>22500</c:v>
                </c:pt>
                <c:pt idx="93">
                  <c:v>23404</c:v>
                </c:pt>
                <c:pt idx="94">
                  <c:v>24046</c:v>
                </c:pt>
                <c:pt idx="95">
                  <c:v>25149</c:v>
                </c:pt>
                <c:pt idx="96">
                  <c:v>26695</c:v>
                </c:pt>
                <c:pt idx="97">
                  <c:v>23992</c:v>
                </c:pt>
                <c:pt idx="98">
                  <c:v>21295</c:v>
                </c:pt>
                <c:pt idx="99">
                  <c:v>20515</c:v>
                </c:pt>
                <c:pt idx="100">
                  <c:v>22840</c:v>
                </c:pt>
                <c:pt idx="101">
                  <c:v>24061</c:v>
                </c:pt>
                <c:pt idx="102">
                  <c:v>24896</c:v>
                </c:pt>
                <c:pt idx="103">
                  <c:v>26933</c:v>
                </c:pt>
                <c:pt idx="104">
                  <c:v>24674</c:v>
                </c:pt>
                <c:pt idx="105">
                  <c:v>22077</c:v>
                </c:pt>
                <c:pt idx="106">
                  <c:v>21991</c:v>
                </c:pt>
                <c:pt idx="107">
                  <c:v>22736</c:v>
                </c:pt>
                <c:pt idx="108">
                  <c:v>24187</c:v>
                </c:pt>
                <c:pt idx="109">
                  <c:v>25202</c:v>
                </c:pt>
                <c:pt idx="110">
                  <c:v>26695</c:v>
                </c:pt>
                <c:pt idx="111">
                  <c:v>24286</c:v>
                </c:pt>
                <c:pt idx="112">
                  <c:v>21705</c:v>
                </c:pt>
                <c:pt idx="113">
                  <c:v>21785</c:v>
                </c:pt>
                <c:pt idx="114">
                  <c:v>23933</c:v>
                </c:pt>
                <c:pt idx="115">
                  <c:v>25743</c:v>
                </c:pt>
                <c:pt idx="116">
                  <c:v>27298</c:v>
                </c:pt>
                <c:pt idx="117">
                  <c:v>26946</c:v>
                </c:pt>
                <c:pt idx="118">
                  <c:v>24047</c:v>
                </c:pt>
                <c:pt idx="119">
                  <c:v>23048</c:v>
                </c:pt>
                <c:pt idx="120">
                  <c:v>21256</c:v>
                </c:pt>
                <c:pt idx="121">
                  <c:v>22067</c:v>
                </c:pt>
                <c:pt idx="122">
                  <c:v>22143</c:v>
                </c:pt>
                <c:pt idx="123">
                  <c:v>21481</c:v>
                </c:pt>
                <c:pt idx="124">
                  <c:v>20036</c:v>
                </c:pt>
                <c:pt idx="125">
                  <c:v>26352</c:v>
                </c:pt>
                <c:pt idx="126">
                  <c:v>23930</c:v>
                </c:pt>
                <c:pt idx="127">
                  <c:v>20039</c:v>
                </c:pt>
                <c:pt idx="128">
                  <c:v>20081</c:v>
                </c:pt>
                <c:pt idx="129">
                  <c:v>22018</c:v>
                </c:pt>
                <c:pt idx="130">
                  <c:v>23688</c:v>
                </c:pt>
                <c:pt idx="131">
                  <c:v>25217</c:v>
                </c:pt>
                <c:pt idx="132">
                  <c:v>23097</c:v>
                </c:pt>
                <c:pt idx="133">
                  <c:v>20339</c:v>
                </c:pt>
                <c:pt idx="134">
                  <c:v>19784</c:v>
                </c:pt>
                <c:pt idx="135">
                  <c:v>21167</c:v>
                </c:pt>
                <c:pt idx="136">
                  <c:v>24144</c:v>
                </c:pt>
                <c:pt idx="137">
                  <c:v>25930</c:v>
                </c:pt>
                <c:pt idx="138">
                  <c:v>25744</c:v>
                </c:pt>
                <c:pt idx="139">
                  <c:v>23698</c:v>
                </c:pt>
                <c:pt idx="140">
                  <c:v>25854</c:v>
                </c:pt>
                <c:pt idx="141">
                  <c:v>25290</c:v>
                </c:pt>
                <c:pt idx="142">
                  <c:v>22395</c:v>
                </c:pt>
                <c:pt idx="143">
                  <c:v>23007</c:v>
                </c:pt>
                <c:pt idx="144">
                  <c:v>24848</c:v>
                </c:pt>
                <c:pt idx="145">
                  <c:v>26024</c:v>
                </c:pt>
                <c:pt idx="146">
                  <c:v>24071</c:v>
                </c:pt>
                <c:pt idx="147">
                  <c:v>21000</c:v>
                </c:pt>
                <c:pt idx="148">
                  <c:v>21321</c:v>
                </c:pt>
                <c:pt idx="149">
                  <c:v>22547</c:v>
                </c:pt>
                <c:pt idx="150">
                  <c:v>23342</c:v>
                </c:pt>
                <c:pt idx="151">
                  <c:v>23486</c:v>
                </c:pt>
                <c:pt idx="152">
                  <c:v>25340</c:v>
                </c:pt>
                <c:pt idx="153">
                  <c:v>22095</c:v>
                </c:pt>
                <c:pt idx="154">
                  <c:v>21684</c:v>
                </c:pt>
                <c:pt idx="155">
                  <c:v>23455</c:v>
                </c:pt>
                <c:pt idx="156">
                  <c:v>23746</c:v>
                </c:pt>
                <c:pt idx="157">
                  <c:v>23943</c:v>
                </c:pt>
                <c:pt idx="158">
                  <c:v>26500</c:v>
                </c:pt>
                <c:pt idx="159">
                  <c:v>27020</c:v>
                </c:pt>
                <c:pt idx="160">
                  <c:v>23855</c:v>
                </c:pt>
                <c:pt idx="161">
                  <c:v>21781</c:v>
                </c:pt>
                <c:pt idx="162">
                  <c:v>23230</c:v>
                </c:pt>
                <c:pt idx="163">
                  <c:v>23401</c:v>
                </c:pt>
                <c:pt idx="164">
                  <c:v>24718</c:v>
                </c:pt>
                <c:pt idx="165">
                  <c:v>26569</c:v>
                </c:pt>
                <c:pt idx="166">
                  <c:v>27274</c:v>
                </c:pt>
                <c:pt idx="167">
                  <c:v>23863</c:v>
                </c:pt>
                <c:pt idx="168">
                  <c:v>21492</c:v>
                </c:pt>
                <c:pt idx="169">
                  <c:v>22147</c:v>
                </c:pt>
                <c:pt idx="170">
                  <c:v>22623</c:v>
                </c:pt>
                <c:pt idx="171">
                  <c:v>23959</c:v>
                </c:pt>
                <c:pt idx="172">
                  <c:v>25345</c:v>
                </c:pt>
                <c:pt idx="173">
                  <c:v>26006</c:v>
                </c:pt>
                <c:pt idx="174">
                  <c:v>23382</c:v>
                </c:pt>
                <c:pt idx="175">
                  <c:v>19927</c:v>
                </c:pt>
                <c:pt idx="176">
                  <c:v>22604</c:v>
                </c:pt>
                <c:pt idx="177">
                  <c:v>23421</c:v>
                </c:pt>
                <c:pt idx="178">
                  <c:v>23494</c:v>
                </c:pt>
                <c:pt idx="179">
                  <c:v>25259</c:v>
                </c:pt>
                <c:pt idx="180">
                  <c:v>24168</c:v>
                </c:pt>
                <c:pt idx="181">
                  <c:v>19934</c:v>
                </c:pt>
                <c:pt idx="182">
                  <c:v>6751</c:v>
                </c:pt>
                <c:pt idx="183">
                  <c:v>22144</c:v>
                </c:pt>
                <c:pt idx="184">
                  <c:v>19846</c:v>
                </c:pt>
                <c:pt idx="185">
                  <c:v>21340</c:v>
                </c:pt>
                <c:pt idx="186">
                  <c:v>22824</c:v>
                </c:pt>
                <c:pt idx="187">
                  <c:v>24463</c:v>
                </c:pt>
                <c:pt idx="188">
                  <c:v>22353</c:v>
                </c:pt>
                <c:pt idx="189">
                  <c:v>20669</c:v>
                </c:pt>
                <c:pt idx="190">
                  <c:v>20823</c:v>
                </c:pt>
                <c:pt idx="191">
                  <c:v>22881</c:v>
                </c:pt>
                <c:pt idx="192">
                  <c:v>23479</c:v>
                </c:pt>
                <c:pt idx="193">
                  <c:v>24474</c:v>
                </c:pt>
                <c:pt idx="194">
                  <c:v>25320</c:v>
                </c:pt>
                <c:pt idx="195">
                  <c:v>21722</c:v>
                </c:pt>
                <c:pt idx="196">
                  <c:v>21303</c:v>
                </c:pt>
                <c:pt idx="197">
                  <c:v>21756</c:v>
                </c:pt>
                <c:pt idx="198">
                  <c:v>22078</c:v>
                </c:pt>
                <c:pt idx="199">
                  <c:v>22582</c:v>
                </c:pt>
                <c:pt idx="200">
                  <c:v>23567</c:v>
                </c:pt>
                <c:pt idx="201">
                  <c:v>24034</c:v>
                </c:pt>
                <c:pt idx="202">
                  <c:v>21277</c:v>
                </c:pt>
                <c:pt idx="203">
                  <c:v>20361</c:v>
                </c:pt>
                <c:pt idx="204">
                  <c:v>20836</c:v>
                </c:pt>
                <c:pt idx="205">
                  <c:v>21797</c:v>
                </c:pt>
                <c:pt idx="206">
                  <c:v>22139</c:v>
                </c:pt>
                <c:pt idx="207">
                  <c:v>22659</c:v>
                </c:pt>
                <c:pt idx="208">
                  <c:v>23890</c:v>
                </c:pt>
                <c:pt idx="209">
                  <c:v>21951</c:v>
                </c:pt>
                <c:pt idx="210">
                  <c:v>23461</c:v>
                </c:pt>
                <c:pt idx="211">
                  <c:v>25493</c:v>
                </c:pt>
                <c:pt idx="212">
                  <c:v>26284</c:v>
                </c:pt>
                <c:pt idx="213">
                  <c:v>26208</c:v>
                </c:pt>
                <c:pt idx="214">
                  <c:v>27933</c:v>
                </c:pt>
                <c:pt idx="215">
                  <c:v>29141</c:v>
                </c:pt>
                <c:pt idx="216">
                  <c:v>25080</c:v>
                </c:pt>
                <c:pt idx="217">
                  <c:v>23897</c:v>
                </c:pt>
                <c:pt idx="218">
                  <c:v>24007</c:v>
                </c:pt>
                <c:pt idx="219">
                  <c:v>24795</c:v>
                </c:pt>
                <c:pt idx="220">
                  <c:v>24550</c:v>
                </c:pt>
                <c:pt idx="221">
                  <c:v>25522</c:v>
                </c:pt>
                <c:pt idx="222">
                  <c:v>26596</c:v>
                </c:pt>
                <c:pt idx="223">
                  <c:v>22098</c:v>
                </c:pt>
                <c:pt idx="224">
                  <c:v>23613</c:v>
                </c:pt>
                <c:pt idx="225">
                  <c:v>24847</c:v>
                </c:pt>
                <c:pt idx="226">
                  <c:v>23833</c:v>
                </c:pt>
                <c:pt idx="227">
                  <c:v>22514</c:v>
                </c:pt>
                <c:pt idx="228">
                  <c:v>25380</c:v>
                </c:pt>
                <c:pt idx="229">
                  <c:v>27126</c:v>
                </c:pt>
                <c:pt idx="230">
                  <c:v>23927</c:v>
                </c:pt>
                <c:pt idx="231">
                  <c:v>23347</c:v>
                </c:pt>
                <c:pt idx="232">
                  <c:v>21008</c:v>
                </c:pt>
                <c:pt idx="233">
                  <c:v>12830</c:v>
                </c:pt>
                <c:pt idx="234">
                  <c:v>24029</c:v>
                </c:pt>
                <c:pt idx="235">
                  <c:v>25390</c:v>
                </c:pt>
                <c:pt idx="236">
                  <c:v>21683</c:v>
                </c:pt>
                <c:pt idx="237">
                  <c:v>24036</c:v>
                </c:pt>
                <c:pt idx="238">
                  <c:v>23549</c:v>
                </c:pt>
                <c:pt idx="239">
                  <c:v>24538</c:v>
                </c:pt>
                <c:pt idx="240">
                  <c:v>25390</c:v>
                </c:pt>
                <c:pt idx="241">
                  <c:v>25351</c:v>
                </c:pt>
                <c:pt idx="242">
                  <c:v>25982</c:v>
                </c:pt>
                <c:pt idx="243">
                  <c:v>25883</c:v>
                </c:pt>
                <c:pt idx="244">
                  <c:v>22060</c:v>
                </c:pt>
                <c:pt idx="245">
                  <c:v>18838</c:v>
                </c:pt>
                <c:pt idx="246">
                  <c:v>20726</c:v>
                </c:pt>
                <c:pt idx="247">
                  <c:v>21999</c:v>
                </c:pt>
                <c:pt idx="248">
                  <c:v>22125</c:v>
                </c:pt>
                <c:pt idx="249">
                  <c:v>23879</c:v>
                </c:pt>
                <c:pt idx="250">
                  <c:v>24752</c:v>
                </c:pt>
                <c:pt idx="251">
                  <c:v>21165</c:v>
                </c:pt>
                <c:pt idx="252">
                  <c:v>19602</c:v>
                </c:pt>
                <c:pt idx="253">
                  <c:v>20844</c:v>
                </c:pt>
                <c:pt idx="254">
                  <c:v>21420</c:v>
                </c:pt>
                <c:pt idx="255">
                  <c:v>22230</c:v>
                </c:pt>
                <c:pt idx="256">
                  <c:v>22775</c:v>
                </c:pt>
                <c:pt idx="257">
                  <c:v>23760</c:v>
                </c:pt>
                <c:pt idx="258">
                  <c:v>20496</c:v>
                </c:pt>
                <c:pt idx="259">
                  <c:v>18339</c:v>
                </c:pt>
                <c:pt idx="260">
                  <c:v>18691</c:v>
                </c:pt>
                <c:pt idx="261">
                  <c:v>20628</c:v>
                </c:pt>
                <c:pt idx="262">
                  <c:v>21646</c:v>
                </c:pt>
                <c:pt idx="263">
                  <c:v>23814</c:v>
                </c:pt>
                <c:pt idx="264">
                  <c:v>21272</c:v>
                </c:pt>
                <c:pt idx="265">
                  <c:v>21879</c:v>
                </c:pt>
                <c:pt idx="266">
                  <c:v>25272</c:v>
                </c:pt>
                <c:pt idx="267">
                  <c:v>27441</c:v>
                </c:pt>
                <c:pt idx="268">
                  <c:v>24620</c:v>
                </c:pt>
                <c:pt idx="269">
                  <c:v>20264</c:v>
                </c:pt>
                <c:pt idx="270">
                  <c:v>23897</c:v>
                </c:pt>
                <c:pt idx="271">
                  <c:v>24348</c:v>
                </c:pt>
                <c:pt idx="272">
                  <c:v>21418</c:v>
                </c:pt>
                <c:pt idx="273">
                  <c:v>20242</c:v>
                </c:pt>
                <c:pt idx="274">
                  <c:v>21779</c:v>
                </c:pt>
                <c:pt idx="275">
                  <c:v>23445</c:v>
                </c:pt>
                <c:pt idx="276">
                  <c:v>19908</c:v>
                </c:pt>
                <c:pt idx="277">
                  <c:v>12744</c:v>
                </c:pt>
                <c:pt idx="278">
                  <c:v>24205</c:v>
                </c:pt>
                <c:pt idx="279">
                  <c:v>18711</c:v>
                </c:pt>
                <c:pt idx="280">
                  <c:v>22583</c:v>
                </c:pt>
                <c:pt idx="281">
                  <c:v>23941</c:v>
                </c:pt>
                <c:pt idx="282">
                  <c:v>22544</c:v>
                </c:pt>
                <c:pt idx="283">
                  <c:v>23945</c:v>
                </c:pt>
                <c:pt idx="284">
                  <c:v>26469</c:v>
                </c:pt>
                <c:pt idx="285">
                  <c:v>27773</c:v>
                </c:pt>
                <c:pt idx="286">
                  <c:v>24740</c:v>
                </c:pt>
                <c:pt idx="287">
                  <c:v>22592</c:v>
                </c:pt>
                <c:pt idx="288">
                  <c:v>22880</c:v>
                </c:pt>
                <c:pt idx="289">
                  <c:v>24540</c:v>
                </c:pt>
                <c:pt idx="290">
                  <c:v>26049</c:v>
                </c:pt>
                <c:pt idx="291">
                  <c:v>27688</c:v>
                </c:pt>
                <c:pt idx="292">
                  <c:v>28411</c:v>
                </c:pt>
                <c:pt idx="293">
                  <c:v>24791</c:v>
                </c:pt>
                <c:pt idx="294">
                  <c:v>22700</c:v>
                </c:pt>
                <c:pt idx="295">
                  <c:v>22647</c:v>
                </c:pt>
                <c:pt idx="296">
                  <c:v>23978</c:v>
                </c:pt>
                <c:pt idx="297">
                  <c:v>26375</c:v>
                </c:pt>
                <c:pt idx="298">
                  <c:v>26977</c:v>
                </c:pt>
                <c:pt idx="299">
                  <c:v>26030</c:v>
                </c:pt>
                <c:pt idx="300">
                  <c:v>23641</c:v>
                </c:pt>
                <c:pt idx="301">
                  <c:v>21090</c:v>
                </c:pt>
                <c:pt idx="302">
                  <c:v>20658</c:v>
                </c:pt>
                <c:pt idx="303">
                  <c:v>21615</c:v>
                </c:pt>
                <c:pt idx="304">
                  <c:v>23218</c:v>
                </c:pt>
                <c:pt idx="305">
                  <c:v>24764</c:v>
                </c:pt>
                <c:pt idx="306">
                  <c:v>26238</c:v>
                </c:pt>
                <c:pt idx="307">
                  <c:v>23629</c:v>
                </c:pt>
                <c:pt idx="308">
                  <c:v>21525</c:v>
                </c:pt>
                <c:pt idx="309">
                  <c:v>21409</c:v>
                </c:pt>
                <c:pt idx="310">
                  <c:v>19144</c:v>
                </c:pt>
                <c:pt idx="311">
                  <c:v>23789</c:v>
                </c:pt>
                <c:pt idx="312">
                  <c:v>23883</c:v>
                </c:pt>
                <c:pt idx="313">
                  <c:v>26398</c:v>
                </c:pt>
                <c:pt idx="314">
                  <c:v>23803</c:v>
                </c:pt>
                <c:pt idx="315">
                  <c:v>20996</c:v>
                </c:pt>
                <c:pt idx="316">
                  <c:v>22309</c:v>
                </c:pt>
                <c:pt idx="317">
                  <c:v>22273</c:v>
                </c:pt>
                <c:pt idx="318">
                  <c:v>23658</c:v>
                </c:pt>
                <c:pt idx="319">
                  <c:v>24750</c:v>
                </c:pt>
                <c:pt idx="320">
                  <c:v>27385</c:v>
                </c:pt>
                <c:pt idx="321">
                  <c:v>24570</c:v>
                </c:pt>
                <c:pt idx="322">
                  <c:v>20996</c:v>
                </c:pt>
                <c:pt idx="323">
                  <c:v>21707</c:v>
                </c:pt>
                <c:pt idx="324">
                  <c:v>22738</c:v>
                </c:pt>
                <c:pt idx="325">
                  <c:v>23372</c:v>
                </c:pt>
                <c:pt idx="326">
                  <c:v>22488</c:v>
                </c:pt>
                <c:pt idx="327">
                  <c:v>24059</c:v>
                </c:pt>
                <c:pt idx="328">
                  <c:v>24466</c:v>
                </c:pt>
                <c:pt idx="329">
                  <c:v>19775</c:v>
                </c:pt>
                <c:pt idx="330">
                  <c:v>20788</c:v>
                </c:pt>
                <c:pt idx="331">
                  <c:v>21365</c:v>
                </c:pt>
                <c:pt idx="332">
                  <c:v>22682</c:v>
                </c:pt>
                <c:pt idx="333">
                  <c:v>23628</c:v>
                </c:pt>
                <c:pt idx="334">
                  <c:v>24825</c:v>
                </c:pt>
                <c:pt idx="335">
                  <c:v>22507</c:v>
                </c:pt>
                <c:pt idx="336">
                  <c:v>18285</c:v>
                </c:pt>
                <c:pt idx="337">
                  <c:v>19889</c:v>
                </c:pt>
                <c:pt idx="338">
                  <c:v>19864</c:v>
                </c:pt>
                <c:pt idx="339">
                  <c:v>21359</c:v>
                </c:pt>
                <c:pt idx="340">
                  <c:v>22828</c:v>
                </c:pt>
                <c:pt idx="341">
                  <c:v>25262</c:v>
                </c:pt>
                <c:pt idx="342">
                  <c:v>22634</c:v>
                </c:pt>
                <c:pt idx="343">
                  <c:v>19541</c:v>
                </c:pt>
                <c:pt idx="344">
                  <c:v>20365</c:v>
                </c:pt>
                <c:pt idx="345">
                  <c:v>20460</c:v>
                </c:pt>
                <c:pt idx="346">
                  <c:v>22429</c:v>
                </c:pt>
                <c:pt idx="347">
                  <c:v>23675</c:v>
                </c:pt>
                <c:pt idx="348">
                  <c:v>24548</c:v>
                </c:pt>
                <c:pt idx="349">
                  <c:v>22103</c:v>
                </c:pt>
                <c:pt idx="350">
                  <c:v>21308</c:v>
                </c:pt>
                <c:pt idx="351">
                  <c:v>21542</c:v>
                </c:pt>
                <c:pt idx="352">
                  <c:v>22406</c:v>
                </c:pt>
                <c:pt idx="353">
                  <c:v>23171</c:v>
                </c:pt>
                <c:pt idx="354">
                  <c:v>24657</c:v>
                </c:pt>
                <c:pt idx="355">
                  <c:v>23671</c:v>
                </c:pt>
                <c:pt idx="356">
                  <c:v>21237</c:v>
                </c:pt>
                <c:pt idx="357">
                  <c:v>22298</c:v>
                </c:pt>
                <c:pt idx="358">
                  <c:v>23270</c:v>
                </c:pt>
                <c:pt idx="359">
                  <c:v>22550</c:v>
                </c:pt>
                <c:pt idx="360">
                  <c:v>22774</c:v>
                </c:pt>
                <c:pt idx="361">
                  <c:v>24980</c:v>
                </c:pt>
                <c:pt idx="362">
                  <c:v>23637</c:v>
                </c:pt>
                <c:pt idx="363">
                  <c:v>23142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48-47C0-AB63-C475920D0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'18'!$M$1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'18'!$M$2:$M$366</c:f>
              <c:numCache>
                <c:formatCode>General</c:formatCode>
                <c:ptCount val="365"/>
                <c:pt idx="0">
                  <c:v>22998</c:v>
                </c:pt>
                <c:pt idx="1">
                  <c:v>23421</c:v>
                </c:pt>
                <c:pt idx="2">
                  <c:v>24617</c:v>
                </c:pt>
                <c:pt idx="3">
                  <c:v>24260</c:v>
                </c:pt>
                <c:pt idx="4">
                  <c:v>23454</c:v>
                </c:pt>
                <c:pt idx="5">
                  <c:v>24201</c:v>
                </c:pt>
                <c:pt idx="6">
                  <c:v>25364</c:v>
                </c:pt>
                <c:pt idx="7">
                  <c:v>24228</c:v>
                </c:pt>
                <c:pt idx="8">
                  <c:v>22889</c:v>
                </c:pt>
                <c:pt idx="9">
                  <c:v>24819</c:v>
                </c:pt>
                <c:pt idx="10">
                  <c:v>21641</c:v>
                </c:pt>
                <c:pt idx="11">
                  <c:v>24303</c:v>
                </c:pt>
                <c:pt idx="12">
                  <c:v>25490</c:v>
                </c:pt>
                <c:pt idx="13">
                  <c:v>26233</c:v>
                </c:pt>
                <c:pt idx="14">
                  <c:v>24485</c:v>
                </c:pt>
                <c:pt idx="15">
                  <c:v>24014</c:v>
                </c:pt>
                <c:pt idx="16">
                  <c:v>25630</c:v>
                </c:pt>
                <c:pt idx="17">
                  <c:v>25346</c:v>
                </c:pt>
                <c:pt idx="18">
                  <c:v>25225</c:v>
                </c:pt>
                <c:pt idx="19">
                  <c:v>26961</c:v>
                </c:pt>
                <c:pt idx="20">
                  <c:v>26346</c:v>
                </c:pt>
                <c:pt idx="21">
                  <c:v>24211</c:v>
                </c:pt>
                <c:pt idx="22">
                  <c:v>23264</c:v>
                </c:pt>
                <c:pt idx="23">
                  <c:v>24979</c:v>
                </c:pt>
                <c:pt idx="24">
                  <c:v>24651</c:v>
                </c:pt>
                <c:pt idx="25">
                  <c:v>24034</c:v>
                </c:pt>
                <c:pt idx="26">
                  <c:v>25103</c:v>
                </c:pt>
                <c:pt idx="27">
                  <c:v>25203</c:v>
                </c:pt>
                <c:pt idx="28">
                  <c:v>22782</c:v>
                </c:pt>
                <c:pt idx="29">
                  <c:v>20590</c:v>
                </c:pt>
                <c:pt idx="30">
                  <c:v>22370</c:v>
                </c:pt>
                <c:pt idx="31">
                  <c:v>22876</c:v>
                </c:pt>
                <c:pt idx="32">
                  <c:v>21715</c:v>
                </c:pt>
                <c:pt idx="33">
                  <c:v>22847</c:v>
                </c:pt>
                <c:pt idx="34">
                  <c:v>22918</c:v>
                </c:pt>
                <c:pt idx="35">
                  <c:v>21564</c:v>
                </c:pt>
                <c:pt idx="36">
                  <c:v>17735</c:v>
                </c:pt>
                <c:pt idx="37">
                  <c:v>21251</c:v>
                </c:pt>
                <c:pt idx="38">
                  <c:v>20802</c:v>
                </c:pt>
                <c:pt idx="39">
                  <c:v>21506</c:v>
                </c:pt>
                <c:pt idx="40">
                  <c:v>22506</c:v>
                </c:pt>
                <c:pt idx="41">
                  <c:v>20957</c:v>
                </c:pt>
                <c:pt idx="42">
                  <c:v>18777</c:v>
                </c:pt>
                <c:pt idx="43">
                  <c:v>20343</c:v>
                </c:pt>
                <c:pt idx="44">
                  <c:v>24260</c:v>
                </c:pt>
                <c:pt idx="45">
                  <c:v>24912</c:v>
                </c:pt>
                <c:pt idx="46">
                  <c:v>21985</c:v>
                </c:pt>
                <c:pt idx="47">
                  <c:v>25786</c:v>
                </c:pt>
                <c:pt idx="48">
                  <c:v>27309</c:v>
                </c:pt>
                <c:pt idx="49">
                  <c:v>25799</c:v>
                </c:pt>
                <c:pt idx="50">
                  <c:v>25156</c:v>
                </c:pt>
                <c:pt idx="51">
                  <c:v>26611</c:v>
                </c:pt>
                <c:pt idx="52">
                  <c:v>26556</c:v>
                </c:pt>
                <c:pt idx="53">
                  <c:v>25981</c:v>
                </c:pt>
                <c:pt idx="54">
                  <c:v>26955</c:v>
                </c:pt>
                <c:pt idx="55">
                  <c:v>26902</c:v>
                </c:pt>
                <c:pt idx="56">
                  <c:v>24020</c:v>
                </c:pt>
                <c:pt idx="57">
                  <c:v>23251</c:v>
                </c:pt>
                <c:pt idx="58">
                  <c:v>26447</c:v>
                </c:pt>
                <c:pt idx="59">
                  <c:v>24893</c:v>
                </c:pt>
                <c:pt idx="60">
                  <c:v>21059</c:v>
                </c:pt>
                <c:pt idx="61">
                  <c:v>21587</c:v>
                </c:pt>
                <c:pt idx="62">
                  <c:v>22381</c:v>
                </c:pt>
                <c:pt idx="63">
                  <c:v>21150</c:v>
                </c:pt>
                <c:pt idx="64">
                  <c:v>18394</c:v>
                </c:pt>
                <c:pt idx="65">
                  <c:v>20385</c:v>
                </c:pt>
                <c:pt idx="66">
                  <c:v>21673</c:v>
                </c:pt>
                <c:pt idx="67">
                  <c:v>22829</c:v>
                </c:pt>
                <c:pt idx="68">
                  <c:v>23818</c:v>
                </c:pt>
                <c:pt idx="69">
                  <c:v>23107</c:v>
                </c:pt>
                <c:pt idx="70">
                  <c:v>21638</c:v>
                </c:pt>
                <c:pt idx="71">
                  <c:v>19873</c:v>
                </c:pt>
                <c:pt idx="72">
                  <c:v>22168</c:v>
                </c:pt>
                <c:pt idx="73">
                  <c:v>23471</c:v>
                </c:pt>
                <c:pt idx="74">
                  <c:v>23834</c:v>
                </c:pt>
                <c:pt idx="75">
                  <c:v>25165</c:v>
                </c:pt>
                <c:pt idx="76">
                  <c:v>23675</c:v>
                </c:pt>
                <c:pt idx="77">
                  <c:v>21892</c:v>
                </c:pt>
                <c:pt idx="78">
                  <c:v>20419</c:v>
                </c:pt>
                <c:pt idx="79">
                  <c:v>22160</c:v>
                </c:pt>
                <c:pt idx="80">
                  <c:v>23668</c:v>
                </c:pt>
                <c:pt idx="81">
                  <c:v>23816</c:v>
                </c:pt>
                <c:pt idx="82">
                  <c:v>24481</c:v>
                </c:pt>
                <c:pt idx="83">
                  <c:v>24535</c:v>
                </c:pt>
                <c:pt idx="84">
                  <c:v>22089</c:v>
                </c:pt>
                <c:pt idx="85">
                  <c:v>20883</c:v>
                </c:pt>
                <c:pt idx="86">
                  <c:v>22736</c:v>
                </c:pt>
                <c:pt idx="87">
                  <c:v>23072</c:v>
                </c:pt>
                <c:pt idx="88">
                  <c:v>23830</c:v>
                </c:pt>
                <c:pt idx="89">
                  <c:v>24665</c:v>
                </c:pt>
                <c:pt idx="90">
                  <c:v>24264</c:v>
                </c:pt>
                <c:pt idx="91">
                  <c:v>23114</c:v>
                </c:pt>
                <c:pt idx="92">
                  <c:v>21888</c:v>
                </c:pt>
                <c:pt idx="93">
                  <c:v>23868</c:v>
                </c:pt>
                <c:pt idx="94">
                  <c:v>25521</c:v>
                </c:pt>
                <c:pt idx="95">
                  <c:v>25116</c:v>
                </c:pt>
                <c:pt idx="96">
                  <c:v>25461</c:v>
                </c:pt>
                <c:pt idx="97">
                  <c:v>26502</c:v>
                </c:pt>
                <c:pt idx="98">
                  <c:v>23449</c:v>
                </c:pt>
                <c:pt idx="99">
                  <c:v>22308</c:v>
                </c:pt>
                <c:pt idx="100">
                  <c:v>23607</c:v>
                </c:pt>
                <c:pt idx="101">
                  <c:v>25035</c:v>
                </c:pt>
                <c:pt idx="102">
                  <c:v>24600</c:v>
                </c:pt>
                <c:pt idx="103">
                  <c:v>25248</c:v>
                </c:pt>
                <c:pt idx="104">
                  <c:v>25013</c:v>
                </c:pt>
                <c:pt idx="105">
                  <c:v>23479</c:v>
                </c:pt>
                <c:pt idx="106">
                  <c:v>21566</c:v>
                </c:pt>
                <c:pt idx="107">
                  <c:v>23528</c:v>
                </c:pt>
                <c:pt idx="108">
                  <c:v>24827</c:v>
                </c:pt>
                <c:pt idx="109">
                  <c:v>24826</c:v>
                </c:pt>
                <c:pt idx="110">
                  <c:v>25095</c:v>
                </c:pt>
                <c:pt idx="111">
                  <c:v>25226</c:v>
                </c:pt>
                <c:pt idx="112">
                  <c:v>23322</c:v>
                </c:pt>
                <c:pt idx="113">
                  <c:v>21133</c:v>
                </c:pt>
                <c:pt idx="114">
                  <c:v>22873</c:v>
                </c:pt>
                <c:pt idx="115">
                  <c:v>24135</c:v>
                </c:pt>
                <c:pt idx="116">
                  <c:v>24821</c:v>
                </c:pt>
                <c:pt idx="117">
                  <c:v>25641</c:v>
                </c:pt>
                <c:pt idx="118">
                  <c:v>23632</c:v>
                </c:pt>
                <c:pt idx="119">
                  <c:v>21790</c:v>
                </c:pt>
                <c:pt idx="120">
                  <c:v>20366</c:v>
                </c:pt>
                <c:pt idx="121">
                  <c:v>20318</c:v>
                </c:pt>
                <c:pt idx="122">
                  <c:v>22618</c:v>
                </c:pt>
                <c:pt idx="123">
                  <c:v>25622</c:v>
                </c:pt>
                <c:pt idx="124">
                  <c:v>27558</c:v>
                </c:pt>
                <c:pt idx="125">
                  <c:v>21197</c:v>
                </c:pt>
                <c:pt idx="126">
                  <c:v>23554</c:v>
                </c:pt>
                <c:pt idx="127">
                  <c:v>20301</c:v>
                </c:pt>
                <c:pt idx="128">
                  <c:v>21186</c:v>
                </c:pt>
                <c:pt idx="129">
                  <c:v>22087</c:v>
                </c:pt>
                <c:pt idx="130">
                  <c:v>23176</c:v>
                </c:pt>
                <c:pt idx="131">
                  <c:v>24237</c:v>
                </c:pt>
                <c:pt idx="132">
                  <c:v>23957</c:v>
                </c:pt>
                <c:pt idx="133">
                  <c:v>22901</c:v>
                </c:pt>
                <c:pt idx="134">
                  <c:v>21242</c:v>
                </c:pt>
                <c:pt idx="135">
                  <c:v>22089</c:v>
                </c:pt>
                <c:pt idx="136">
                  <c:v>23009</c:v>
                </c:pt>
                <c:pt idx="137">
                  <c:v>25919</c:v>
                </c:pt>
                <c:pt idx="138">
                  <c:v>28079</c:v>
                </c:pt>
                <c:pt idx="139">
                  <c:v>25934</c:v>
                </c:pt>
                <c:pt idx="140">
                  <c:v>21877</c:v>
                </c:pt>
                <c:pt idx="141">
                  <c:v>20617</c:v>
                </c:pt>
                <c:pt idx="142">
                  <c:v>21745</c:v>
                </c:pt>
                <c:pt idx="143">
                  <c:v>23245</c:v>
                </c:pt>
                <c:pt idx="144">
                  <c:v>24023</c:v>
                </c:pt>
                <c:pt idx="145">
                  <c:v>25636</c:v>
                </c:pt>
                <c:pt idx="146">
                  <c:v>25212</c:v>
                </c:pt>
                <c:pt idx="147">
                  <c:v>23671</c:v>
                </c:pt>
                <c:pt idx="148">
                  <c:v>21053</c:v>
                </c:pt>
                <c:pt idx="149">
                  <c:v>21190</c:v>
                </c:pt>
                <c:pt idx="150">
                  <c:v>22190</c:v>
                </c:pt>
                <c:pt idx="151">
                  <c:v>24438</c:v>
                </c:pt>
                <c:pt idx="152">
                  <c:v>25981</c:v>
                </c:pt>
                <c:pt idx="153">
                  <c:v>25805</c:v>
                </c:pt>
                <c:pt idx="154">
                  <c:v>23605</c:v>
                </c:pt>
                <c:pt idx="155">
                  <c:v>22958</c:v>
                </c:pt>
                <c:pt idx="156">
                  <c:v>24288</c:v>
                </c:pt>
                <c:pt idx="157">
                  <c:v>21435</c:v>
                </c:pt>
                <c:pt idx="158">
                  <c:v>22797</c:v>
                </c:pt>
                <c:pt idx="159">
                  <c:v>25121</c:v>
                </c:pt>
                <c:pt idx="160">
                  <c:v>24983</c:v>
                </c:pt>
                <c:pt idx="161">
                  <c:v>22048</c:v>
                </c:pt>
                <c:pt idx="162">
                  <c:v>22190</c:v>
                </c:pt>
                <c:pt idx="163">
                  <c:v>24030</c:v>
                </c:pt>
                <c:pt idx="164">
                  <c:v>22066</c:v>
                </c:pt>
                <c:pt idx="165">
                  <c:v>22808</c:v>
                </c:pt>
                <c:pt idx="166">
                  <c:v>24289</c:v>
                </c:pt>
                <c:pt idx="167">
                  <c:v>25004</c:v>
                </c:pt>
                <c:pt idx="168">
                  <c:v>24224</c:v>
                </c:pt>
                <c:pt idx="169">
                  <c:v>21487</c:v>
                </c:pt>
                <c:pt idx="170">
                  <c:v>23341</c:v>
                </c:pt>
                <c:pt idx="171">
                  <c:v>24013</c:v>
                </c:pt>
                <c:pt idx="172">
                  <c:v>24511</c:v>
                </c:pt>
                <c:pt idx="173">
                  <c:v>26204</c:v>
                </c:pt>
                <c:pt idx="174">
                  <c:v>26323</c:v>
                </c:pt>
                <c:pt idx="175">
                  <c:v>24998</c:v>
                </c:pt>
                <c:pt idx="176">
                  <c:v>21937</c:v>
                </c:pt>
                <c:pt idx="177">
                  <c:v>23787</c:v>
                </c:pt>
                <c:pt idx="178">
                  <c:v>23657</c:v>
                </c:pt>
                <c:pt idx="179">
                  <c:v>22517</c:v>
                </c:pt>
                <c:pt idx="180">
                  <c:v>23594</c:v>
                </c:pt>
                <c:pt idx="181">
                  <c:v>21329</c:v>
                </c:pt>
                <c:pt idx="182">
                  <c:v>19027</c:v>
                </c:pt>
                <c:pt idx="183">
                  <c:v>9504</c:v>
                </c:pt>
                <c:pt idx="184">
                  <c:v>23158</c:v>
                </c:pt>
                <c:pt idx="185">
                  <c:v>22491</c:v>
                </c:pt>
                <c:pt idx="186">
                  <c:v>21603</c:v>
                </c:pt>
                <c:pt idx="187">
                  <c:v>23859</c:v>
                </c:pt>
                <c:pt idx="188">
                  <c:v>23248</c:v>
                </c:pt>
                <c:pt idx="189">
                  <c:v>22172</c:v>
                </c:pt>
                <c:pt idx="190">
                  <c:v>19945</c:v>
                </c:pt>
                <c:pt idx="191">
                  <c:v>22818</c:v>
                </c:pt>
                <c:pt idx="192">
                  <c:v>22261</c:v>
                </c:pt>
                <c:pt idx="193">
                  <c:v>22040</c:v>
                </c:pt>
                <c:pt idx="194">
                  <c:v>24386</c:v>
                </c:pt>
                <c:pt idx="195">
                  <c:v>24702</c:v>
                </c:pt>
                <c:pt idx="196">
                  <c:v>24526</c:v>
                </c:pt>
                <c:pt idx="197">
                  <c:v>22366</c:v>
                </c:pt>
                <c:pt idx="198">
                  <c:v>24155</c:v>
                </c:pt>
                <c:pt idx="199">
                  <c:v>22894</c:v>
                </c:pt>
                <c:pt idx="200">
                  <c:v>23007</c:v>
                </c:pt>
                <c:pt idx="201">
                  <c:v>24698</c:v>
                </c:pt>
                <c:pt idx="202">
                  <c:v>23539</c:v>
                </c:pt>
                <c:pt idx="203">
                  <c:v>22358</c:v>
                </c:pt>
                <c:pt idx="204">
                  <c:v>21373</c:v>
                </c:pt>
                <c:pt idx="205">
                  <c:v>24001</c:v>
                </c:pt>
                <c:pt idx="206">
                  <c:v>24587</c:v>
                </c:pt>
                <c:pt idx="207">
                  <c:v>25168</c:v>
                </c:pt>
                <c:pt idx="208">
                  <c:v>28623</c:v>
                </c:pt>
                <c:pt idx="209">
                  <c:v>28233</c:v>
                </c:pt>
                <c:pt idx="210">
                  <c:v>25322</c:v>
                </c:pt>
                <c:pt idx="211">
                  <c:v>24917</c:v>
                </c:pt>
                <c:pt idx="212">
                  <c:v>27468</c:v>
                </c:pt>
                <c:pt idx="213">
                  <c:v>25881</c:v>
                </c:pt>
                <c:pt idx="214">
                  <c:v>23379</c:v>
                </c:pt>
                <c:pt idx="215">
                  <c:v>25280</c:v>
                </c:pt>
                <c:pt idx="216">
                  <c:v>26297</c:v>
                </c:pt>
                <c:pt idx="217">
                  <c:v>23118</c:v>
                </c:pt>
                <c:pt idx="218">
                  <c:v>20916</c:v>
                </c:pt>
                <c:pt idx="219">
                  <c:v>22061</c:v>
                </c:pt>
                <c:pt idx="220">
                  <c:v>20834</c:v>
                </c:pt>
                <c:pt idx="221">
                  <c:v>22360</c:v>
                </c:pt>
                <c:pt idx="222">
                  <c:v>25571</c:v>
                </c:pt>
                <c:pt idx="223">
                  <c:v>24409</c:v>
                </c:pt>
                <c:pt idx="224">
                  <c:v>21891</c:v>
                </c:pt>
                <c:pt idx="225">
                  <c:v>23271</c:v>
                </c:pt>
                <c:pt idx="226">
                  <c:v>25087</c:v>
                </c:pt>
                <c:pt idx="227">
                  <c:v>23912</c:v>
                </c:pt>
                <c:pt idx="228">
                  <c:v>22971</c:v>
                </c:pt>
                <c:pt idx="229">
                  <c:v>25038</c:v>
                </c:pt>
                <c:pt idx="230">
                  <c:v>25585</c:v>
                </c:pt>
                <c:pt idx="231">
                  <c:v>23887</c:v>
                </c:pt>
                <c:pt idx="232">
                  <c:v>22812</c:v>
                </c:pt>
                <c:pt idx="233">
                  <c:v>21303</c:v>
                </c:pt>
                <c:pt idx="234">
                  <c:v>11573</c:v>
                </c:pt>
                <c:pt idx="235">
                  <c:v>21932</c:v>
                </c:pt>
                <c:pt idx="236">
                  <c:v>26232</c:v>
                </c:pt>
                <c:pt idx="237">
                  <c:v>23209</c:v>
                </c:pt>
                <c:pt idx="238">
                  <c:v>25085</c:v>
                </c:pt>
                <c:pt idx="239">
                  <c:v>22979</c:v>
                </c:pt>
                <c:pt idx="240">
                  <c:v>23467</c:v>
                </c:pt>
                <c:pt idx="241">
                  <c:v>22251</c:v>
                </c:pt>
                <c:pt idx="242">
                  <c:v>22423</c:v>
                </c:pt>
                <c:pt idx="243">
                  <c:v>24909</c:v>
                </c:pt>
                <c:pt idx="244">
                  <c:v>24098</c:v>
                </c:pt>
                <c:pt idx="245">
                  <c:v>21688</c:v>
                </c:pt>
                <c:pt idx="246">
                  <c:v>19227</c:v>
                </c:pt>
                <c:pt idx="247">
                  <c:v>21136</c:v>
                </c:pt>
                <c:pt idx="248">
                  <c:v>22277</c:v>
                </c:pt>
                <c:pt idx="249">
                  <c:v>21805</c:v>
                </c:pt>
                <c:pt idx="250">
                  <c:v>22928</c:v>
                </c:pt>
                <c:pt idx="251">
                  <c:v>22485</c:v>
                </c:pt>
                <c:pt idx="252">
                  <c:v>20763</c:v>
                </c:pt>
                <c:pt idx="253">
                  <c:v>19548</c:v>
                </c:pt>
                <c:pt idx="254">
                  <c:v>21270</c:v>
                </c:pt>
                <c:pt idx="255">
                  <c:v>20921</c:v>
                </c:pt>
                <c:pt idx="256">
                  <c:v>21154</c:v>
                </c:pt>
                <c:pt idx="257">
                  <c:v>21828</c:v>
                </c:pt>
                <c:pt idx="258">
                  <c:v>20009</c:v>
                </c:pt>
                <c:pt idx="259">
                  <c:v>20255</c:v>
                </c:pt>
                <c:pt idx="260">
                  <c:v>18168</c:v>
                </c:pt>
                <c:pt idx="261">
                  <c:v>19109</c:v>
                </c:pt>
                <c:pt idx="262">
                  <c:v>20978</c:v>
                </c:pt>
                <c:pt idx="263">
                  <c:v>23668</c:v>
                </c:pt>
                <c:pt idx="264">
                  <c:v>28923</c:v>
                </c:pt>
                <c:pt idx="265">
                  <c:v>25967</c:v>
                </c:pt>
                <c:pt idx="266">
                  <c:v>25088</c:v>
                </c:pt>
                <c:pt idx="267">
                  <c:v>26846</c:v>
                </c:pt>
                <c:pt idx="268">
                  <c:v>26052</c:v>
                </c:pt>
                <c:pt idx="269">
                  <c:v>22940</c:v>
                </c:pt>
                <c:pt idx="270">
                  <c:v>20366</c:v>
                </c:pt>
                <c:pt idx="271">
                  <c:v>22148</c:v>
                </c:pt>
                <c:pt idx="272">
                  <c:v>20401</c:v>
                </c:pt>
                <c:pt idx="273">
                  <c:v>19860</c:v>
                </c:pt>
                <c:pt idx="274">
                  <c:v>21237</c:v>
                </c:pt>
                <c:pt idx="275">
                  <c:v>22612</c:v>
                </c:pt>
                <c:pt idx="276">
                  <c:v>20465</c:v>
                </c:pt>
                <c:pt idx="277">
                  <c:v>20918</c:v>
                </c:pt>
                <c:pt idx="278">
                  <c:v>13710</c:v>
                </c:pt>
                <c:pt idx="279">
                  <c:v>25337</c:v>
                </c:pt>
                <c:pt idx="280">
                  <c:v>22345</c:v>
                </c:pt>
                <c:pt idx="281">
                  <c:v>22707</c:v>
                </c:pt>
                <c:pt idx="282">
                  <c:v>23615</c:v>
                </c:pt>
                <c:pt idx="283">
                  <c:v>23603</c:v>
                </c:pt>
                <c:pt idx="284">
                  <c:v>24733</c:v>
                </c:pt>
                <c:pt idx="285">
                  <c:v>26218</c:v>
                </c:pt>
                <c:pt idx="286">
                  <c:v>25953</c:v>
                </c:pt>
                <c:pt idx="287">
                  <c:v>24116</c:v>
                </c:pt>
                <c:pt idx="288">
                  <c:v>22603</c:v>
                </c:pt>
                <c:pt idx="289">
                  <c:v>23606</c:v>
                </c:pt>
                <c:pt idx="290">
                  <c:v>24950</c:v>
                </c:pt>
                <c:pt idx="291">
                  <c:v>25311</c:v>
                </c:pt>
                <c:pt idx="292">
                  <c:v>26736</c:v>
                </c:pt>
                <c:pt idx="293">
                  <c:v>27038</c:v>
                </c:pt>
                <c:pt idx="294">
                  <c:v>24273</c:v>
                </c:pt>
                <c:pt idx="295">
                  <c:v>22928</c:v>
                </c:pt>
                <c:pt idx="296">
                  <c:v>22716</c:v>
                </c:pt>
                <c:pt idx="297">
                  <c:v>24119</c:v>
                </c:pt>
                <c:pt idx="298">
                  <c:v>24342</c:v>
                </c:pt>
                <c:pt idx="299">
                  <c:v>25505</c:v>
                </c:pt>
                <c:pt idx="300">
                  <c:v>24851</c:v>
                </c:pt>
                <c:pt idx="301">
                  <c:v>23531</c:v>
                </c:pt>
                <c:pt idx="302">
                  <c:v>20519</c:v>
                </c:pt>
                <c:pt idx="303">
                  <c:v>22292</c:v>
                </c:pt>
                <c:pt idx="304">
                  <c:v>23892</c:v>
                </c:pt>
                <c:pt idx="305">
                  <c:v>24074</c:v>
                </c:pt>
                <c:pt idx="306">
                  <c:v>25125</c:v>
                </c:pt>
                <c:pt idx="307">
                  <c:v>24823</c:v>
                </c:pt>
                <c:pt idx="308">
                  <c:v>22848</c:v>
                </c:pt>
                <c:pt idx="309">
                  <c:v>21275</c:v>
                </c:pt>
                <c:pt idx="310">
                  <c:v>22518</c:v>
                </c:pt>
                <c:pt idx="311">
                  <c:v>21365</c:v>
                </c:pt>
                <c:pt idx="312">
                  <c:v>24516</c:v>
                </c:pt>
                <c:pt idx="313">
                  <c:v>24971</c:v>
                </c:pt>
                <c:pt idx="314">
                  <c:v>24677</c:v>
                </c:pt>
                <c:pt idx="315">
                  <c:v>22581</c:v>
                </c:pt>
                <c:pt idx="316">
                  <c:v>20366</c:v>
                </c:pt>
                <c:pt idx="317">
                  <c:v>23467</c:v>
                </c:pt>
                <c:pt idx="318">
                  <c:v>24211</c:v>
                </c:pt>
                <c:pt idx="319">
                  <c:v>24940</c:v>
                </c:pt>
                <c:pt idx="320">
                  <c:v>25767</c:v>
                </c:pt>
                <c:pt idx="321">
                  <c:v>25971</c:v>
                </c:pt>
                <c:pt idx="322">
                  <c:v>22744</c:v>
                </c:pt>
                <c:pt idx="323">
                  <c:v>19621</c:v>
                </c:pt>
                <c:pt idx="324">
                  <c:v>21880</c:v>
                </c:pt>
                <c:pt idx="325">
                  <c:v>23414</c:v>
                </c:pt>
                <c:pt idx="326">
                  <c:v>24099</c:v>
                </c:pt>
                <c:pt idx="327">
                  <c:v>24928</c:v>
                </c:pt>
                <c:pt idx="328">
                  <c:v>23182</c:v>
                </c:pt>
                <c:pt idx="329">
                  <c:v>24107</c:v>
                </c:pt>
                <c:pt idx="330">
                  <c:v>21084</c:v>
                </c:pt>
                <c:pt idx="331">
                  <c:v>22401</c:v>
                </c:pt>
                <c:pt idx="332">
                  <c:v>22759</c:v>
                </c:pt>
                <c:pt idx="333">
                  <c:v>22545</c:v>
                </c:pt>
                <c:pt idx="334">
                  <c:v>23488</c:v>
                </c:pt>
                <c:pt idx="335">
                  <c:v>22744</c:v>
                </c:pt>
                <c:pt idx="336">
                  <c:v>20216</c:v>
                </c:pt>
                <c:pt idx="337">
                  <c:v>18146</c:v>
                </c:pt>
                <c:pt idx="338">
                  <c:v>21361</c:v>
                </c:pt>
                <c:pt idx="339">
                  <c:v>22374</c:v>
                </c:pt>
                <c:pt idx="340">
                  <c:v>22458</c:v>
                </c:pt>
                <c:pt idx="341">
                  <c:v>23489</c:v>
                </c:pt>
                <c:pt idx="342">
                  <c:v>23143</c:v>
                </c:pt>
                <c:pt idx="343">
                  <c:v>21525</c:v>
                </c:pt>
                <c:pt idx="344">
                  <c:v>18971</c:v>
                </c:pt>
                <c:pt idx="345">
                  <c:v>21309</c:v>
                </c:pt>
                <c:pt idx="346">
                  <c:v>23004</c:v>
                </c:pt>
                <c:pt idx="347">
                  <c:v>23545</c:v>
                </c:pt>
                <c:pt idx="348">
                  <c:v>24811</c:v>
                </c:pt>
                <c:pt idx="349">
                  <c:v>23052</c:v>
                </c:pt>
                <c:pt idx="350">
                  <c:v>23038</c:v>
                </c:pt>
                <c:pt idx="351">
                  <c:v>21203</c:v>
                </c:pt>
                <c:pt idx="352">
                  <c:v>22871</c:v>
                </c:pt>
                <c:pt idx="353">
                  <c:v>24017</c:v>
                </c:pt>
                <c:pt idx="354">
                  <c:v>24188</c:v>
                </c:pt>
                <c:pt idx="355">
                  <c:v>26533</c:v>
                </c:pt>
                <c:pt idx="356">
                  <c:v>23901</c:v>
                </c:pt>
                <c:pt idx="357">
                  <c:v>21637</c:v>
                </c:pt>
                <c:pt idx="358">
                  <c:v>20049</c:v>
                </c:pt>
                <c:pt idx="359">
                  <c:v>23095</c:v>
                </c:pt>
                <c:pt idx="360">
                  <c:v>23313</c:v>
                </c:pt>
                <c:pt idx="361">
                  <c:v>24430</c:v>
                </c:pt>
                <c:pt idx="362">
                  <c:v>26975</c:v>
                </c:pt>
                <c:pt idx="363">
                  <c:v>24654</c:v>
                </c:pt>
                <c:pt idx="364">
                  <c:v>21703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FC-4693-B9B8-16B40D4B1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'18'!$S$2:$S$366</c:f>
              <c:numCache>
                <c:formatCode>General</c:formatCode>
                <c:ptCount val="365"/>
                <c:pt idx="0">
                  <c:v>5687</c:v>
                </c:pt>
                <c:pt idx="1">
                  <c:v>4771</c:v>
                </c:pt>
                <c:pt idx="2">
                  <c:v>4672</c:v>
                </c:pt>
                <c:pt idx="3">
                  <c:v>4843</c:v>
                </c:pt>
                <c:pt idx="4">
                  <c:v>5157</c:v>
                </c:pt>
                <c:pt idx="5">
                  <c:v>5498</c:v>
                </c:pt>
                <c:pt idx="6">
                  <c:v>5467</c:v>
                </c:pt>
                <c:pt idx="7">
                  <c:v>4937</c:v>
                </c:pt>
                <c:pt idx="8">
                  <c:v>4985</c:v>
                </c:pt>
                <c:pt idx="9">
                  <c:v>5064</c:v>
                </c:pt>
                <c:pt idx="10">
                  <c:v>5174</c:v>
                </c:pt>
                <c:pt idx="11">
                  <c:v>5480</c:v>
                </c:pt>
                <c:pt idx="12">
                  <c:v>5732</c:v>
                </c:pt>
                <c:pt idx="13">
                  <c:v>5803</c:v>
                </c:pt>
                <c:pt idx="14">
                  <c:v>5335</c:v>
                </c:pt>
                <c:pt idx="15">
                  <c:v>5326</c:v>
                </c:pt>
                <c:pt idx="16">
                  <c:v>5566</c:v>
                </c:pt>
                <c:pt idx="17">
                  <c:v>5593</c:v>
                </c:pt>
                <c:pt idx="18">
                  <c:v>5677</c:v>
                </c:pt>
                <c:pt idx="19">
                  <c:v>5840</c:v>
                </c:pt>
                <c:pt idx="20">
                  <c:v>5819</c:v>
                </c:pt>
                <c:pt idx="21">
                  <c:v>5336</c:v>
                </c:pt>
                <c:pt idx="22">
                  <c:v>5402</c:v>
                </c:pt>
                <c:pt idx="23">
                  <c:v>5383</c:v>
                </c:pt>
                <c:pt idx="24">
                  <c:v>5523</c:v>
                </c:pt>
                <c:pt idx="25">
                  <c:v>5641</c:v>
                </c:pt>
                <c:pt idx="26">
                  <c:v>5899</c:v>
                </c:pt>
                <c:pt idx="27">
                  <c:v>5894</c:v>
                </c:pt>
                <c:pt idx="28">
                  <c:v>5054</c:v>
                </c:pt>
                <c:pt idx="29">
                  <c:v>4908</c:v>
                </c:pt>
                <c:pt idx="30">
                  <c:v>4684</c:v>
                </c:pt>
                <c:pt idx="31">
                  <c:v>4626</c:v>
                </c:pt>
                <c:pt idx="32">
                  <c:v>4945</c:v>
                </c:pt>
                <c:pt idx="33">
                  <c:v>5400</c:v>
                </c:pt>
                <c:pt idx="34">
                  <c:v>5356</c:v>
                </c:pt>
                <c:pt idx="35">
                  <c:v>4407</c:v>
                </c:pt>
                <c:pt idx="36">
                  <c:v>4139</c:v>
                </c:pt>
                <c:pt idx="37">
                  <c:v>4066</c:v>
                </c:pt>
                <c:pt idx="38">
                  <c:v>4127</c:v>
                </c:pt>
                <c:pt idx="39">
                  <c:v>4444</c:v>
                </c:pt>
                <c:pt idx="40">
                  <c:v>4993</c:v>
                </c:pt>
                <c:pt idx="41">
                  <c:v>4970</c:v>
                </c:pt>
                <c:pt idx="42">
                  <c:v>4081</c:v>
                </c:pt>
                <c:pt idx="43">
                  <c:v>3855</c:v>
                </c:pt>
                <c:pt idx="44">
                  <c:v>4515</c:v>
                </c:pt>
                <c:pt idx="45">
                  <c:v>5477</c:v>
                </c:pt>
                <c:pt idx="46">
                  <c:v>5706</c:v>
                </c:pt>
                <c:pt idx="47">
                  <c:v>5784</c:v>
                </c:pt>
                <c:pt idx="48">
                  <c:v>5330</c:v>
                </c:pt>
                <c:pt idx="49">
                  <c:v>4352</c:v>
                </c:pt>
                <c:pt idx="50">
                  <c:v>4383</c:v>
                </c:pt>
                <c:pt idx="51">
                  <c:v>4417</c:v>
                </c:pt>
                <c:pt idx="52">
                  <c:v>4775</c:v>
                </c:pt>
                <c:pt idx="53">
                  <c:v>5124</c:v>
                </c:pt>
                <c:pt idx="54">
                  <c:v>5553</c:v>
                </c:pt>
                <c:pt idx="55">
                  <c:v>5625</c:v>
                </c:pt>
                <c:pt idx="56">
                  <c:v>5055</c:v>
                </c:pt>
                <c:pt idx="57">
                  <c:v>5204</c:v>
                </c:pt>
                <c:pt idx="58">
                  <c:v>5229</c:v>
                </c:pt>
                <c:pt idx="59">
                  <c:v>5529</c:v>
                </c:pt>
                <c:pt idx="60">
                  <c:v>5651</c:v>
                </c:pt>
                <c:pt idx="61">
                  <c:v>5762</c:v>
                </c:pt>
                <c:pt idx="62">
                  <c:v>5447</c:v>
                </c:pt>
                <c:pt idx="63">
                  <c:v>4537</c:v>
                </c:pt>
                <c:pt idx="64">
                  <c:v>4567</c:v>
                </c:pt>
                <c:pt idx="65">
                  <c:v>4546</c:v>
                </c:pt>
                <c:pt idx="66">
                  <c:v>4663</c:v>
                </c:pt>
                <c:pt idx="67">
                  <c:v>4948</c:v>
                </c:pt>
                <c:pt idx="68">
                  <c:v>5493</c:v>
                </c:pt>
                <c:pt idx="69">
                  <c:v>5398</c:v>
                </c:pt>
                <c:pt idx="70">
                  <c:v>4788</c:v>
                </c:pt>
                <c:pt idx="71">
                  <c:v>4920</c:v>
                </c:pt>
                <c:pt idx="72">
                  <c:v>4931</c:v>
                </c:pt>
                <c:pt idx="73">
                  <c:v>4977</c:v>
                </c:pt>
                <c:pt idx="74">
                  <c:v>5338</c:v>
                </c:pt>
                <c:pt idx="75">
                  <c:v>5810</c:v>
                </c:pt>
                <c:pt idx="76">
                  <c:v>5595</c:v>
                </c:pt>
                <c:pt idx="77">
                  <c:v>4791</c:v>
                </c:pt>
                <c:pt idx="78">
                  <c:v>4582</c:v>
                </c:pt>
                <c:pt idx="79">
                  <c:v>4568</c:v>
                </c:pt>
                <c:pt idx="80">
                  <c:v>4889</c:v>
                </c:pt>
                <c:pt idx="81">
                  <c:v>5209</c:v>
                </c:pt>
                <c:pt idx="82">
                  <c:v>5583</c:v>
                </c:pt>
                <c:pt idx="83">
                  <c:v>5398</c:v>
                </c:pt>
                <c:pt idx="84">
                  <c:v>4438</c:v>
                </c:pt>
                <c:pt idx="85">
                  <c:v>4276</c:v>
                </c:pt>
                <c:pt idx="86">
                  <c:v>4412</c:v>
                </c:pt>
                <c:pt idx="87">
                  <c:v>4559</c:v>
                </c:pt>
                <c:pt idx="88">
                  <c:v>4764</c:v>
                </c:pt>
                <c:pt idx="89">
                  <c:v>5306</c:v>
                </c:pt>
                <c:pt idx="90">
                  <c:v>5208</c:v>
                </c:pt>
                <c:pt idx="91">
                  <c:v>4434</c:v>
                </c:pt>
                <c:pt idx="92">
                  <c:v>4218</c:v>
                </c:pt>
                <c:pt idx="93">
                  <c:v>4374</c:v>
                </c:pt>
                <c:pt idx="94">
                  <c:v>4773</c:v>
                </c:pt>
                <c:pt idx="95">
                  <c:v>5276</c:v>
                </c:pt>
                <c:pt idx="96">
                  <c:v>5794</c:v>
                </c:pt>
                <c:pt idx="97">
                  <c:v>5501</c:v>
                </c:pt>
                <c:pt idx="98">
                  <c:v>4640</c:v>
                </c:pt>
                <c:pt idx="99">
                  <c:v>4419</c:v>
                </c:pt>
                <c:pt idx="100">
                  <c:v>4621</c:v>
                </c:pt>
                <c:pt idx="101">
                  <c:v>5155</c:v>
                </c:pt>
                <c:pt idx="102">
                  <c:v>5555</c:v>
                </c:pt>
                <c:pt idx="103">
                  <c:v>5921</c:v>
                </c:pt>
                <c:pt idx="104">
                  <c:v>5746</c:v>
                </c:pt>
                <c:pt idx="105">
                  <c:v>4991</c:v>
                </c:pt>
                <c:pt idx="106">
                  <c:v>4949</c:v>
                </c:pt>
                <c:pt idx="107">
                  <c:v>5209</c:v>
                </c:pt>
                <c:pt idx="108">
                  <c:v>5395</c:v>
                </c:pt>
                <c:pt idx="109">
                  <c:v>5778</c:v>
                </c:pt>
                <c:pt idx="110">
                  <c:v>6007</c:v>
                </c:pt>
                <c:pt idx="111">
                  <c:v>5886</c:v>
                </c:pt>
                <c:pt idx="112">
                  <c:v>5167</c:v>
                </c:pt>
                <c:pt idx="113">
                  <c:v>5116</c:v>
                </c:pt>
                <c:pt idx="114">
                  <c:v>5287</c:v>
                </c:pt>
                <c:pt idx="115">
                  <c:v>5244</c:v>
                </c:pt>
                <c:pt idx="116">
                  <c:v>5385</c:v>
                </c:pt>
                <c:pt idx="117">
                  <c:v>5953</c:v>
                </c:pt>
                <c:pt idx="118">
                  <c:v>5875</c:v>
                </c:pt>
                <c:pt idx="119">
                  <c:v>5349</c:v>
                </c:pt>
                <c:pt idx="120">
                  <c:v>4952</c:v>
                </c:pt>
                <c:pt idx="121">
                  <c:v>4511</c:v>
                </c:pt>
                <c:pt idx="122">
                  <c:v>4812</c:v>
                </c:pt>
                <c:pt idx="123">
                  <c:v>5441</c:v>
                </c:pt>
                <c:pt idx="124">
                  <c:v>6115</c:v>
                </c:pt>
                <c:pt idx="125">
                  <c:v>6172</c:v>
                </c:pt>
                <c:pt idx="126">
                  <c:v>5427</c:v>
                </c:pt>
                <c:pt idx="127">
                  <c:v>4435</c:v>
                </c:pt>
                <c:pt idx="128">
                  <c:v>4588</c:v>
                </c:pt>
                <c:pt idx="129">
                  <c:v>4847</c:v>
                </c:pt>
                <c:pt idx="130">
                  <c:v>5315</c:v>
                </c:pt>
                <c:pt idx="131">
                  <c:v>5789</c:v>
                </c:pt>
                <c:pt idx="132">
                  <c:v>5675</c:v>
                </c:pt>
                <c:pt idx="133">
                  <c:v>5048</c:v>
                </c:pt>
                <c:pt idx="134">
                  <c:v>4953</c:v>
                </c:pt>
                <c:pt idx="135">
                  <c:v>5108</c:v>
                </c:pt>
                <c:pt idx="136">
                  <c:v>5392</c:v>
                </c:pt>
                <c:pt idx="137">
                  <c:v>5815</c:v>
                </c:pt>
                <c:pt idx="138">
                  <c:v>6290</c:v>
                </c:pt>
                <c:pt idx="139">
                  <c:v>6262</c:v>
                </c:pt>
                <c:pt idx="140">
                  <c:v>6014</c:v>
                </c:pt>
                <c:pt idx="141">
                  <c:v>5576</c:v>
                </c:pt>
                <c:pt idx="142">
                  <c:v>5147</c:v>
                </c:pt>
                <c:pt idx="143">
                  <c:v>5341</c:v>
                </c:pt>
                <c:pt idx="144">
                  <c:v>5393</c:v>
                </c:pt>
                <c:pt idx="145">
                  <c:v>5861</c:v>
                </c:pt>
                <c:pt idx="146">
                  <c:v>5751</c:v>
                </c:pt>
                <c:pt idx="147">
                  <c:v>5184</c:v>
                </c:pt>
                <c:pt idx="148">
                  <c:v>4827</c:v>
                </c:pt>
                <c:pt idx="149">
                  <c:v>4893</c:v>
                </c:pt>
                <c:pt idx="150">
                  <c:v>4732</c:v>
                </c:pt>
                <c:pt idx="151">
                  <c:v>5274</c:v>
                </c:pt>
                <c:pt idx="152">
                  <c:v>5878</c:v>
                </c:pt>
                <c:pt idx="153">
                  <c:v>5870</c:v>
                </c:pt>
                <c:pt idx="154">
                  <c:v>5522</c:v>
                </c:pt>
                <c:pt idx="155">
                  <c:v>5685</c:v>
                </c:pt>
                <c:pt idx="156">
                  <c:v>5797</c:v>
                </c:pt>
                <c:pt idx="157">
                  <c:v>5661</c:v>
                </c:pt>
                <c:pt idx="158">
                  <c:v>5791</c:v>
                </c:pt>
                <c:pt idx="159">
                  <c:v>6059</c:v>
                </c:pt>
                <c:pt idx="160">
                  <c:v>5936</c:v>
                </c:pt>
                <c:pt idx="161">
                  <c:v>5458</c:v>
                </c:pt>
                <c:pt idx="162">
                  <c:v>5464</c:v>
                </c:pt>
                <c:pt idx="163">
                  <c:v>5490</c:v>
                </c:pt>
                <c:pt idx="164">
                  <c:v>5520</c:v>
                </c:pt>
                <c:pt idx="165">
                  <c:v>5567</c:v>
                </c:pt>
                <c:pt idx="166">
                  <c:v>5976</c:v>
                </c:pt>
                <c:pt idx="167">
                  <c:v>5764</c:v>
                </c:pt>
                <c:pt idx="168">
                  <c:v>4984</c:v>
                </c:pt>
                <c:pt idx="169">
                  <c:v>5022</c:v>
                </c:pt>
                <c:pt idx="170">
                  <c:v>5128</c:v>
                </c:pt>
                <c:pt idx="171">
                  <c:v>5201</c:v>
                </c:pt>
                <c:pt idx="172">
                  <c:v>5317</c:v>
                </c:pt>
                <c:pt idx="173">
                  <c:v>5677</c:v>
                </c:pt>
                <c:pt idx="174">
                  <c:v>5638</c:v>
                </c:pt>
                <c:pt idx="175">
                  <c:v>4908</c:v>
                </c:pt>
                <c:pt idx="176">
                  <c:v>4830</c:v>
                </c:pt>
                <c:pt idx="177">
                  <c:v>4778</c:v>
                </c:pt>
                <c:pt idx="178">
                  <c:v>4779</c:v>
                </c:pt>
                <c:pt idx="179">
                  <c:v>4942</c:v>
                </c:pt>
                <c:pt idx="180">
                  <c:v>5256</c:v>
                </c:pt>
                <c:pt idx="181">
                  <c:v>5047</c:v>
                </c:pt>
                <c:pt idx="182">
                  <c:v>4019</c:v>
                </c:pt>
                <c:pt idx="183">
                  <c:v>3881</c:v>
                </c:pt>
                <c:pt idx="184">
                  <c:v>4244</c:v>
                </c:pt>
                <c:pt idx="185">
                  <c:v>4455</c:v>
                </c:pt>
                <c:pt idx="186">
                  <c:v>4889</c:v>
                </c:pt>
                <c:pt idx="187">
                  <c:v>5485</c:v>
                </c:pt>
                <c:pt idx="188">
                  <c:v>5436</c:v>
                </c:pt>
                <c:pt idx="189">
                  <c:v>4671</c:v>
                </c:pt>
                <c:pt idx="190">
                  <c:v>4666</c:v>
                </c:pt>
                <c:pt idx="191">
                  <c:v>4894</c:v>
                </c:pt>
                <c:pt idx="192">
                  <c:v>4918</c:v>
                </c:pt>
                <c:pt idx="193">
                  <c:v>5002</c:v>
                </c:pt>
                <c:pt idx="194">
                  <c:v>5498</c:v>
                </c:pt>
                <c:pt idx="195">
                  <c:v>5504</c:v>
                </c:pt>
                <c:pt idx="196">
                  <c:v>4746</c:v>
                </c:pt>
                <c:pt idx="197">
                  <c:v>4754</c:v>
                </c:pt>
                <c:pt idx="198">
                  <c:v>4920</c:v>
                </c:pt>
                <c:pt idx="199">
                  <c:v>4994</c:v>
                </c:pt>
                <c:pt idx="200">
                  <c:v>5166</c:v>
                </c:pt>
                <c:pt idx="201">
                  <c:v>5596</c:v>
                </c:pt>
                <c:pt idx="202">
                  <c:v>5423</c:v>
                </c:pt>
                <c:pt idx="203">
                  <c:v>4704</c:v>
                </c:pt>
                <c:pt idx="204">
                  <c:v>4764</c:v>
                </c:pt>
                <c:pt idx="205">
                  <c:v>4831</c:v>
                </c:pt>
                <c:pt idx="206">
                  <c:v>5051</c:v>
                </c:pt>
                <c:pt idx="207">
                  <c:v>5319</c:v>
                </c:pt>
                <c:pt idx="208">
                  <c:v>5958</c:v>
                </c:pt>
                <c:pt idx="209">
                  <c:v>6062</c:v>
                </c:pt>
                <c:pt idx="210">
                  <c:v>6019</c:v>
                </c:pt>
                <c:pt idx="211">
                  <c:v>6142</c:v>
                </c:pt>
                <c:pt idx="212">
                  <c:v>6255</c:v>
                </c:pt>
                <c:pt idx="213">
                  <c:v>6262</c:v>
                </c:pt>
                <c:pt idx="214">
                  <c:v>6154</c:v>
                </c:pt>
                <c:pt idx="215">
                  <c:v>6122</c:v>
                </c:pt>
                <c:pt idx="216">
                  <c:v>6012</c:v>
                </c:pt>
                <c:pt idx="217">
                  <c:v>5895</c:v>
                </c:pt>
                <c:pt idx="218">
                  <c:v>6009</c:v>
                </c:pt>
                <c:pt idx="219">
                  <c:v>5889</c:v>
                </c:pt>
                <c:pt idx="220">
                  <c:v>5632</c:v>
                </c:pt>
                <c:pt idx="221">
                  <c:v>5343</c:v>
                </c:pt>
                <c:pt idx="222">
                  <c:v>5592</c:v>
                </c:pt>
                <c:pt idx="223">
                  <c:v>5622</c:v>
                </c:pt>
                <c:pt idx="224">
                  <c:v>5171</c:v>
                </c:pt>
                <c:pt idx="225">
                  <c:v>5149</c:v>
                </c:pt>
                <c:pt idx="226">
                  <c:v>5065</c:v>
                </c:pt>
                <c:pt idx="227">
                  <c:v>5019</c:v>
                </c:pt>
                <c:pt idx="228">
                  <c:v>5130</c:v>
                </c:pt>
                <c:pt idx="229">
                  <c:v>5370</c:v>
                </c:pt>
                <c:pt idx="230">
                  <c:v>5256</c:v>
                </c:pt>
                <c:pt idx="231">
                  <c:v>4942</c:v>
                </c:pt>
                <c:pt idx="232">
                  <c:v>5002</c:v>
                </c:pt>
                <c:pt idx="233">
                  <c:v>4755</c:v>
                </c:pt>
                <c:pt idx="234">
                  <c:v>4540</c:v>
                </c:pt>
                <c:pt idx="235">
                  <c:v>5018</c:v>
                </c:pt>
                <c:pt idx="236">
                  <c:v>5501</c:v>
                </c:pt>
                <c:pt idx="237">
                  <c:v>5636</c:v>
                </c:pt>
                <c:pt idx="238">
                  <c:v>5262</c:v>
                </c:pt>
                <c:pt idx="239">
                  <c:v>5107</c:v>
                </c:pt>
                <c:pt idx="240">
                  <c:v>5111</c:v>
                </c:pt>
                <c:pt idx="241">
                  <c:v>4934</c:v>
                </c:pt>
                <c:pt idx="242">
                  <c:v>5066</c:v>
                </c:pt>
                <c:pt idx="243">
                  <c:v>5519</c:v>
                </c:pt>
                <c:pt idx="244">
                  <c:v>5336</c:v>
                </c:pt>
                <c:pt idx="245">
                  <c:v>4711</c:v>
                </c:pt>
                <c:pt idx="246">
                  <c:v>4741</c:v>
                </c:pt>
                <c:pt idx="247">
                  <c:v>4985</c:v>
                </c:pt>
                <c:pt idx="248">
                  <c:v>5102</c:v>
                </c:pt>
                <c:pt idx="249">
                  <c:v>5054</c:v>
                </c:pt>
                <c:pt idx="250">
                  <c:v>5377</c:v>
                </c:pt>
                <c:pt idx="251">
                  <c:v>5158</c:v>
                </c:pt>
                <c:pt idx="252">
                  <c:v>4478</c:v>
                </c:pt>
                <c:pt idx="253">
                  <c:v>4648</c:v>
                </c:pt>
                <c:pt idx="254">
                  <c:v>4776</c:v>
                </c:pt>
                <c:pt idx="255">
                  <c:v>4874</c:v>
                </c:pt>
                <c:pt idx="256">
                  <c:v>4846</c:v>
                </c:pt>
                <c:pt idx="257">
                  <c:v>5129</c:v>
                </c:pt>
                <c:pt idx="258">
                  <c:v>4996</c:v>
                </c:pt>
                <c:pt idx="259">
                  <c:v>4359</c:v>
                </c:pt>
                <c:pt idx="260">
                  <c:v>4281</c:v>
                </c:pt>
                <c:pt idx="261">
                  <c:v>4196</c:v>
                </c:pt>
                <c:pt idx="262">
                  <c:v>3979</c:v>
                </c:pt>
                <c:pt idx="263">
                  <c:v>4326</c:v>
                </c:pt>
                <c:pt idx="264">
                  <c:v>5393</c:v>
                </c:pt>
                <c:pt idx="265">
                  <c:v>5732</c:v>
                </c:pt>
                <c:pt idx="266">
                  <c:v>5749</c:v>
                </c:pt>
                <c:pt idx="267">
                  <c:v>5686</c:v>
                </c:pt>
                <c:pt idx="268">
                  <c:v>5203</c:v>
                </c:pt>
                <c:pt idx="269">
                  <c:v>4910</c:v>
                </c:pt>
                <c:pt idx="270">
                  <c:v>4921</c:v>
                </c:pt>
                <c:pt idx="271">
                  <c:v>5236</c:v>
                </c:pt>
                <c:pt idx="272">
                  <c:v>5015</c:v>
                </c:pt>
                <c:pt idx="273">
                  <c:v>4575</c:v>
                </c:pt>
                <c:pt idx="274">
                  <c:v>4724</c:v>
                </c:pt>
                <c:pt idx="275">
                  <c:v>4828</c:v>
                </c:pt>
                <c:pt idx="276">
                  <c:v>4679</c:v>
                </c:pt>
                <c:pt idx="277">
                  <c:v>4465</c:v>
                </c:pt>
                <c:pt idx="278">
                  <c:v>4860</c:v>
                </c:pt>
                <c:pt idx="279">
                  <c:v>5058</c:v>
                </c:pt>
                <c:pt idx="280">
                  <c:v>5020</c:v>
                </c:pt>
                <c:pt idx="281">
                  <c:v>5090</c:v>
                </c:pt>
                <c:pt idx="282">
                  <c:v>4996</c:v>
                </c:pt>
                <c:pt idx="283">
                  <c:v>5274</c:v>
                </c:pt>
                <c:pt idx="284">
                  <c:v>5473</c:v>
                </c:pt>
                <c:pt idx="285">
                  <c:v>5829</c:v>
                </c:pt>
                <c:pt idx="286">
                  <c:v>5673</c:v>
                </c:pt>
                <c:pt idx="287">
                  <c:v>4905</c:v>
                </c:pt>
                <c:pt idx="288">
                  <c:v>4833</c:v>
                </c:pt>
                <c:pt idx="289">
                  <c:v>4965</c:v>
                </c:pt>
                <c:pt idx="290">
                  <c:v>4978</c:v>
                </c:pt>
                <c:pt idx="291">
                  <c:v>5510</c:v>
                </c:pt>
                <c:pt idx="292">
                  <c:v>5833</c:v>
                </c:pt>
                <c:pt idx="293">
                  <c:v>5575</c:v>
                </c:pt>
                <c:pt idx="294">
                  <c:v>4743</c:v>
                </c:pt>
                <c:pt idx="295">
                  <c:v>4643</c:v>
                </c:pt>
                <c:pt idx="296">
                  <c:v>4840</c:v>
                </c:pt>
                <c:pt idx="297">
                  <c:v>4943</c:v>
                </c:pt>
                <c:pt idx="298">
                  <c:v>5326</c:v>
                </c:pt>
                <c:pt idx="299">
                  <c:v>5586</c:v>
                </c:pt>
                <c:pt idx="300">
                  <c:v>5274</c:v>
                </c:pt>
                <c:pt idx="301">
                  <c:v>4593</c:v>
                </c:pt>
                <c:pt idx="302">
                  <c:v>4534</c:v>
                </c:pt>
                <c:pt idx="303">
                  <c:v>4617</c:v>
                </c:pt>
                <c:pt idx="304">
                  <c:v>4856</c:v>
                </c:pt>
                <c:pt idx="305">
                  <c:v>5155</c:v>
                </c:pt>
                <c:pt idx="306">
                  <c:v>5639</c:v>
                </c:pt>
                <c:pt idx="307">
                  <c:v>5481</c:v>
                </c:pt>
                <c:pt idx="308">
                  <c:v>4875</c:v>
                </c:pt>
                <c:pt idx="309">
                  <c:v>4779</c:v>
                </c:pt>
                <c:pt idx="310">
                  <c:v>4874</c:v>
                </c:pt>
                <c:pt idx="311">
                  <c:v>4875</c:v>
                </c:pt>
                <c:pt idx="312">
                  <c:v>5146</c:v>
                </c:pt>
                <c:pt idx="313">
                  <c:v>5647</c:v>
                </c:pt>
                <c:pt idx="314">
                  <c:v>5655</c:v>
                </c:pt>
                <c:pt idx="315">
                  <c:v>4887</c:v>
                </c:pt>
                <c:pt idx="316">
                  <c:v>4931</c:v>
                </c:pt>
                <c:pt idx="317">
                  <c:v>5103</c:v>
                </c:pt>
                <c:pt idx="318">
                  <c:v>5307</c:v>
                </c:pt>
                <c:pt idx="319">
                  <c:v>5559</c:v>
                </c:pt>
                <c:pt idx="320">
                  <c:v>5783</c:v>
                </c:pt>
                <c:pt idx="321">
                  <c:v>5590</c:v>
                </c:pt>
                <c:pt idx="322">
                  <c:v>4850</c:v>
                </c:pt>
                <c:pt idx="323">
                  <c:v>4789</c:v>
                </c:pt>
                <c:pt idx="324">
                  <c:v>4778</c:v>
                </c:pt>
                <c:pt idx="325">
                  <c:v>4856</c:v>
                </c:pt>
                <c:pt idx="326">
                  <c:v>5118</c:v>
                </c:pt>
                <c:pt idx="327">
                  <c:v>5515</c:v>
                </c:pt>
                <c:pt idx="328">
                  <c:v>5609</c:v>
                </c:pt>
                <c:pt idx="329">
                  <c:v>4701</c:v>
                </c:pt>
                <c:pt idx="330">
                  <c:v>4728</c:v>
                </c:pt>
                <c:pt idx="331">
                  <c:v>4870</c:v>
                </c:pt>
                <c:pt idx="332">
                  <c:v>4895</c:v>
                </c:pt>
                <c:pt idx="333">
                  <c:v>4981</c:v>
                </c:pt>
                <c:pt idx="334">
                  <c:v>5406</c:v>
                </c:pt>
                <c:pt idx="335">
                  <c:v>5243</c:v>
                </c:pt>
                <c:pt idx="336">
                  <c:v>4521</c:v>
                </c:pt>
                <c:pt idx="337">
                  <c:v>4573</c:v>
                </c:pt>
                <c:pt idx="338">
                  <c:v>4615</c:v>
                </c:pt>
                <c:pt idx="339">
                  <c:v>4811</c:v>
                </c:pt>
                <c:pt idx="340">
                  <c:v>5131</c:v>
                </c:pt>
                <c:pt idx="341">
                  <c:v>5489</c:v>
                </c:pt>
                <c:pt idx="342">
                  <c:v>5370</c:v>
                </c:pt>
                <c:pt idx="343">
                  <c:v>4777</c:v>
                </c:pt>
                <c:pt idx="344">
                  <c:v>4928</c:v>
                </c:pt>
                <c:pt idx="345">
                  <c:v>4994</c:v>
                </c:pt>
                <c:pt idx="346">
                  <c:v>5165</c:v>
                </c:pt>
                <c:pt idx="347">
                  <c:v>5410</c:v>
                </c:pt>
                <c:pt idx="348">
                  <c:v>5706</c:v>
                </c:pt>
                <c:pt idx="349">
                  <c:v>5721</c:v>
                </c:pt>
                <c:pt idx="350">
                  <c:v>5314</c:v>
                </c:pt>
                <c:pt idx="351">
                  <c:v>5063</c:v>
                </c:pt>
                <c:pt idx="352">
                  <c:v>5112</c:v>
                </c:pt>
                <c:pt idx="353">
                  <c:v>5261</c:v>
                </c:pt>
                <c:pt idx="354">
                  <c:v>5364</c:v>
                </c:pt>
                <c:pt idx="355">
                  <c:v>5771</c:v>
                </c:pt>
                <c:pt idx="356">
                  <c:v>5856</c:v>
                </c:pt>
                <c:pt idx="357">
                  <c:v>5387</c:v>
                </c:pt>
                <c:pt idx="358">
                  <c:v>5197</c:v>
                </c:pt>
                <c:pt idx="359">
                  <c:v>4933</c:v>
                </c:pt>
                <c:pt idx="360">
                  <c:v>4910</c:v>
                </c:pt>
                <c:pt idx="361">
                  <c:v>5227</c:v>
                </c:pt>
                <c:pt idx="362">
                  <c:v>5686</c:v>
                </c:pt>
                <c:pt idx="363">
                  <c:v>5870</c:v>
                </c:pt>
                <c:pt idx="364">
                  <c:v>5585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88-4311-B077-00836DD1B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'19'!$B:$B</c:f>
              <c:strCache>
                <c:ptCount val="366"/>
                <c:pt idx="0">
                  <c:v>Month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</c:strCache>
            </c:strRef>
          </c:cat>
          <c:val>
            <c:numRef>
              <c:f>'19'!$L$2:$L$367</c:f>
              <c:numCache>
                <c:formatCode>General</c:formatCode>
                <c:ptCount val="366"/>
                <c:pt idx="0">
                  <c:v>23172</c:v>
                </c:pt>
                <c:pt idx="1">
                  <c:v>23986</c:v>
                </c:pt>
                <c:pt idx="2">
                  <c:v>22006</c:v>
                </c:pt>
                <c:pt idx="3">
                  <c:v>20449</c:v>
                </c:pt>
                <c:pt idx="4">
                  <c:v>22268</c:v>
                </c:pt>
                <c:pt idx="5">
                  <c:v>23236</c:v>
                </c:pt>
                <c:pt idx="6">
                  <c:v>20737</c:v>
                </c:pt>
                <c:pt idx="7">
                  <c:v>19120</c:v>
                </c:pt>
                <c:pt idx="8">
                  <c:v>20670</c:v>
                </c:pt>
                <c:pt idx="9">
                  <c:v>22618</c:v>
                </c:pt>
                <c:pt idx="10">
                  <c:v>23893</c:v>
                </c:pt>
                <c:pt idx="11">
                  <c:v>25164</c:v>
                </c:pt>
                <c:pt idx="12">
                  <c:v>26415</c:v>
                </c:pt>
                <c:pt idx="13">
                  <c:v>24667</c:v>
                </c:pt>
                <c:pt idx="14">
                  <c:v>23011</c:v>
                </c:pt>
                <c:pt idx="15">
                  <c:v>23837</c:v>
                </c:pt>
                <c:pt idx="16">
                  <c:v>24584</c:v>
                </c:pt>
                <c:pt idx="17">
                  <c:v>25392</c:v>
                </c:pt>
                <c:pt idx="18">
                  <c:v>26747</c:v>
                </c:pt>
                <c:pt idx="19">
                  <c:v>27794</c:v>
                </c:pt>
                <c:pt idx="20">
                  <c:v>26042</c:v>
                </c:pt>
                <c:pt idx="21">
                  <c:v>23987</c:v>
                </c:pt>
                <c:pt idx="22">
                  <c:v>24894</c:v>
                </c:pt>
                <c:pt idx="23">
                  <c:v>26057</c:v>
                </c:pt>
                <c:pt idx="24">
                  <c:v>25645</c:v>
                </c:pt>
                <c:pt idx="25">
                  <c:v>26467</c:v>
                </c:pt>
                <c:pt idx="26">
                  <c:v>27125</c:v>
                </c:pt>
                <c:pt idx="27">
                  <c:v>24949</c:v>
                </c:pt>
                <c:pt idx="28">
                  <c:v>23104</c:v>
                </c:pt>
                <c:pt idx="29">
                  <c:v>25055</c:v>
                </c:pt>
                <c:pt idx="30">
                  <c:v>25314</c:v>
                </c:pt>
                <c:pt idx="31">
                  <c:v>24917</c:v>
                </c:pt>
                <c:pt idx="32">
                  <c:v>26273</c:v>
                </c:pt>
                <c:pt idx="33">
                  <c:v>25644</c:v>
                </c:pt>
                <c:pt idx="34">
                  <c:v>24939</c:v>
                </c:pt>
                <c:pt idx="35">
                  <c:v>25188</c:v>
                </c:pt>
                <c:pt idx="36">
                  <c:v>27670</c:v>
                </c:pt>
                <c:pt idx="37">
                  <c:v>24237</c:v>
                </c:pt>
                <c:pt idx="38">
                  <c:v>22722</c:v>
                </c:pt>
                <c:pt idx="39">
                  <c:v>24907</c:v>
                </c:pt>
                <c:pt idx="40">
                  <c:v>26176</c:v>
                </c:pt>
                <c:pt idx="41">
                  <c:v>22845</c:v>
                </c:pt>
                <c:pt idx="42">
                  <c:v>20491</c:v>
                </c:pt>
                <c:pt idx="43">
                  <c:v>21889</c:v>
                </c:pt>
                <c:pt idx="44">
                  <c:v>23508</c:v>
                </c:pt>
                <c:pt idx="45">
                  <c:v>22710</c:v>
                </c:pt>
                <c:pt idx="46">
                  <c:v>23848</c:v>
                </c:pt>
                <c:pt idx="47">
                  <c:v>25482</c:v>
                </c:pt>
                <c:pt idx="48">
                  <c:v>25288</c:v>
                </c:pt>
                <c:pt idx="49">
                  <c:v>23042</c:v>
                </c:pt>
                <c:pt idx="50">
                  <c:v>25056</c:v>
                </c:pt>
                <c:pt idx="51">
                  <c:v>26049</c:v>
                </c:pt>
                <c:pt idx="52">
                  <c:v>26250</c:v>
                </c:pt>
                <c:pt idx="53">
                  <c:v>26590</c:v>
                </c:pt>
                <c:pt idx="54">
                  <c:v>27469</c:v>
                </c:pt>
                <c:pt idx="55">
                  <c:v>27075</c:v>
                </c:pt>
                <c:pt idx="56">
                  <c:v>25122</c:v>
                </c:pt>
                <c:pt idx="57">
                  <c:v>25294</c:v>
                </c:pt>
                <c:pt idx="58">
                  <c:v>27457</c:v>
                </c:pt>
                <c:pt idx="59">
                  <c:v>27318</c:v>
                </c:pt>
                <c:pt idx="60">
                  <c:v>28004</c:v>
                </c:pt>
                <c:pt idx="61">
                  <c:v>29544</c:v>
                </c:pt>
                <c:pt idx="62">
                  <c:v>25231</c:v>
                </c:pt>
                <c:pt idx="63">
                  <c:v>20388</c:v>
                </c:pt>
                <c:pt idx="64">
                  <c:v>19894</c:v>
                </c:pt>
                <c:pt idx="65">
                  <c:v>20896</c:v>
                </c:pt>
                <c:pt idx="66">
                  <c:v>21198</c:v>
                </c:pt>
                <c:pt idx="67">
                  <c:v>22127</c:v>
                </c:pt>
                <c:pt idx="68">
                  <c:v>25820</c:v>
                </c:pt>
                <c:pt idx="69">
                  <c:v>23368</c:v>
                </c:pt>
                <c:pt idx="70">
                  <c:v>20172</c:v>
                </c:pt>
                <c:pt idx="71">
                  <c:v>20389</c:v>
                </c:pt>
                <c:pt idx="72">
                  <c:v>21320</c:v>
                </c:pt>
                <c:pt idx="73">
                  <c:v>22078</c:v>
                </c:pt>
                <c:pt idx="74">
                  <c:v>22709</c:v>
                </c:pt>
                <c:pt idx="75">
                  <c:v>26607</c:v>
                </c:pt>
                <c:pt idx="76">
                  <c:v>24001</c:v>
                </c:pt>
                <c:pt idx="77">
                  <c:v>21106</c:v>
                </c:pt>
                <c:pt idx="78">
                  <c:v>20806</c:v>
                </c:pt>
                <c:pt idx="79">
                  <c:v>24027</c:v>
                </c:pt>
                <c:pt idx="80">
                  <c:v>23543</c:v>
                </c:pt>
                <c:pt idx="81">
                  <c:v>24083</c:v>
                </c:pt>
                <c:pt idx="82">
                  <c:v>26824</c:v>
                </c:pt>
                <c:pt idx="83">
                  <c:v>25101</c:v>
                </c:pt>
                <c:pt idx="84">
                  <c:v>21924</c:v>
                </c:pt>
                <c:pt idx="85">
                  <c:v>22713</c:v>
                </c:pt>
                <c:pt idx="86">
                  <c:v>23990</c:v>
                </c:pt>
                <c:pt idx="87">
                  <c:v>25025</c:v>
                </c:pt>
                <c:pt idx="88">
                  <c:v>25393</c:v>
                </c:pt>
                <c:pt idx="89">
                  <c:v>26429</c:v>
                </c:pt>
                <c:pt idx="90">
                  <c:v>23688</c:v>
                </c:pt>
                <c:pt idx="91">
                  <c:v>20398</c:v>
                </c:pt>
                <c:pt idx="92">
                  <c:v>20873</c:v>
                </c:pt>
                <c:pt idx="93">
                  <c:v>23411</c:v>
                </c:pt>
                <c:pt idx="94">
                  <c:v>24368</c:v>
                </c:pt>
                <c:pt idx="95">
                  <c:v>24120</c:v>
                </c:pt>
                <c:pt idx="96">
                  <c:v>25701</c:v>
                </c:pt>
                <c:pt idx="97">
                  <c:v>24096</c:v>
                </c:pt>
                <c:pt idx="98">
                  <c:v>19339</c:v>
                </c:pt>
                <c:pt idx="99">
                  <c:v>21504</c:v>
                </c:pt>
                <c:pt idx="100">
                  <c:v>22314</c:v>
                </c:pt>
                <c:pt idx="101">
                  <c:v>23424</c:v>
                </c:pt>
                <c:pt idx="102">
                  <c:v>25001</c:v>
                </c:pt>
                <c:pt idx="103">
                  <c:v>26370</c:v>
                </c:pt>
                <c:pt idx="104">
                  <c:v>24412</c:v>
                </c:pt>
                <c:pt idx="105">
                  <c:v>22049</c:v>
                </c:pt>
                <c:pt idx="106">
                  <c:v>21423</c:v>
                </c:pt>
                <c:pt idx="107">
                  <c:v>22391</c:v>
                </c:pt>
                <c:pt idx="108">
                  <c:v>23801</c:v>
                </c:pt>
                <c:pt idx="109">
                  <c:v>24562</c:v>
                </c:pt>
                <c:pt idx="110">
                  <c:v>26528</c:v>
                </c:pt>
                <c:pt idx="111">
                  <c:v>24102</c:v>
                </c:pt>
                <c:pt idx="112">
                  <c:v>21583</c:v>
                </c:pt>
                <c:pt idx="113">
                  <c:v>22339</c:v>
                </c:pt>
                <c:pt idx="114">
                  <c:v>24715</c:v>
                </c:pt>
                <c:pt idx="115">
                  <c:v>26037</c:v>
                </c:pt>
                <c:pt idx="116">
                  <c:v>25961</c:v>
                </c:pt>
                <c:pt idx="117">
                  <c:v>27200</c:v>
                </c:pt>
                <c:pt idx="118">
                  <c:v>25191</c:v>
                </c:pt>
                <c:pt idx="119">
                  <c:v>23078</c:v>
                </c:pt>
                <c:pt idx="120">
                  <c:v>23520</c:v>
                </c:pt>
                <c:pt idx="121">
                  <c:v>22652</c:v>
                </c:pt>
                <c:pt idx="122">
                  <c:v>22701</c:v>
                </c:pt>
                <c:pt idx="123">
                  <c:v>23638</c:v>
                </c:pt>
                <c:pt idx="124">
                  <c:v>22794</c:v>
                </c:pt>
                <c:pt idx="125">
                  <c:v>25231</c:v>
                </c:pt>
                <c:pt idx="126">
                  <c:v>22207</c:v>
                </c:pt>
                <c:pt idx="127">
                  <c:v>20130</c:v>
                </c:pt>
                <c:pt idx="128">
                  <c:v>19439</c:v>
                </c:pt>
                <c:pt idx="129">
                  <c:v>21914</c:v>
                </c:pt>
                <c:pt idx="130">
                  <c:v>23993</c:v>
                </c:pt>
                <c:pt idx="131">
                  <c:v>24920</c:v>
                </c:pt>
                <c:pt idx="132">
                  <c:v>22317</c:v>
                </c:pt>
                <c:pt idx="133">
                  <c:v>20357</c:v>
                </c:pt>
                <c:pt idx="134">
                  <c:v>20504</c:v>
                </c:pt>
                <c:pt idx="135">
                  <c:v>22881</c:v>
                </c:pt>
                <c:pt idx="136">
                  <c:v>23923</c:v>
                </c:pt>
                <c:pt idx="137">
                  <c:v>25477</c:v>
                </c:pt>
                <c:pt idx="138">
                  <c:v>26452</c:v>
                </c:pt>
                <c:pt idx="139">
                  <c:v>23281</c:v>
                </c:pt>
                <c:pt idx="140">
                  <c:v>20959</c:v>
                </c:pt>
                <c:pt idx="141">
                  <c:v>20963</c:v>
                </c:pt>
                <c:pt idx="142">
                  <c:v>22630</c:v>
                </c:pt>
                <c:pt idx="143">
                  <c:v>24304</c:v>
                </c:pt>
                <c:pt idx="144">
                  <c:v>25031</c:v>
                </c:pt>
                <c:pt idx="145">
                  <c:v>26938</c:v>
                </c:pt>
                <c:pt idx="146">
                  <c:v>14772</c:v>
                </c:pt>
                <c:pt idx="147">
                  <c:v>23793</c:v>
                </c:pt>
                <c:pt idx="148">
                  <c:v>21099</c:v>
                </c:pt>
                <c:pt idx="149">
                  <c:v>21902</c:v>
                </c:pt>
                <c:pt idx="150">
                  <c:v>23167</c:v>
                </c:pt>
                <c:pt idx="151">
                  <c:v>24642</c:v>
                </c:pt>
                <c:pt idx="152">
                  <c:v>25385</c:v>
                </c:pt>
                <c:pt idx="153">
                  <c:v>22243</c:v>
                </c:pt>
                <c:pt idx="154">
                  <c:v>20467</c:v>
                </c:pt>
                <c:pt idx="155">
                  <c:v>23285</c:v>
                </c:pt>
                <c:pt idx="156">
                  <c:v>24223</c:v>
                </c:pt>
                <c:pt idx="157">
                  <c:v>22791</c:v>
                </c:pt>
                <c:pt idx="158">
                  <c:v>28046</c:v>
                </c:pt>
                <c:pt idx="159">
                  <c:v>29491</c:v>
                </c:pt>
                <c:pt idx="160">
                  <c:v>25839</c:v>
                </c:pt>
                <c:pt idx="161">
                  <c:v>22964</c:v>
                </c:pt>
                <c:pt idx="162">
                  <c:v>22279</c:v>
                </c:pt>
                <c:pt idx="163">
                  <c:v>24021</c:v>
                </c:pt>
                <c:pt idx="164">
                  <c:v>25271</c:v>
                </c:pt>
                <c:pt idx="165">
                  <c:v>26620</c:v>
                </c:pt>
                <c:pt idx="166">
                  <c:v>26646</c:v>
                </c:pt>
                <c:pt idx="167">
                  <c:v>24711</c:v>
                </c:pt>
                <c:pt idx="168">
                  <c:v>22192</c:v>
                </c:pt>
                <c:pt idx="169">
                  <c:v>21813</c:v>
                </c:pt>
                <c:pt idx="170">
                  <c:v>23747</c:v>
                </c:pt>
                <c:pt idx="171">
                  <c:v>24651</c:v>
                </c:pt>
                <c:pt idx="172">
                  <c:v>25154</c:v>
                </c:pt>
                <c:pt idx="173">
                  <c:v>26965</c:v>
                </c:pt>
                <c:pt idx="174">
                  <c:v>24602</c:v>
                </c:pt>
                <c:pt idx="175">
                  <c:v>22797</c:v>
                </c:pt>
                <c:pt idx="176">
                  <c:v>23623</c:v>
                </c:pt>
                <c:pt idx="177">
                  <c:v>24692</c:v>
                </c:pt>
                <c:pt idx="178">
                  <c:v>24816</c:v>
                </c:pt>
                <c:pt idx="179">
                  <c:v>24780</c:v>
                </c:pt>
                <c:pt idx="180">
                  <c:v>26005</c:v>
                </c:pt>
                <c:pt idx="181">
                  <c:v>22841</c:v>
                </c:pt>
                <c:pt idx="182">
                  <c:v>20698</c:v>
                </c:pt>
                <c:pt idx="183">
                  <c:v>21297</c:v>
                </c:pt>
                <c:pt idx="184">
                  <c:v>22396</c:v>
                </c:pt>
                <c:pt idx="185">
                  <c:v>23103</c:v>
                </c:pt>
                <c:pt idx="186">
                  <c:v>24195</c:v>
                </c:pt>
                <c:pt idx="187">
                  <c:v>25726</c:v>
                </c:pt>
                <c:pt idx="188">
                  <c:v>23213</c:v>
                </c:pt>
                <c:pt idx="189">
                  <c:v>21256</c:v>
                </c:pt>
                <c:pt idx="190">
                  <c:v>21145</c:v>
                </c:pt>
                <c:pt idx="191">
                  <c:v>22668</c:v>
                </c:pt>
                <c:pt idx="192">
                  <c:v>23835</c:v>
                </c:pt>
                <c:pt idx="193">
                  <c:v>25205</c:v>
                </c:pt>
                <c:pt idx="194">
                  <c:v>25223</c:v>
                </c:pt>
                <c:pt idx="195">
                  <c:v>23245</c:v>
                </c:pt>
                <c:pt idx="196">
                  <c:v>21169</c:v>
                </c:pt>
                <c:pt idx="197">
                  <c:v>22321</c:v>
                </c:pt>
                <c:pt idx="198">
                  <c:v>22903</c:v>
                </c:pt>
                <c:pt idx="199">
                  <c:v>22630</c:v>
                </c:pt>
                <c:pt idx="200">
                  <c:v>4564</c:v>
                </c:pt>
                <c:pt idx="201">
                  <c:v>24420</c:v>
                </c:pt>
                <c:pt idx="202">
                  <c:v>22429</c:v>
                </c:pt>
                <c:pt idx="203">
                  <c:v>21170</c:v>
                </c:pt>
                <c:pt idx="204">
                  <c:v>21935</c:v>
                </c:pt>
                <c:pt idx="205">
                  <c:v>23802</c:v>
                </c:pt>
                <c:pt idx="206">
                  <c:v>24413</c:v>
                </c:pt>
                <c:pt idx="207">
                  <c:v>24695</c:v>
                </c:pt>
                <c:pt idx="208">
                  <c:v>24847</c:v>
                </c:pt>
                <c:pt idx="209">
                  <c:v>22391</c:v>
                </c:pt>
                <c:pt idx="210">
                  <c:v>22397</c:v>
                </c:pt>
                <c:pt idx="211">
                  <c:v>25330</c:v>
                </c:pt>
                <c:pt idx="212">
                  <c:v>24627</c:v>
                </c:pt>
                <c:pt idx="213">
                  <c:v>25406</c:v>
                </c:pt>
                <c:pt idx="214">
                  <c:v>27996</c:v>
                </c:pt>
                <c:pt idx="215">
                  <c:v>28582</c:v>
                </c:pt>
                <c:pt idx="216">
                  <c:v>25428</c:v>
                </c:pt>
                <c:pt idx="217">
                  <c:v>17130</c:v>
                </c:pt>
                <c:pt idx="218">
                  <c:v>28301</c:v>
                </c:pt>
                <c:pt idx="219">
                  <c:v>26262</c:v>
                </c:pt>
                <c:pt idx="220">
                  <c:v>25248</c:v>
                </c:pt>
                <c:pt idx="221">
                  <c:v>27467</c:v>
                </c:pt>
                <c:pt idx="222">
                  <c:v>27446</c:v>
                </c:pt>
                <c:pt idx="223">
                  <c:v>23378</c:v>
                </c:pt>
                <c:pt idx="224">
                  <c:v>22059</c:v>
                </c:pt>
                <c:pt idx="225">
                  <c:v>23954</c:v>
                </c:pt>
                <c:pt idx="226">
                  <c:v>22975</c:v>
                </c:pt>
                <c:pt idx="227">
                  <c:v>23255</c:v>
                </c:pt>
                <c:pt idx="228">
                  <c:v>24646</c:v>
                </c:pt>
                <c:pt idx="229">
                  <c:v>26535</c:v>
                </c:pt>
                <c:pt idx="230">
                  <c:v>23982</c:v>
                </c:pt>
                <c:pt idx="231">
                  <c:v>22926</c:v>
                </c:pt>
                <c:pt idx="232">
                  <c:v>22731</c:v>
                </c:pt>
                <c:pt idx="233">
                  <c:v>23701</c:v>
                </c:pt>
                <c:pt idx="234">
                  <c:v>23641</c:v>
                </c:pt>
                <c:pt idx="235">
                  <c:v>24879</c:v>
                </c:pt>
                <c:pt idx="236">
                  <c:v>25238</c:v>
                </c:pt>
                <c:pt idx="237">
                  <c:v>23405</c:v>
                </c:pt>
                <c:pt idx="238">
                  <c:v>22023</c:v>
                </c:pt>
                <c:pt idx="239">
                  <c:v>23411</c:v>
                </c:pt>
                <c:pt idx="240">
                  <c:v>23912</c:v>
                </c:pt>
                <c:pt idx="241">
                  <c:v>23594</c:v>
                </c:pt>
                <c:pt idx="242">
                  <c:v>24944</c:v>
                </c:pt>
                <c:pt idx="243">
                  <c:v>24255</c:v>
                </c:pt>
                <c:pt idx="244">
                  <c:v>20475</c:v>
                </c:pt>
                <c:pt idx="245">
                  <c:v>17416</c:v>
                </c:pt>
                <c:pt idx="246">
                  <c:v>18188</c:v>
                </c:pt>
                <c:pt idx="247">
                  <c:v>18812</c:v>
                </c:pt>
                <c:pt idx="248">
                  <c:v>17877</c:v>
                </c:pt>
                <c:pt idx="249">
                  <c:v>11079</c:v>
                </c:pt>
                <c:pt idx="250">
                  <c:v>18948</c:v>
                </c:pt>
                <c:pt idx="251">
                  <c:v>17002</c:v>
                </c:pt>
                <c:pt idx="252">
                  <c:v>17764</c:v>
                </c:pt>
                <c:pt idx="253">
                  <c:v>21000</c:v>
                </c:pt>
                <c:pt idx="254">
                  <c:v>23508</c:v>
                </c:pt>
                <c:pt idx="255">
                  <c:v>21647</c:v>
                </c:pt>
                <c:pt idx="256">
                  <c:v>26663</c:v>
                </c:pt>
                <c:pt idx="257">
                  <c:v>28790</c:v>
                </c:pt>
                <c:pt idx="258">
                  <c:v>22941</c:v>
                </c:pt>
                <c:pt idx="259">
                  <c:v>19902</c:v>
                </c:pt>
                <c:pt idx="260">
                  <c:v>19102</c:v>
                </c:pt>
                <c:pt idx="261">
                  <c:v>19997</c:v>
                </c:pt>
                <c:pt idx="262">
                  <c:v>22135</c:v>
                </c:pt>
                <c:pt idx="263">
                  <c:v>23494</c:v>
                </c:pt>
                <c:pt idx="264">
                  <c:v>2804</c:v>
                </c:pt>
                <c:pt idx="265">
                  <c:v>24601</c:v>
                </c:pt>
                <c:pt idx="266">
                  <c:v>19436</c:v>
                </c:pt>
                <c:pt idx="267">
                  <c:v>20722</c:v>
                </c:pt>
                <c:pt idx="268">
                  <c:v>20914</c:v>
                </c:pt>
                <c:pt idx="269">
                  <c:v>23565</c:v>
                </c:pt>
                <c:pt idx="270">
                  <c:v>24372</c:v>
                </c:pt>
                <c:pt idx="271">
                  <c:v>25376</c:v>
                </c:pt>
                <c:pt idx="272">
                  <c:v>22311</c:v>
                </c:pt>
                <c:pt idx="273">
                  <c:v>19219</c:v>
                </c:pt>
                <c:pt idx="274">
                  <c:v>12326</c:v>
                </c:pt>
                <c:pt idx="275">
                  <c:v>20852</c:v>
                </c:pt>
                <c:pt idx="276">
                  <c:v>21532</c:v>
                </c:pt>
                <c:pt idx="277">
                  <c:v>23497</c:v>
                </c:pt>
                <c:pt idx="278">
                  <c:v>26167</c:v>
                </c:pt>
                <c:pt idx="279">
                  <c:v>22366</c:v>
                </c:pt>
                <c:pt idx="280">
                  <c:v>19640</c:v>
                </c:pt>
                <c:pt idx="281">
                  <c:v>22365</c:v>
                </c:pt>
                <c:pt idx="282">
                  <c:v>22522</c:v>
                </c:pt>
                <c:pt idx="283">
                  <c:v>22529</c:v>
                </c:pt>
                <c:pt idx="284">
                  <c:v>24342</c:v>
                </c:pt>
                <c:pt idx="285">
                  <c:v>25982</c:v>
                </c:pt>
                <c:pt idx="286">
                  <c:v>23300</c:v>
                </c:pt>
                <c:pt idx="287">
                  <c:v>20030</c:v>
                </c:pt>
                <c:pt idx="288">
                  <c:v>20904</c:v>
                </c:pt>
                <c:pt idx="289">
                  <c:v>22588</c:v>
                </c:pt>
                <c:pt idx="290">
                  <c:v>23598</c:v>
                </c:pt>
                <c:pt idx="291">
                  <c:v>25194</c:v>
                </c:pt>
                <c:pt idx="292">
                  <c:v>25808</c:v>
                </c:pt>
                <c:pt idx="293">
                  <c:v>24419</c:v>
                </c:pt>
                <c:pt idx="294">
                  <c:v>20959</c:v>
                </c:pt>
                <c:pt idx="295">
                  <c:v>22187</c:v>
                </c:pt>
                <c:pt idx="296">
                  <c:v>22948</c:v>
                </c:pt>
                <c:pt idx="297">
                  <c:v>24115</c:v>
                </c:pt>
                <c:pt idx="298">
                  <c:v>24413</c:v>
                </c:pt>
                <c:pt idx="299">
                  <c:v>23875</c:v>
                </c:pt>
                <c:pt idx="300">
                  <c:v>21122</c:v>
                </c:pt>
                <c:pt idx="301">
                  <c:v>19455</c:v>
                </c:pt>
                <c:pt idx="302">
                  <c:v>20806</c:v>
                </c:pt>
                <c:pt idx="303">
                  <c:v>20965</c:v>
                </c:pt>
                <c:pt idx="304">
                  <c:v>22027</c:v>
                </c:pt>
                <c:pt idx="305">
                  <c:v>22842</c:v>
                </c:pt>
                <c:pt idx="306">
                  <c:v>23791</c:v>
                </c:pt>
                <c:pt idx="307">
                  <c:v>21790</c:v>
                </c:pt>
                <c:pt idx="308">
                  <c:v>18986</c:v>
                </c:pt>
                <c:pt idx="309">
                  <c:v>19625</c:v>
                </c:pt>
                <c:pt idx="310">
                  <c:v>20771</c:v>
                </c:pt>
                <c:pt idx="311">
                  <c:v>21095</c:v>
                </c:pt>
                <c:pt idx="312">
                  <c:v>22569</c:v>
                </c:pt>
                <c:pt idx="313">
                  <c:v>24102</c:v>
                </c:pt>
                <c:pt idx="314">
                  <c:v>21542</c:v>
                </c:pt>
                <c:pt idx="315">
                  <c:v>20021</c:v>
                </c:pt>
                <c:pt idx="316">
                  <c:v>21124</c:v>
                </c:pt>
                <c:pt idx="317">
                  <c:v>20854</c:v>
                </c:pt>
                <c:pt idx="318">
                  <c:v>21936</c:v>
                </c:pt>
                <c:pt idx="319">
                  <c:v>23317</c:v>
                </c:pt>
                <c:pt idx="320">
                  <c:v>25098</c:v>
                </c:pt>
                <c:pt idx="321">
                  <c:v>22534</c:v>
                </c:pt>
                <c:pt idx="322">
                  <c:v>20051</c:v>
                </c:pt>
                <c:pt idx="323">
                  <c:v>20478</c:v>
                </c:pt>
                <c:pt idx="324">
                  <c:v>21313</c:v>
                </c:pt>
                <c:pt idx="325">
                  <c:v>22893</c:v>
                </c:pt>
                <c:pt idx="326">
                  <c:v>23528</c:v>
                </c:pt>
                <c:pt idx="327">
                  <c:v>25572</c:v>
                </c:pt>
                <c:pt idx="328">
                  <c:v>22675</c:v>
                </c:pt>
                <c:pt idx="329">
                  <c:v>20361</c:v>
                </c:pt>
                <c:pt idx="330">
                  <c:v>19809</c:v>
                </c:pt>
                <c:pt idx="331">
                  <c:v>21270</c:v>
                </c:pt>
                <c:pt idx="332">
                  <c:v>21751</c:v>
                </c:pt>
                <c:pt idx="333">
                  <c:v>21948</c:v>
                </c:pt>
                <c:pt idx="334">
                  <c:v>24418</c:v>
                </c:pt>
                <c:pt idx="335">
                  <c:v>21389</c:v>
                </c:pt>
                <c:pt idx="336">
                  <c:v>18302</c:v>
                </c:pt>
                <c:pt idx="337">
                  <c:v>18947</c:v>
                </c:pt>
                <c:pt idx="338">
                  <c:v>20962</c:v>
                </c:pt>
                <c:pt idx="339">
                  <c:v>21425</c:v>
                </c:pt>
                <c:pt idx="340">
                  <c:v>21654</c:v>
                </c:pt>
                <c:pt idx="341">
                  <c:v>24084</c:v>
                </c:pt>
                <c:pt idx="342">
                  <c:v>21405</c:v>
                </c:pt>
                <c:pt idx="343">
                  <c:v>19396</c:v>
                </c:pt>
                <c:pt idx="344">
                  <c:v>19843</c:v>
                </c:pt>
                <c:pt idx="345">
                  <c:v>21227</c:v>
                </c:pt>
                <c:pt idx="346">
                  <c:v>22571</c:v>
                </c:pt>
                <c:pt idx="347">
                  <c:v>22934</c:v>
                </c:pt>
                <c:pt idx="348">
                  <c:v>24849</c:v>
                </c:pt>
                <c:pt idx="349">
                  <c:v>22477</c:v>
                </c:pt>
                <c:pt idx="350">
                  <c:v>20215</c:v>
                </c:pt>
                <c:pt idx="351">
                  <c:v>21451</c:v>
                </c:pt>
                <c:pt idx="352">
                  <c:v>22271</c:v>
                </c:pt>
                <c:pt idx="353">
                  <c:v>23280</c:v>
                </c:pt>
                <c:pt idx="354">
                  <c:v>23222</c:v>
                </c:pt>
                <c:pt idx="355">
                  <c:v>24192</c:v>
                </c:pt>
                <c:pt idx="356">
                  <c:v>20963</c:v>
                </c:pt>
                <c:pt idx="357">
                  <c:v>19889</c:v>
                </c:pt>
                <c:pt idx="358">
                  <c:v>20169</c:v>
                </c:pt>
                <c:pt idx="359">
                  <c:v>21837</c:v>
                </c:pt>
                <c:pt idx="360">
                  <c:v>22363</c:v>
                </c:pt>
                <c:pt idx="361">
                  <c:v>24089</c:v>
                </c:pt>
                <c:pt idx="362">
                  <c:v>25435</c:v>
                </c:pt>
                <c:pt idx="363">
                  <c:v>22956</c:v>
                </c:pt>
                <c:pt idx="364">
                  <c:v>22195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50-4C44-AFB1-C811B21CA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'19'!$M$1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'19'!$M$2:$M$367</c:f>
              <c:numCache>
                <c:formatCode>General</c:formatCode>
                <c:ptCount val="366"/>
                <c:pt idx="0">
                  <c:v>22908</c:v>
                </c:pt>
                <c:pt idx="1">
                  <c:v>24854</c:v>
                </c:pt>
                <c:pt idx="2">
                  <c:v>24422</c:v>
                </c:pt>
                <c:pt idx="3">
                  <c:v>23766</c:v>
                </c:pt>
                <c:pt idx="4">
                  <c:v>24733</c:v>
                </c:pt>
                <c:pt idx="5">
                  <c:v>25593</c:v>
                </c:pt>
                <c:pt idx="6">
                  <c:v>24846</c:v>
                </c:pt>
                <c:pt idx="7">
                  <c:v>22995</c:v>
                </c:pt>
                <c:pt idx="8">
                  <c:v>24255</c:v>
                </c:pt>
                <c:pt idx="9">
                  <c:v>24882</c:v>
                </c:pt>
                <c:pt idx="10">
                  <c:v>24654</c:v>
                </c:pt>
                <c:pt idx="11">
                  <c:v>25173</c:v>
                </c:pt>
                <c:pt idx="12">
                  <c:v>26904</c:v>
                </c:pt>
                <c:pt idx="13">
                  <c:v>25121</c:v>
                </c:pt>
                <c:pt idx="14">
                  <c:v>23976</c:v>
                </c:pt>
                <c:pt idx="15">
                  <c:v>25231</c:v>
                </c:pt>
                <c:pt idx="16">
                  <c:v>25141</c:v>
                </c:pt>
                <c:pt idx="17">
                  <c:v>24735</c:v>
                </c:pt>
                <c:pt idx="18">
                  <c:v>26075</c:v>
                </c:pt>
                <c:pt idx="19">
                  <c:v>25505</c:v>
                </c:pt>
                <c:pt idx="20">
                  <c:v>25100</c:v>
                </c:pt>
                <c:pt idx="21">
                  <c:v>23267</c:v>
                </c:pt>
                <c:pt idx="22">
                  <c:v>24536</c:v>
                </c:pt>
                <c:pt idx="23">
                  <c:v>24940</c:v>
                </c:pt>
                <c:pt idx="24">
                  <c:v>23818</c:v>
                </c:pt>
                <c:pt idx="25">
                  <c:v>25177</c:v>
                </c:pt>
                <c:pt idx="26">
                  <c:v>24750</c:v>
                </c:pt>
                <c:pt idx="27">
                  <c:v>23112</c:v>
                </c:pt>
                <c:pt idx="28">
                  <c:v>20423</c:v>
                </c:pt>
                <c:pt idx="29">
                  <c:v>21695</c:v>
                </c:pt>
                <c:pt idx="30">
                  <c:v>22814</c:v>
                </c:pt>
                <c:pt idx="31">
                  <c:v>23953</c:v>
                </c:pt>
                <c:pt idx="32">
                  <c:v>27814</c:v>
                </c:pt>
                <c:pt idx="33">
                  <c:v>25977</c:v>
                </c:pt>
                <c:pt idx="34">
                  <c:v>20296</c:v>
                </c:pt>
                <c:pt idx="35">
                  <c:v>22650</c:v>
                </c:pt>
                <c:pt idx="36">
                  <c:v>26866</c:v>
                </c:pt>
                <c:pt idx="37">
                  <c:v>24755</c:v>
                </c:pt>
                <c:pt idx="38">
                  <c:v>22982</c:v>
                </c:pt>
                <c:pt idx="39">
                  <c:v>24336</c:v>
                </c:pt>
                <c:pt idx="40">
                  <c:v>24551</c:v>
                </c:pt>
                <c:pt idx="41">
                  <c:v>25202</c:v>
                </c:pt>
                <c:pt idx="42">
                  <c:v>23553</c:v>
                </c:pt>
                <c:pt idx="43">
                  <c:v>25664</c:v>
                </c:pt>
                <c:pt idx="44">
                  <c:v>25547</c:v>
                </c:pt>
                <c:pt idx="45">
                  <c:v>24756</c:v>
                </c:pt>
                <c:pt idx="46">
                  <c:v>25741</c:v>
                </c:pt>
                <c:pt idx="47">
                  <c:v>25610</c:v>
                </c:pt>
                <c:pt idx="48">
                  <c:v>25079</c:v>
                </c:pt>
                <c:pt idx="49">
                  <c:v>22741</c:v>
                </c:pt>
                <c:pt idx="50">
                  <c:v>25427</c:v>
                </c:pt>
                <c:pt idx="51">
                  <c:v>26661</c:v>
                </c:pt>
                <c:pt idx="52">
                  <c:v>26218</c:v>
                </c:pt>
                <c:pt idx="53">
                  <c:v>26093</c:v>
                </c:pt>
                <c:pt idx="54">
                  <c:v>26249</c:v>
                </c:pt>
                <c:pt idx="55">
                  <c:v>24215</c:v>
                </c:pt>
                <c:pt idx="56">
                  <c:v>23447</c:v>
                </c:pt>
                <c:pt idx="57">
                  <c:v>25861</c:v>
                </c:pt>
                <c:pt idx="58">
                  <c:v>27893</c:v>
                </c:pt>
                <c:pt idx="59">
                  <c:v>25289</c:v>
                </c:pt>
                <c:pt idx="60">
                  <c:v>21497</c:v>
                </c:pt>
                <c:pt idx="61">
                  <c:v>22097</c:v>
                </c:pt>
                <c:pt idx="62">
                  <c:v>20162</c:v>
                </c:pt>
                <c:pt idx="63">
                  <c:v>17736</c:v>
                </c:pt>
                <c:pt idx="64">
                  <c:v>20390</c:v>
                </c:pt>
                <c:pt idx="65">
                  <c:v>21834</c:v>
                </c:pt>
                <c:pt idx="66">
                  <c:v>22907</c:v>
                </c:pt>
                <c:pt idx="67">
                  <c:v>23060</c:v>
                </c:pt>
                <c:pt idx="68">
                  <c:v>22507</c:v>
                </c:pt>
                <c:pt idx="69">
                  <c:v>21268</c:v>
                </c:pt>
                <c:pt idx="70">
                  <c:v>18920</c:v>
                </c:pt>
                <c:pt idx="71">
                  <c:v>21314</c:v>
                </c:pt>
                <c:pt idx="72">
                  <c:v>23224</c:v>
                </c:pt>
                <c:pt idx="73">
                  <c:v>24055</c:v>
                </c:pt>
                <c:pt idx="74">
                  <c:v>24212</c:v>
                </c:pt>
                <c:pt idx="75">
                  <c:v>23086</c:v>
                </c:pt>
                <c:pt idx="76">
                  <c:v>22283</c:v>
                </c:pt>
                <c:pt idx="77">
                  <c:v>19702</c:v>
                </c:pt>
                <c:pt idx="78">
                  <c:v>21109</c:v>
                </c:pt>
                <c:pt idx="79">
                  <c:v>24559</c:v>
                </c:pt>
                <c:pt idx="80">
                  <c:v>24779</c:v>
                </c:pt>
                <c:pt idx="81">
                  <c:v>24891</c:v>
                </c:pt>
                <c:pt idx="82">
                  <c:v>24250</c:v>
                </c:pt>
                <c:pt idx="83">
                  <c:v>23864</c:v>
                </c:pt>
                <c:pt idx="84">
                  <c:v>21302</c:v>
                </c:pt>
                <c:pt idx="85">
                  <c:v>23263</c:v>
                </c:pt>
                <c:pt idx="86">
                  <c:v>23644</c:v>
                </c:pt>
                <c:pt idx="87">
                  <c:v>23929</c:v>
                </c:pt>
                <c:pt idx="88">
                  <c:v>24730</c:v>
                </c:pt>
                <c:pt idx="89">
                  <c:v>23857</c:v>
                </c:pt>
                <c:pt idx="90">
                  <c:v>22257</c:v>
                </c:pt>
                <c:pt idx="91">
                  <c:v>21238</c:v>
                </c:pt>
                <c:pt idx="92">
                  <c:v>22338</c:v>
                </c:pt>
                <c:pt idx="93">
                  <c:v>23589</c:v>
                </c:pt>
                <c:pt idx="94">
                  <c:v>24063</c:v>
                </c:pt>
                <c:pt idx="95">
                  <c:v>24903</c:v>
                </c:pt>
                <c:pt idx="96">
                  <c:v>25773</c:v>
                </c:pt>
                <c:pt idx="97">
                  <c:v>23334</c:v>
                </c:pt>
                <c:pt idx="98">
                  <c:v>19942</c:v>
                </c:pt>
                <c:pt idx="99">
                  <c:v>23729</c:v>
                </c:pt>
                <c:pt idx="100">
                  <c:v>24149</c:v>
                </c:pt>
                <c:pt idx="101">
                  <c:v>24363</c:v>
                </c:pt>
                <c:pt idx="102">
                  <c:v>24874</c:v>
                </c:pt>
                <c:pt idx="103">
                  <c:v>23995</c:v>
                </c:pt>
                <c:pt idx="104">
                  <c:v>22616</c:v>
                </c:pt>
                <c:pt idx="105">
                  <c:v>21390</c:v>
                </c:pt>
                <c:pt idx="106">
                  <c:v>22830</c:v>
                </c:pt>
                <c:pt idx="107">
                  <c:v>23937</c:v>
                </c:pt>
                <c:pt idx="108">
                  <c:v>24416</c:v>
                </c:pt>
                <c:pt idx="109">
                  <c:v>25396</c:v>
                </c:pt>
                <c:pt idx="110">
                  <c:v>25266</c:v>
                </c:pt>
                <c:pt idx="111">
                  <c:v>23534</c:v>
                </c:pt>
                <c:pt idx="112">
                  <c:v>21393</c:v>
                </c:pt>
                <c:pt idx="113">
                  <c:v>22358</c:v>
                </c:pt>
                <c:pt idx="114">
                  <c:v>23195</c:v>
                </c:pt>
                <c:pt idx="115">
                  <c:v>23301</c:v>
                </c:pt>
                <c:pt idx="116">
                  <c:v>23624</c:v>
                </c:pt>
                <c:pt idx="117">
                  <c:v>22624</c:v>
                </c:pt>
                <c:pt idx="118">
                  <c:v>21119</c:v>
                </c:pt>
                <c:pt idx="119">
                  <c:v>22108</c:v>
                </c:pt>
                <c:pt idx="120">
                  <c:v>24567</c:v>
                </c:pt>
                <c:pt idx="121">
                  <c:v>24020</c:v>
                </c:pt>
                <c:pt idx="122">
                  <c:v>25705</c:v>
                </c:pt>
                <c:pt idx="123">
                  <c:v>27357</c:v>
                </c:pt>
                <c:pt idx="124">
                  <c:v>24862</c:v>
                </c:pt>
                <c:pt idx="125">
                  <c:v>24699</c:v>
                </c:pt>
                <c:pt idx="126">
                  <c:v>21211</c:v>
                </c:pt>
                <c:pt idx="127">
                  <c:v>21160</c:v>
                </c:pt>
                <c:pt idx="128">
                  <c:v>22368</c:v>
                </c:pt>
                <c:pt idx="129">
                  <c:v>22513</c:v>
                </c:pt>
                <c:pt idx="130">
                  <c:v>24101</c:v>
                </c:pt>
                <c:pt idx="131">
                  <c:v>23663</c:v>
                </c:pt>
                <c:pt idx="132">
                  <c:v>21740</c:v>
                </c:pt>
                <c:pt idx="133">
                  <c:v>21494</c:v>
                </c:pt>
                <c:pt idx="134">
                  <c:v>22908</c:v>
                </c:pt>
                <c:pt idx="135">
                  <c:v>23613</c:v>
                </c:pt>
                <c:pt idx="136">
                  <c:v>24236</c:v>
                </c:pt>
                <c:pt idx="137">
                  <c:v>24522</c:v>
                </c:pt>
                <c:pt idx="138">
                  <c:v>23681</c:v>
                </c:pt>
                <c:pt idx="139">
                  <c:v>22681</c:v>
                </c:pt>
                <c:pt idx="140">
                  <c:v>20741</c:v>
                </c:pt>
                <c:pt idx="141">
                  <c:v>22882</c:v>
                </c:pt>
                <c:pt idx="142">
                  <c:v>24229</c:v>
                </c:pt>
                <c:pt idx="143">
                  <c:v>23830</c:v>
                </c:pt>
                <c:pt idx="144">
                  <c:v>24914</c:v>
                </c:pt>
                <c:pt idx="145">
                  <c:v>25170</c:v>
                </c:pt>
                <c:pt idx="146">
                  <c:v>13670</c:v>
                </c:pt>
                <c:pt idx="147">
                  <c:v>22806</c:v>
                </c:pt>
                <c:pt idx="148">
                  <c:v>21706</c:v>
                </c:pt>
                <c:pt idx="149">
                  <c:v>22823</c:v>
                </c:pt>
                <c:pt idx="150">
                  <c:v>23072</c:v>
                </c:pt>
                <c:pt idx="151">
                  <c:v>25649</c:v>
                </c:pt>
                <c:pt idx="152">
                  <c:v>24900</c:v>
                </c:pt>
                <c:pt idx="153">
                  <c:v>22509</c:v>
                </c:pt>
                <c:pt idx="154">
                  <c:v>23170</c:v>
                </c:pt>
                <c:pt idx="155">
                  <c:v>27821</c:v>
                </c:pt>
                <c:pt idx="156">
                  <c:v>26367</c:v>
                </c:pt>
                <c:pt idx="157">
                  <c:v>20614</c:v>
                </c:pt>
                <c:pt idx="158">
                  <c:v>23809</c:v>
                </c:pt>
                <c:pt idx="159">
                  <c:v>26238</c:v>
                </c:pt>
                <c:pt idx="160">
                  <c:v>23180</c:v>
                </c:pt>
                <c:pt idx="161">
                  <c:v>20995</c:v>
                </c:pt>
                <c:pt idx="162">
                  <c:v>22391</c:v>
                </c:pt>
                <c:pt idx="163">
                  <c:v>24097</c:v>
                </c:pt>
                <c:pt idx="164">
                  <c:v>23885</c:v>
                </c:pt>
                <c:pt idx="165">
                  <c:v>24893</c:v>
                </c:pt>
                <c:pt idx="166">
                  <c:v>25790</c:v>
                </c:pt>
                <c:pt idx="167">
                  <c:v>24651</c:v>
                </c:pt>
                <c:pt idx="168">
                  <c:v>22010</c:v>
                </c:pt>
                <c:pt idx="169">
                  <c:v>23024</c:v>
                </c:pt>
                <c:pt idx="170">
                  <c:v>25596</c:v>
                </c:pt>
                <c:pt idx="171">
                  <c:v>24988</c:v>
                </c:pt>
                <c:pt idx="172">
                  <c:v>26682</c:v>
                </c:pt>
                <c:pt idx="173">
                  <c:v>27763</c:v>
                </c:pt>
                <c:pt idx="174">
                  <c:v>25265</c:v>
                </c:pt>
                <c:pt idx="175">
                  <c:v>23054</c:v>
                </c:pt>
                <c:pt idx="176">
                  <c:v>23366</c:v>
                </c:pt>
                <c:pt idx="177">
                  <c:v>24178</c:v>
                </c:pt>
                <c:pt idx="178">
                  <c:v>23623</c:v>
                </c:pt>
                <c:pt idx="179">
                  <c:v>24435</c:v>
                </c:pt>
                <c:pt idx="180">
                  <c:v>25444</c:v>
                </c:pt>
                <c:pt idx="181">
                  <c:v>22473</c:v>
                </c:pt>
                <c:pt idx="182">
                  <c:v>20350</c:v>
                </c:pt>
                <c:pt idx="183">
                  <c:v>21964</c:v>
                </c:pt>
                <c:pt idx="184">
                  <c:v>23055</c:v>
                </c:pt>
                <c:pt idx="185">
                  <c:v>23185</c:v>
                </c:pt>
                <c:pt idx="186">
                  <c:v>24825</c:v>
                </c:pt>
                <c:pt idx="187">
                  <c:v>24923</c:v>
                </c:pt>
                <c:pt idx="188">
                  <c:v>22278</c:v>
                </c:pt>
                <c:pt idx="189">
                  <c:v>21062</c:v>
                </c:pt>
                <c:pt idx="190">
                  <c:v>21890</c:v>
                </c:pt>
                <c:pt idx="191">
                  <c:v>23485</c:v>
                </c:pt>
                <c:pt idx="192">
                  <c:v>22310</c:v>
                </c:pt>
                <c:pt idx="193">
                  <c:v>25106</c:v>
                </c:pt>
                <c:pt idx="194">
                  <c:v>25097</c:v>
                </c:pt>
                <c:pt idx="195">
                  <c:v>24686</c:v>
                </c:pt>
                <c:pt idx="196">
                  <c:v>23339</c:v>
                </c:pt>
                <c:pt idx="197">
                  <c:v>23590</c:v>
                </c:pt>
                <c:pt idx="198">
                  <c:v>24482</c:v>
                </c:pt>
                <c:pt idx="199">
                  <c:v>22139</c:v>
                </c:pt>
                <c:pt idx="200">
                  <c:v>8272</c:v>
                </c:pt>
                <c:pt idx="201">
                  <c:v>28392</c:v>
                </c:pt>
                <c:pt idx="202">
                  <c:v>24930</c:v>
                </c:pt>
                <c:pt idx="203">
                  <c:v>23815</c:v>
                </c:pt>
                <c:pt idx="204">
                  <c:v>24936</c:v>
                </c:pt>
                <c:pt idx="205">
                  <c:v>26062</c:v>
                </c:pt>
                <c:pt idx="206">
                  <c:v>24175</c:v>
                </c:pt>
                <c:pt idx="207">
                  <c:v>27946</c:v>
                </c:pt>
                <c:pt idx="208">
                  <c:v>28038</c:v>
                </c:pt>
                <c:pt idx="209">
                  <c:v>24976</c:v>
                </c:pt>
                <c:pt idx="210">
                  <c:v>24446</c:v>
                </c:pt>
                <c:pt idx="211">
                  <c:v>27292</c:v>
                </c:pt>
                <c:pt idx="212">
                  <c:v>27054</c:v>
                </c:pt>
                <c:pt idx="213">
                  <c:v>24304</c:v>
                </c:pt>
                <c:pt idx="214">
                  <c:v>27862</c:v>
                </c:pt>
                <c:pt idx="215">
                  <c:v>27700</c:v>
                </c:pt>
                <c:pt idx="216">
                  <c:v>24422</c:v>
                </c:pt>
                <c:pt idx="217">
                  <c:v>17246</c:v>
                </c:pt>
                <c:pt idx="218">
                  <c:v>23318</c:v>
                </c:pt>
                <c:pt idx="219">
                  <c:v>22278</c:v>
                </c:pt>
                <c:pt idx="220">
                  <c:v>20742</c:v>
                </c:pt>
                <c:pt idx="221">
                  <c:v>23129</c:v>
                </c:pt>
                <c:pt idx="222">
                  <c:v>22932</c:v>
                </c:pt>
                <c:pt idx="223">
                  <c:v>21731</c:v>
                </c:pt>
                <c:pt idx="224">
                  <c:v>22861</c:v>
                </c:pt>
                <c:pt idx="225">
                  <c:v>25920</c:v>
                </c:pt>
                <c:pt idx="226">
                  <c:v>24058</c:v>
                </c:pt>
                <c:pt idx="227">
                  <c:v>22505</c:v>
                </c:pt>
                <c:pt idx="228">
                  <c:v>24480</c:v>
                </c:pt>
                <c:pt idx="229">
                  <c:v>25297</c:v>
                </c:pt>
                <c:pt idx="230">
                  <c:v>23291</c:v>
                </c:pt>
                <c:pt idx="231">
                  <c:v>22676</c:v>
                </c:pt>
                <c:pt idx="232">
                  <c:v>22759</c:v>
                </c:pt>
                <c:pt idx="233">
                  <c:v>23329</c:v>
                </c:pt>
                <c:pt idx="234">
                  <c:v>22113</c:v>
                </c:pt>
                <c:pt idx="235">
                  <c:v>25532</c:v>
                </c:pt>
                <c:pt idx="236">
                  <c:v>25154</c:v>
                </c:pt>
                <c:pt idx="237">
                  <c:v>23011</c:v>
                </c:pt>
                <c:pt idx="238">
                  <c:v>21862</c:v>
                </c:pt>
                <c:pt idx="239">
                  <c:v>21983</c:v>
                </c:pt>
                <c:pt idx="240">
                  <c:v>21491</c:v>
                </c:pt>
                <c:pt idx="241">
                  <c:v>20206</c:v>
                </c:pt>
                <c:pt idx="242">
                  <c:v>21204</c:v>
                </c:pt>
                <c:pt idx="243">
                  <c:v>20873</c:v>
                </c:pt>
                <c:pt idx="244">
                  <c:v>18510</c:v>
                </c:pt>
                <c:pt idx="245">
                  <c:v>16871</c:v>
                </c:pt>
                <c:pt idx="246">
                  <c:v>17363</c:v>
                </c:pt>
                <c:pt idx="247">
                  <c:v>17953</c:v>
                </c:pt>
                <c:pt idx="248">
                  <c:v>16185</c:v>
                </c:pt>
                <c:pt idx="249">
                  <c:v>11740</c:v>
                </c:pt>
                <c:pt idx="250">
                  <c:v>18423</c:v>
                </c:pt>
                <c:pt idx="251">
                  <c:v>15975</c:v>
                </c:pt>
                <c:pt idx="252">
                  <c:v>19434</c:v>
                </c:pt>
                <c:pt idx="253">
                  <c:v>24461</c:v>
                </c:pt>
                <c:pt idx="254">
                  <c:v>26978</c:v>
                </c:pt>
                <c:pt idx="255">
                  <c:v>21942</c:v>
                </c:pt>
                <c:pt idx="256">
                  <c:v>24106</c:v>
                </c:pt>
                <c:pt idx="257">
                  <c:v>25437</c:v>
                </c:pt>
                <c:pt idx="258">
                  <c:v>22582</c:v>
                </c:pt>
                <c:pt idx="259">
                  <c:v>21926</c:v>
                </c:pt>
                <c:pt idx="260">
                  <c:v>22264</c:v>
                </c:pt>
                <c:pt idx="261">
                  <c:v>22577</c:v>
                </c:pt>
                <c:pt idx="262">
                  <c:v>20715</c:v>
                </c:pt>
                <c:pt idx="263">
                  <c:v>21750</c:v>
                </c:pt>
                <c:pt idx="264">
                  <c:v>4146</c:v>
                </c:pt>
                <c:pt idx="265">
                  <c:v>25974</c:v>
                </c:pt>
                <c:pt idx="266">
                  <c:v>22755</c:v>
                </c:pt>
                <c:pt idx="267">
                  <c:v>22918</c:v>
                </c:pt>
                <c:pt idx="268">
                  <c:v>23118</c:v>
                </c:pt>
                <c:pt idx="269">
                  <c:v>22020</c:v>
                </c:pt>
                <c:pt idx="270">
                  <c:v>24788</c:v>
                </c:pt>
                <c:pt idx="271">
                  <c:v>23221</c:v>
                </c:pt>
                <c:pt idx="272">
                  <c:v>19299</c:v>
                </c:pt>
                <c:pt idx="273">
                  <c:v>20305</c:v>
                </c:pt>
                <c:pt idx="274">
                  <c:v>15141</c:v>
                </c:pt>
                <c:pt idx="275">
                  <c:v>23010</c:v>
                </c:pt>
                <c:pt idx="276">
                  <c:v>22654</c:v>
                </c:pt>
                <c:pt idx="277">
                  <c:v>24134</c:v>
                </c:pt>
                <c:pt idx="278">
                  <c:v>24081</c:v>
                </c:pt>
                <c:pt idx="279">
                  <c:v>21192</c:v>
                </c:pt>
                <c:pt idx="280">
                  <c:v>23318</c:v>
                </c:pt>
                <c:pt idx="281">
                  <c:v>24032</c:v>
                </c:pt>
                <c:pt idx="282">
                  <c:v>21929</c:v>
                </c:pt>
                <c:pt idx="283">
                  <c:v>21904</c:v>
                </c:pt>
                <c:pt idx="284">
                  <c:v>22703</c:v>
                </c:pt>
                <c:pt idx="285">
                  <c:v>24247</c:v>
                </c:pt>
                <c:pt idx="286">
                  <c:v>22750</c:v>
                </c:pt>
                <c:pt idx="287">
                  <c:v>21380</c:v>
                </c:pt>
                <c:pt idx="288">
                  <c:v>22574</c:v>
                </c:pt>
                <c:pt idx="289">
                  <c:v>22703</c:v>
                </c:pt>
                <c:pt idx="290">
                  <c:v>22832</c:v>
                </c:pt>
                <c:pt idx="291">
                  <c:v>23870</c:v>
                </c:pt>
                <c:pt idx="292">
                  <c:v>24722</c:v>
                </c:pt>
                <c:pt idx="293">
                  <c:v>22542</c:v>
                </c:pt>
                <c:pt idx="294">
                  <c:v>21601</c:v>
                </c:pt>
                <c:pt idx="295">
                  <c:v>22861</c:v>
                </c:pt>
                <c:pt idx="296">
                  <c:v>23283</c:v>
                </c:pt>
                <c:pt idx="297">
                  <c:v>23133</c:v>
                </c:pt>
                <c:pt idx="298">
                  <c:v>23876</c:v>
                </c:pt>
                <c:pt idx="299">
                  <c:v>22688</c:v>
                </c:pt>
                <c:pt idx="300">
                  <c:v>20505</c:v>
                </c:pt>
                <c:pt idx="301">
                  <c:v>19207</c:v>
                </c:pt>
                <c:pt idx="302">
                  <c:v>20267</c:v>
                </c:pt>
                <c:pt idx="303">
                  <c:v>21511</c:v>
                </c:pt>
                <c:pt idx="304">
                  <c:v>21372</c:v>
                </c:pt>
                <c:pt idx="305">
                  <c:v>22418</c:v>
                </c:pt>
                <c:pt idx="306">
                  <c:v>23605</c:v>
                </c:pt>
                <c:pt idx="307">
                  <c:v>21969</c:v>
                </c:pt>
                <c:pt idx="308">
                  <c:v>20111</c:v>
                </c:pt>
                <c:pt idx="309">
                  <c:v>21362</c:v>
                </c:pt>
                <c:pt idx="310">
                  <c:v>22556</c:v>
                </c:pt>
                <c:pt idx="311">
                  <c:v>22084</c:v>
                </c:pt>
                <c:pt idx="312">
                  <c:v>23374</c:v>
                </c:pt>
                <c:pt idx="313">
                  <c:v>23149</c:v>
                </c:pt>
                <c:pt idx="314">
                  <c:v>20587</c:v>
                </c:pt>
                <c:pt idx="315">
                  <c:v>19792</c:v>
                </c:pt>
                <c:pt idx="316">
                  <c:v>21382</c:v>
                </c:pt>
                <c:pt idx="317">
                  <c:v>22750</c:v>
                </c:pt>
                <c:pt idx="318">
                  <c:v>22868</c:v>
                </c:pt>
                <c:pt idx="319">
                  <c:v>23932</c:v>
                </c:pt>
                <c:pt idx="320">
                  <c:v>24542</c:v>
                </c:pt>
                <c:pt idx="321">
                  <c:v>21764</c:v>
                </c:pt>
                <c:pt idx="322">
                  <c:v>19717</c:v>
                </c:pt>
                <c:pt idx="323">
                  <c:v>22356</c:v>
                </c:pt>
                <c:pt idx="324">
                  <c:v>23384</c:v>
                </c:pt>
                <c:pt idx="325">
                  <c:v>23176</c:v>
                </c:pt>
                <c:pt idx="326">
                  <c:v>23841</c:v>
                </c:pt>
                <c:pt idx="327">
                  <c:v>23762</c:v>
                </c:pt>
                <c:pt idx="328">
                  <c:v>21754</c:v>
                </c:pt>
                <c:pt idx="329">
                  <c:v>19534</c:v>
                </c:pt>
                <c:pt idx="330">
                  <c:v>21242</c:v>
                </c:pt>
                <c:pt idx="331">
                  <c:v>22145</c:v>
                </c:pt>
                <c:pt idx="332">
                  <c:v>21527</c:v>
                </c:pt>
                <c:pt idx="333">
                  <c:v>22659</c:v>
                </c:pt>
                <c:pt idx="334">
                  <c:v>22429</c:v>
                </c:pt>
                <c:pt idx="335">
                  <c:v>19954</c:v>
                </c:pt>
                <c:pt idx="336">
                  <c:v>18883</c:v>
                </c:pt>
                <c:pt idx="337">
                  <c:v>20958</c:v>
                </c:pt>
                <c:pt idx="338">
                  <c:v>22314</c:v>
                </c:pt>
                <c:pt idx="339">
                  <c:v>22107</c:v>
                </c:pt>
                <c:pt idx="340">
                  <c:v>23118</c:v>
                </c:pt>
                <c:pt idx="341">
                  <c:v>23277</c:v>
                </c:pt>
                <c:pt idx="342">
                  <c:v>20997</c:v>
                </c:pt>
                <c:pt idx="343">
                  <c:v>19665</c:v>
                </c:pt>
                <c:pt idx="344">
                  <c:v>21260</c:v>
                </c:pt>
                <c:pt idx="345">
                  <c:v>22401</c:v>
                </c:pt>
                <c:pt idx="346">
                  <c:v>22420</c:v>
                </c:pt>
                <c:pt idx="347">
                  <c:v>23503</c:v>
                </c:pt>
                <c:pt idx="348">
                  <c:v>24641</c:v>
                </c:pt>
                <c:pt idx="349">
                  <c:v>22117</c:v>
                </c:pt>
                <c:pt idx="350">
                  <c:v>20922</c:v>
                </c:pt>
                <c:pt idx="351">
                  <c:v>22916</c:v>
                </c:pt>
                <c:pt idx="352">
                  <c:v>24452</c:v>
                </c:pt>
                <c:pt idx="353">
                  <c:v>23542</c:v>
                </c:pt>
                <c:pt idx="354">
                  <c:v>24157</c:v>
                </c:pt>
                <c:pt idx="355">
                  <c:v>24757</c:v>
                </c:pt>
                <c:pt idx="356">
                  <c:v>21466</c:v>
                </c:pt>
                <c:pt idx="357">
                  <c:v>20946</c:v>
                </c:pt>
                <c:pt idx="358">
                  <c:v>22011</c:v>
                </c:pt>
                <c:pt idx="359">
                  <c:v>22769</c:v>
                </c:pt>
                <c:pt idx="360">
                  <c:v>22784</c:v>
                </c:pt>
                <c:pt idx="361">
                  <c:v>25842</c:v>
                </c:pt>
                <c:pt idx="362">
                  <c:v>25376</c:v>
                </c:pt>
                <c:pt idx="363">
                  <c:v>22949</c:v>
                </c:pt>
                <c:pt idx="364">
                  <c:v>22581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5-410B-8C46-81EA8C6DC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'19'!$S$2:$S$367</c:f>
              <c:numCache>
                <c:formatCode>General</c:formatCode>
                <c:ptCount val="366"/>
                <c:pt idx="0">
                  <c:v>5275</c:v>
                </c:pt>
                <c:pt idx="1">
                  <c:v>4688</c:v>
                </c:pt>
                <c:pt idx="2">
                  <c:v>4737</c:v>
                </c:pt>
                <c:pt idx="3">
                  <c:v>4906</c:v>
                </c:pt>
                <c:pt idx="4">
                  <c:v>5213</c:v>
                </c:pt>
                <c:pt idx="5">
                  <c:v>5192</c:v>
                </c:pt>
                <c:pt idx="6">
                  <c:v>4706</c:v>
                </c:pt>
                <c:pt idx="7">
                  <c:v>4918</c:v>
                </c:pt>
                <c:pt idx="8">
                  <c:v>5130</c:v>
                </c:pt>
                <c:pt idx="9">
                  <c:v>5387</c:v>
                </c:pt>
                <c:pt idx="10">
                  <c:v>5520</c:v>
                </c:pt>
                <c:pt idx="11">
                  <c:v>5777</c:v>
                </c:pt>
                <c:pt idx="12">
                  <c:v>5875</c:v>
                </c:pt>
                <c:pt idx="13">
                  <c:v>5251</c:v>
                </c:pt>
                <c:pt idx="14">
                  <c:v>5432</c:v>
                </c:pt>
                <c:pt idx="15">
                  <c:v>5576</c:v>
                </c:pt>
                <c:pt idx="16">
                  <c:v>5503</c:v>
                </c:pt>
                <c:pt idx="17">
                  <c:v>5718</c:v>
                </c:pt>
                <c:pt idx="18">
                  <c:v>5881</c:v>
                </c:pt>
                <c:pt idx="19">
                  <c:v>5895</c:v>
                </c:pt>
                <c:pt idx="20">
                  <c:v>5292</c:v>
                </c:pt>
                <c:pt idx="21">
                  <c:v>5386</c:v>
                </c:pt>
                <c:pt idx="22">
                  <c:v>5437</c:v>
                </c:pt>
                <c:pt idx="23">
                  <c:v>5589</c:v>
                </c:pt>
                <c:pt idx="24">
                  <c:v>5594</c:v>
                </c:pt>
                <c:pt idx="25">
                  <c:v>5828</c:v>
                </c:pt>
                <c:pt idx="26">
                  <c:v>5802</c:v>
                </c:pt>
                <c:pt idx="27">
                  <c:v>5034</c:v>
                </c:pt>
                <c:pt idx="28">
                  <c:v>4925</c:v>
                </c:pt>
                <c:pt idx="29">
                  <c:v>4609</c:v>
                </c:pt>
                <c:pt idx="30">
                  <c:v>4350</c:v>
                </c:pt>
                <c:pt idx="31">
                  <c:v>4690</c:v>
                </c:pt>
                <c:pt idx="32">
                  <c:v>5546</c:v>
                </c:pt>
                <c:pt idx="33">
                  <c:v>5995</c:v>
                </c:pt>
                <c:pt idx="34">
                  <c:v>6010</c:v>
                </c:pt>
                <c:pt idx="35">
                  <c:v>5696</c:v>
                </c:pt>
                <c:pt idx="36">
                  <c:v>5329</c:v>
                </c:pt>
                <c:pt idx="37">
                  <c:v>4920</c:v>
                </c:pt>
                <c:pt idx="38">
                  <c:v>4881</c:v>
                </c:pt>
                <c:pt idx="39">
                  <c:v>5098</c:v>
                </c:pt>
                <c:pt idx="40">
                  <c:v>4959</c:v>
                </c:pt>
                <c:pt idx="41">
                  <c:v>4128</c:v>
                </c:pt>
                <c:pt idx="42">
                  <c:v>4258</c:v>
                </c:pt>
                <c:pt idx="43">
                  <c:v>4315</c:v>
                </c:pt>
                <c:pt idx="44">
                  <c:v>4628</c:v>
                </c:pt>
                <c:pt idx="45">
                  <c:v>4952</c:v>
                </c:pt>
                <c:pt idx="46">
                  <c:v>5526</c:v>
                </c:pt>
                <c:pt idx="47">
                  <c:v>5616</c:v>
                </c:pt>
                <c:pt idx="48">
                  <c:v>5122</c:v>
                </c:pt>
                <c:pt idx="49">
                  <c:v>5070</c:v>
                </c:pt>
                <c:pt idx="50">
                  <c:v>5077</c:v>
                </c:pt>
                <c:pt idx="51">
                  <c:v>5327</c:v>
                </c:pt>
                <c:pt idx="52">
                  <c:v>5538</c:v>
                </c:pt>
                <c:pt idx="53">
                  <c:v>5883</c:v>
                </c:pt>
                <c:pt idx="54">
                  <c:v>5887</c:v>
                </c:pt>
                <c:pt idx="55">
                  <c:v>5307</c:v>
                </c:pt>
                <c:pt idx="56">
                  <c:v>5344</c:v>
                </c:pt>
                <c:pt idx="57">
                  <c:v>5551</c:v>
                </c:pt>
                <c:pt idx="58">
                  <c:v>5874</c:v>
                </c:pt>
                <c:pt idx="59">
                  <c:v>6058</c:v>
                </c:pt>
                <c:pt idx="60">
                  <c:v>6012</c:v>
                </c:pt>
                <c:pt idx="61">
                  <c:v>5359</c:v>
                </c:pt>
                <c:pt idx="62">
                  <c:v>4495</c:v>
                </c:pt>
                <c:pt idx="63">
                  <c:v>4528</c:v>
                </c:pt>
                <c:pt idx="64">
                  <c:v>4502</c:v>
                </c:pt>
                <c:pt idx="65">
                  <c:v>4743</c:v>
                </c:pt>
                <c:pt idx="66">
                  <c:v>5073</c:v>
                </c:pt>
                <c:pt idx="67">
                  <c:v>5630</c:v>
                </c:pt>
                <c:pt idx="68">
                  <c:v>5527</c:v>
                </c:pt>
                <c:pt idx="69">
                  <c:v>4638</c:v>
                </c:pt>
                <c:pt idx="70">
                  <c:v>4699</c:v>
                </c:pt>
                <c:pt idx="71">
                  <c:v>4712</c:v>
                </c:pt>
                <c:pt idx="72">
                  <c:v>4940</c:v>
                </c:pt>
                <c:pt idx="73">
                  <c:v>5206</c:v>
                </c:pt>
                <c:pt idx="74">
                  <c:v>5660</c:v>
                </c:pt>
                <c:pt idx="75">
                  <c:v>5616</c:v>
                </c:pt>
                <c:pt idx="76">
                  <c:v>4743</c:v>
                </c:pt>
                <c:pt idx="77">
                  <c:v>4640</c:v>
                </c:pt>
                <c:pt idx="78">
                  <c:v>4505</c:v>
                </c:pt>
                <c:pt idx="79">
                  <c:v>4756</c:v>
                </c:pt>
                <c:pt idx="80">
                  <c:v>5169</c:v>
                </c:pt>
                <c:pt idx="81">
                  <c:v>5589</c:v>
                </c:pt>
                <c:pt idx="82">
                  <c:v>5590</c:v>
                </c:pt>
                <c:pt idx="83">
                  <c:v>4758</c:v>
                </c:pt>
                <c:pt idx="84">
                  <c:v>4590</c:v>
                </c:pt>
                <c:pt idx="85">
                  <c:v>4616</c:v>
                </c:pt>
                <c:pt idx="86">
                  <c:v>4691</c:v>
                </c:pt>
                <c:pt idx="87">
                  <c:v>4927</c:v>
                </c:pt>
                <c:pt idx="88">
                  <c:v>5439</c:v>
                </c:pt>
                <c:pt idx="89">
                  <c:v>5320</c:v>
                </c:pt>
                <c:pt idx="90">
                  <c:v>4612</c:v>
                </c:pt>
                <c:pt idx="91">
                  <c:v>4269</c:v>
                </c:pt>
                <c:pt idx="92">
                  <c:v>4205</c:v>
                </c:pt>
                <c:pt idx="93">
                  <c:v>4553</c:v>
                </c:pt>
                <c:pt idx="94">
                  <c:v>5055</c:v>
                </c:pt>
                <c:pt idx="95">
                  <c:v>5513</c:v>
                </c:pt>
                <c:pt idx="96">
                  <c:v>5459</c:v>
                </c:pt>
                <c:pt idx="97">
                  <c:v>4631</c:v>
                </c:pt>
                <c:pt idx="98">
                  <c:v>4443</c:v>
                </c:pt>
                <c:pt idx="99">
                  <c:v>4524</c:v>
                </c:pt>
                <c:pt idx="100">
                  <c:v>4853</c:v>
                </c:pt>
                <c:pt idx="101">
                  <c:v>5257</c:v>
                </c:pt>
                <c:pt idx="102">
                  <c:v>5540</c:v>
                </c:pt>
                <c:pt idx="103">
                  <c:v>5202</c:v>
                </c:pt>
                <c:pt idx="104">
                  <c:v>4744</c:v>
                </c:pt>
                <c:pt idx="105">
                  <c:v>4763</c:v>
                </c:pt>
                <c:pt idx="106">
                  <c:v>4848</c:v>
                </c:pt>
                <c:pt idx="107">
                  <c:v>4963</c:v>
                </c:pt>
                <c:pt idx="108">
                  <c:v>5321</c:v>
                </c:pt>
                <c:pt idx="109">
                  <c:v>5646</c:v>
                </c:pt>
                <c:pt idx="110">
                  <c:v>5465</c:v>
                </c:pt>
                <c:pt idx="111">
                  <c:v>4959</c:v>
                </c:pt>
                <c:pt idx="112">
                  <c:v>4864</c:v>
                </c:pt>
                <c:pt idx="113">
                  <c:v>4909</c:v>
                </c:pt>
                <c:pt idx="114">
                  <c:v>4860</c:v>
                </c:pt>
                <c:pt idx="115">
                  <c:v>4869</c:v>
                </c:pt>
                <c:pt idx="116">
                  <c:v>5067</c:v>
                </c:pt>
                <c:pt idx="117">
                  <c:v>4955</c:v>
                </c:pt>
                <c:pt idx="118">
                  <c:v>4185</c:v>
                </c:pt>
                <c:pt idx="119">
                  <c:v>4072</c:v>
                </c:pt>
                <c:pt idx="120">
                  <c:v>4182</c:v>
                </c:pt>
                <c:pt idx="121">
                  <c:v>4388</c:v>
                </c:pt>
                <c:pt idx="122">
                  <c:v>4950</c:v>
                </c:pt>
                <c:pt idx="123">
                  <c:v>5589</c:v>
                </c:pt>
                <c:pt idx="124">
                  <c:v>5602</c:v>
                </c:pt>
                <c:pt idx="125">
                  <c:v>5084</c:v>
                </c:pt>
                <c:pt idx="126">
                  <c:v>4201</c:v>
                </c:pt>
                <c:pt idx="127">
                  <c:v>4240</c:v>
                </c:pt>
                <c:pt idx="128">
                  <c:v>4541</c:v>
                </c:pt>
                <c:pt idx="129">
                  <c:v>4951</c:v>
                </c:pt>
                <c:pt idx="130">
                  <c:v>5475</c:v>
                </c:pt>
                <c:pt idx="131">
                  <c:v>5359</c:v>
                </c:pt>
                <c:pt idx="132">
                  <c:v>4589</c:v>
                </c:pt>
                <c:pt idx="133">
                  <c:v>4388</c:v>
                </c:pt>
                <c:pt idx="134">
                  <c:v>4514</c:v>
                </c:pt>
                <c:pt idx="135">
                  <c:v>4870</c:v>
                </c:pt>
                <c:pt idx="136">
                  <c:v>5273</c:v>
                </c:pt>
                <c:pt idx="137">
                  <c:v>5658</c:v>
                </c:pt>
                <c:pt idx="138">
                  <c:v>5555</c:v>
                </c:pt>
                <c:pt idx="139">
                  <c:v>4760</c:v>
                </c:pt>
                <c:pt idx="140">
                  <c:v>4541</c:v>
                </c:pt>
                <c:pt idx="141">
                  <c:v>4820</c:v>
                </c:pt>
                <c:pt idx="142">
                  <c:v>5034</c:v>
                </c:pt>
                <c:pt idx="143">
                  <c:v>5573</c:v>
                </c:pt>
                <c:pt idx="144">
                  <c:v>5757</c:v>
                </c:pt>
                <c:pt idx="145">
                  <c:v>5626</c:v>
                </c:pt>
                <c:pt idx="146">
                  <c:v>4885</c:v>
                </c:pt>
                <c:pt idx="147">
                  <c:v>4737</c:v>
                </c:pt>
                <c:pt idx="148">
                  <c:v>4728</c:v>
                </c:pt>
                <c:pt idx="149">
                  <c:v>4950</c:v>
                </c:pt>
                <c:pt idx="150">
                  <c:v>5191</c:v>
                </c:pt>
                <c:pt idx="151">
                  <c:v>5675</c:v>
                </c:pt>
                <c:pt idx="152">
                  <c:v>5726</c:v>
                </c:pt>
                <c:pt idx="153">
                  <c:v>5259</c:v>
                </c:pt>
                <c:pt idx="154">
                  <c:v>5474</c:v>
                </c:pt>
                <c:pt idx="155">
                  <c:v>5816</c:v>
                </c:pt>
                <c:pt idx="156">
                  <c:v>5983</c:v>
                </c:pt>
                <c:pt idx="157">
                  <c:v>6144</c:v>
                </c:pt>
                <c:pt idx="158">
                  <c:v>6230</c:v>
                </c:pt>
                <c:pt idx="159">
                  <c:v>5745</c:v>
                </c:pt>
                <c:pt idx="160">
                  <c:v>4969</c:v>
                </c:pt>
                <c:pt idx="161">
                  <c:v>4987</c:v>
                </c:pt>
                <c:pt idx="162">
                  <c:v>5027</c:v>
                </c:pt>
                <c:pt idx="163">
                  <c:v>5176</c:v>
                </c:pt>
                <c:pt idx="164">
                  <c:v>5420</c:v>
                </c:pt>
                <c:pt idx="165">
                  <c:v>5646</c:v>
                </c:pt>
                <c:pt idx="166">
                  <c:v>5683</c:v>
                </c:pt>
                <c:pt idx="167">
                  <c:v>5186</c:v>
                </c:pt>
                <c:pt idx="168">
                  <c:v>4982</c:v>
                </c:pt>
                <c:pt idx="169">
                  <c:v>5144</c:v>
                </c:pt>
                <c:pt idx="170">
                  <c:v>5139</c:v>
                </c:pt>
                <c:pt idx="171">
                  <c:v>5349</c:v>
                </c:pt>
                <c:pt idx="172">
                  <c:v>5824</c:v>
                </c:pt>
                <c:pt idx="173">
                  <c:v>5784</c:v>
                </c:pt>
                <c:pt idx="174">
                  <c:v>5048</c:v>
                </c:pt>
                <c:pt idx="175">
                  <c:v>4887</c:v>
                </c:pt>
                <c:pt idx="176">
                  <c:v>4718</c:v>
                </c:pt>
                <c:pt idx="177">
                  <c:v>4813</c:v>
                </c:pt>
                <c:pt idx="178">
                  <c:v>5024</c:v>
                </c:pt>
                <c:pt idx="179">
                  <c:v>5433</c:v>
                </c:pt>
                <c:pt idx="180">
                  <c:v>5484</c:v>
                </c:pt>
                <c:pt idx="181">
                  <c:v>4521</c:v>
                </c:pt>
                <c:pt idx="182">
                  <c:v>4396</c:v>
                </c:pt>
                <c:pt idx="183">
                  <c:v>4484</c:v>
                </c:pt>
                <c:pt idx="184">
                  <c:v>4729</c:v>
                </c:pt>
                <c:pt idx="185">
                  <c:v>5000</c:v>
                </c:pt>
                <c:pt idx="186">
                  <c:v>5625</c:v>
                </c:pt>
                <c:pt idx="187">
                  <c:v>5559</c:v>
                </c:pt>
                <c:pt idx="188">
                  <c:v>4782</c:v>
                </c:pt>
                <c:pt idx="189">
                  <c:v>4779</c:v>
                </c:pt>
                <c:pt idx="190">
                  <c:v>4718</c:v>
                </c:pt>
                <c:pt idx="191">
                  <c:v>4889</c:v>
                </c:pt>
                <c:pt idx="192">
                  <c:v>4977</c:v>
                </c:pt>
                <c:pt idx="193">
                  <c:v>5551</c:v>
                </c:pt>
                <c:pt idx="194">
                  <c:v>5543</c:v>
                </c:pt>
                <c:pt idx="195">
                  <c:v>4672</c:v>
                </c:pt>
                <c:pt idx="196">
                  <c:v>4673</c:v>
                </c:pt>
                <c:pt idx="197">
                  <c:v>4788</c:v>
                </c:pt>
                <c:pt idx="198">
                  <c:v>4658</c:v>
                </c:pt>
                <c:pt idx="199">
                  <c:v>4790</c:v>
                </c:pt>
                <c:pt idx="200">
                  <c:v>4979</c:v>
                </c:pt>
                <c:pt idx="201">
                  <c:v>5349</c:v>
                </c:pt>
                <c:pt idx="202">
                  <c:v>4761</c:v>
                </c:pt>
                <c:pt idx="203">
                  <c:v>5005</c:v>
                </c:pt>
                <c:pt idx="204">
                  <c:v>5120</c:v>
                </c:pt>
                <c:pt idx="205">
                  <c:v>5203</c:v>
                </c:pt>
                <c:pt idx="206">
                  <c:v>5156</c:v>
                </c:pt>
                <c:pt idx="207">
                  <c:v>5481</c:v>
                </c:pt>
                <c:pt idx="208">
                  <c:v>5559</c:v>
                </c:pt>
                <c:pt idx="209">
                  <c:v>5489</c:v>
                </c:pt>
                <c:pt idx="210">
                  <c:v>5590</c:v>
                </c:pt>
                <c:pt idx="211">
                  <c:v>5573</c:v>
                </c:pt>
                <c:pt idx="212">
                  <c:v>5530</c:v>
                </c:pt>
                <c:pt idx="213">
                  <c:v>5484</c:v>
                </c:pt>
                <c:pt idx="214">
                  <c:v>5673</c:v>
                </c:pt>
                <c:pt idx="215">
                  <c:v>5664</c:v>
                </c:pt>
                <c:pt idx="216">
                  <c:v>5596</c:v>
                </c:pt>
                <c:pt idx="217">
                  <c:v>5646</c:v>
                </c:pt>
                <c:pt idx="218">
                  <c:v>5685</c:v>
                </c:pt>
                <c:pt idx="219">
                  <c:v>5515</c:v>
                </c:pt>
                <c:pt idx="220">
                  <c:v>5216</c:v>
                </c:pt>
                <c:pt idx="221">
                  <c:v>5098</c:v>
                </c:pt>
                <c:pt idx="222">
                  <c:v>4985</c:v>
                </c:pt>
                <c:pt idx="223">
                  <c:v>4419</c:v>
                </c:pt>
                <c:pt idx="224">
                  <c:v>4585</c:v>
                </c:pt>
                <c:pt idx="225">
                  <c:v>4659</c:v>
                </c:pt>
                <c:pt idx="226">
                  <c:v>4877</c:v>
                </c:pt>
                <c:pt idx="227">
                  <c:v>5161</c:v>
                </c:pt>
                <c:pt idx="228">
                  <c:v>5243</c:v>
                </c:pt>
                <c:pt idx="229">
                  <c:v>5087</c:v>
                </c:pt>
                <c:pt idx="230">
                  <c:v>4575</c:v>
                </c:pt>
                <c:pt idx="231">
                  <c:v>4613</c:v>
                </c:pt>
                <c:pt idx="232">
                  <c:v>4752</c:v>
                </c:pt>
                <c:pt idx="233">
                  <c:v>4915</c:v>
                </c:pt>
                <c:pt idx="234">
                  <c:v>4900</c:v>
                </c:pt>
                <c:pt idx="235">
                  <c:v>5164</c:v>
                </c:pt>
                <c:pt idx="236">
                  <c:v>5090</c:v>
                </c:pt>
                <c:pt idx="237">
                  <c:v>4539</c:v>
                </c:pt>
                <c:pt idx="238">
                  <c:v>4526</c:v>
                </c:pt>
                <c:pt idx="239">
                  <c:v>4583</c:v>
                </c:pt>
                <c:pt idx="240">
                  <c:v>4599</c:v>
                </c:pt>
                <c:pt idx="241">
                  <c:v>4469</c:v>
                </c:pt>
                <c:pt idx="242">
                  <c:v>4719</c:v>
                </c:pt>
                <c:pt idx="243">
                  <c:v>4658</c:v>
                </c:pt>
                <c:pt idx="244">
                  <c:v>3822</c:v>
                </c:pt>
                <c:pt idx="245">
                  <c:v>4005</c:v>
                </c:pt>
                <c:pt idx="246">
                  <c:v>3949</c:v>
                </c:pt>
                <c:pt idx="247">
                  <c:v>3819</c:v>
                </c:pt>
                <c:pt idx="248">
                  <c:v>3693</c:v>
                </c:pt>
                <c:pt idx="249">
                  <c:v>3823</c:v>
                </c:pt>
                <c:pt idx="250">
                  <c:v>3843</c:v>
                </c:pt>
                <c:pt idx="251">
                  <c:v>3477</c:v>
                </c:pt>
                <c:pt idx="252">
                  <c:v>3569</c:v>
                </c:pt>
                <c:pt idx="253">
                  <c:v>4418</c:v>
                </c:pt>
                <c:pt idx="254">
                  <c:v>5245</c:v>
                </c:pt>
                <c:pt idx="255">
                  <c:v>5414</c:v>
                </c:pt>
                <c:pt idx="256">
                  <c:v>5417</c:v>
                </c:pt>
                <c:pt idx="257">
                  <c:v>4734</c:v>
                </c:pt>
                <c:pt idx="258">
                  <c:v>3717</c:v>
                </c:pt>
                <c:pt idx="259">
                  <c:v>3814</c:v>
                </c:pt>
                <c:pt idx="260">
                  <c:v>4159</c:v>
                </c:pt>
                <c:pt idx="261">
                  <c:v>4385</c:v>
                </c:pt>
                <c:pt idx="262">
                  <c:v>4434</c:v>
                </c:pt>
                <c:pt idx="263">
                  <c:v>4473</c:v>
                </c:pt>
                <c:pt idx="264">
                  <c:v>4271</c:v>
                </c:pt>
                <c:pt idx="265">
                  <c:v>4004</c:v>
                </c:pt>
                <c:pt idx="266">
                  <c:v>4034</c:v>
                </c:pt>
                <c:pt idx="267">
                  <c:v>4286</c:v>
                </c:pt>
                <c:pt idx="268">
                  <c:v>4516</c:v>
                </c:pt>
                <c:pt idx="269">
                  <c:v>4501</c:v>
                </c:pt>
                <c:pt idx="270">
                  <c:v>4760</c:v>
                </c:pt>
                <c:pt idx="271">
                  <c:v>4671</c:v>
                </c:pt>
                <c:pt idx="272">
                  <c:v>3935</c:v>
                </c:pt>
                <c:pt idx="273">
                  <c:v>3867</c:v>
                </c:pt>
                <c:pt idx="274">
                  <c:v>3796</c:v>
                </c:pt>
                <c:pt idx="275">
                  <c:v>4573</c:v>
                </c:pt>
                <c:pt idx="276">
                  <c:v>4903</c:v>
                </c:pt>
                <c:pt idx="277">
                  <c:v>5049</c:v>
                </c:pt>
                <c:pt idx="278">
                  <c:v>4738</c:v>
                </c:pt>
                <c:pt idx="279">
                  <c:v>3853</c:v>
                </c:pt>
                <c:pt idx="280">
                  <c:v>4008</c:v>
                </c:pt>
                <c:pt idx="281">
                  <c:v>4160</c:v>
                </c:pt>
                <c:pt idx="282">
                  <c:v>4194</c:v>
                </c:pt>
                <c:pt idx="283">
                  <c:v>4324</c:v>
                </c:pt>
                <c:pt idx="284">
                  <c:v>4540</c:v>
                </c:pt>
                <c:pt idx="285">
                  <c:v>4277</c:v>
                </c:pt>
                <c:pt idx="286">
                  <c:v>3518</c:v>
                </c:pt>
                <c:pt idx="287">
                  <c:v>3618</c:v>
                </c:pt>
                <c:pt idx="288">
                  <c:v>3790</c:v>
                </c:pt>
                <c:pt idx="289">
                  <c:v>4022</c:v>
                </c:pt>
                <c:pt idx="290">
                  <c:v>4381</c:v>
                </c:pt>
                <c:pt idx="291">
                  <c:v>4691</c:v>
                </c:pt>
                <c:pt idx="292">
                  <c:v>4595</c:v>
                </c:pt>
                <c:pt idx="293">
                  <c:v>3937</c:v>
                </c:pt>
                <c:pt idx="294">
                  <c:v>3731</c:v>
                </c:pt>
                <c:pt idx="295">
                  <c:v>3804</c:v>
                </c:pt>
                <c:pt idx="296">
                  <c:v>3953</c:v>
                </c:pt>
                <c:pt idx="297">
                  <c:v>4294</c:v>
                </c:pt>
                <c:pt idx="298">
                  <c:v>4410</c:v>
                </c:pt>
                <c:pt idx="299">
                  <c:v>4293</c:v>
                </c:pt>
                <c:pt idx="300">
                  <c:v>3607</c:v>
                </c:pt>
                <c:pt idx="301">
                  <c:v>3669</c:v>
                </c:pt>
                <c:pt idx="302">
                  <c:v>3641</c:v>
                </c:pt>
                <c:pt idx="303">
                  <c:v>3699</c:v>
                </c:pt>
                <c:pt idx="304">
                  <c:v>3921</c:v>
                </c:pt>
                <c:pt idx="305">
                  <c:v>4402</c:v>
                </c:pt>
                <c:pt idx="306">
                  <c:v>4346</c:v>
                </c:pt>
                <c:pt idx="307">
                  <c:v>3730</c:v>
                </c:pt>
                <c:pt idx="308">
                  <c:v>3624</c:v>
                </c:pt>
                <c:pt idx="309">
                  <c:v>3739</c:v>
                </c:pt>
                <c:pt idx="310">
                  <c:v>3901</c:v>
                </c:pt>
                <c:pt idx="311">
                  <c:v>4218</c:v>
                </c:pt>
                <c:pt idx="312">
                  <c:v>4609</c:v>
                </c:pt>
                <c:pt idx="313">
                  <c:v>4581</c:v>
                </c:pt>
                <c:pt idx="314">
                  <c:v>4066</c:v>
                </c:pt>
                <c:pt idx="315">
                  <c:v>4043</c:v>
                </c:pt>
                <c:pt idx="316">
                  <c:v>4104</c:v>
                </c:pt>
                <c:pt idx="317">
                  <c:v>4249</c:v>
                </c:pt>
                <c:pt idx="318">
                  <c:v>4443</c:v>
                </c:pt>
                <c:pt idx="319">
                  <c:v>4590</c:v>
                </c:pt>
                <c:pt idx="320">
                  <c:v>4547</c:v>
                </c:pt>
                <c:pt idx="321">
                  <c:v>3858</c:v>
                </c:pt>
                <c:pt idx="322">
                  <c:v>3961</c:v>
                </c:pt>
                <c:pt idx="323">
                  <c:v>3995</c:v>
                </c:pt>
                <c:pt idx="324">
                  <c:v>4204</c:v>
                </c:pt>
                <c:pt idx="325">
                  <c:v>4389</c:v>
                </c:pt>
                <c:pt idx="326">
                  <c:v>4713</c:v>
                </c:pt>
                <c:pt idx="327">
                  <c:v>4623</c:v>
                </c:pt>
                <c:pt idx="328">
                  <c:v>4198</c:v>
                </c:pt>
                <c:pt idx="329">
                  <c:v>4236</c:v>
                </c:pt>
                <c:pt idx="330">
                  <c:v>4087</c:v>
                </c:pt>
                <c:pt idx="331">
                  <c:v>4193</c:v>
                </c:pt>
                <c:pt idx="332">
                  <c:v>4298</c:v>
                </c:pt>
                <c:pt idx="333">
                  <c:v>4602</c:v>
                </c:pt>
                <c:pt idx="334">
                  <c:v>4541</c:v>
                </c:pt>
                <c:pt idx="335">
                  <c:v>3908</c:v>
                </c:pt>
                <c:pt idx="336">
                  <c:v>4022</c:v>
                </c:pt>
                <c:pt idx="337">
                  <c:v>4184</c:v>
                </c:pt>
                <c:pt idx="338">
                  <c:v>4391</c:v>
                </c:pt>
                <c:pt idx="339">
                  <c:v>4538</c:v>
                </c:pt>
                <c:pt idx="340">
                  <c:v>4845</c:v>
                </c:pt>
                <c:pt idx="341">
                  <c:v>4806</c:v>
                </c:pt>
                <c:pt idx="342">
                  <c:v>4116</c:v>
                </c:pt>
                <c:pt idx="343">
                  <c:v>4287</c:v>
                </c:pt>
                <c:pt idx="344">
                  <c:v>4294</c:v>
                </c:pt>
                <c:pt idx="345">
                  <c:v>4536</c:v>
                </c:pt>
                <c:pt idx="346">
                  <c:v>4791</c:v>
                </c:pt>
                <c:pt idx="347">
                  <c:v>5082</c:v>
                </c:pt>
                <c:pt idx="348">
                  <c:v>5081</c:v>
                </c:pt>
                <c:pt idx="349">
                  <c:v>4390</c:v>
                </c:pt>
                <c:pt idx="350">
                  <c:v>4336</c:v>
                </c:pt>
                <c:pt idx="351">
                  <c:v>4444</c:v>
                </c:pt>
                <c:pt idx="352">
                  <c:v>4491</c:v>
                </c:pt>
                <c:pt idx="353">
                  <c:v>4834</c:v>
                </c:pt>
                <c:pt idx="354">
                  <c:v>4915</c:v>
                </c:pt>
                <c:pt idx="355">
                  <c:v>4772</c:v>
                </c:pt>
                <c:pt idx="356">
                  <c:v>4136</c:v>
                </c:pt>
                <c:pt idx="357">
                  <c:v>4070</c:v>
                </c:pt>
                <c:pt idx="358">
                  <c:v>4178</c:v>
                </c:pt>
                <c:pt idx="359">
                  <c:v>4369</c:v>
                </c:pt>
                <c:pt idx="360">
                  <c:v>4682</c:v>
                </c:pt>
                <c:pt idx="361">
                  <c:v>4997</c:v>
                </c:pt>
                <c:pt idx="362">
                  <c:v>4964</c:v>
                </c:pt>
                <c:pt idx="363">
                  <c:v>4573</c:v>
                </c:pt>
                <c:pt idx="364">
                  <c:v>4612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7-4787-81ED-BFAD9D749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 △'!$G$1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△'!$G$2:$G$367</c:f>
              <c:numCache>
                <c:formatCode>General</c:formatCode>
                <c:ptCount val="366"/>
                <c:pt idx="0">
                  <c:v>21954</c:v>
                </c:pt>
                <c:pt idx="1">
                  <c:v>21793</c:v>
                </c:pt>
                <c:pt idx="2">
                  <c:v>21082</c:v>
                </c:pt>
                <c:pt idx="3">
                  <c:v>22538</c:v>
                </c:pt>
                <c:pt idx="4">
                  <c:v>24924</c:v>
                </c:pt>
                <c:pt idx="5">
                  <c:v>20092</c:v>
                </c:pt>
                <c:pt idx="6">
                  <c:v>16170</c:v>
                </c:pt>
                <c:pt idx="7">
                  <c:v>21756</c:v>
                </c:pt>
                <c:pt idx="8">
                  <c:v>21755</c:v>
                </c:pt>
                <c:pt idx="9">
                  <c:v>22945</c:v>
                </c:pt>
                <c:pt idx="10">
                  <c:v>22888</c:v>
                </c:pt>
                <c:pt idx="11">
                  <c:v>25001</c:v>
                </c:pt>
                <c:pt idx="12">
                  <c:v>22826</c:v>
                </c:pt>
                <c:pt idx="13">
                  <c:v>21838</c:v>
                </c:pt>
                <c:pt idx="14">
                  <c:v>22735</c:v>
                </c:pt>
                <c:pt idx="15">
                  <c:v>23370</c:v>
                </c:pt>
                <c:pt idx="16">
                  <c:v>23207</c:v>
                </c:pt>
                <c:pt idx="17">
                  <c:v>23876</c:v>
                </c:pt>
                <c:pt idx="18">
                  <c:v>24818</c:v>
                </c:pt>
                <c:pt idx="19">
                  <c:v>23345</c:v>
                </c:pt>
                <c:pt idx="20">
                  <c:v>22671</c:v>
                </c:pt>
                <c:pt idx="21">
                  <c:v>24353</c:v>
                </c:pt>
                <c:pt idx="22">
                  <c:v>25318</c:v>
                </c:pt>
                <c:pt idx="23">
                  <c:v>25561</c:v>
                </c:pt>
                <c:pt idx="24">
                  <c:v>21547</c:v>
                </c:pt>
                <c:pt idx="25">
                  <c:v>25501</c:v>
                </c:pt>
                <c:pt idx="26">
                  <c:v>22208</c:v>
                </c:pt>
                <c:pt idx="27">
                  <c:v>22732</c:v>
                </c:pt>
                <c:pt idx="28">
                  <c:v>22270</c:v>
                </c:pt>
                <c:pt idx="29">
                  <c:v>20788</c:v>
                </c:pt>
                <c:pt idx="30">
                  <c:v>19680</c:v>
                </c:pt>
                <c:pt idx="31">
                  <c:v>18435</c:v>
                </c:pt>
                <c:pt idx="32">
                  <c:v>18717</c:v>
                </c:pt>
                <c:pt idx="33">
                  <c:v>15883</c:v>
                </c:pt>
                <c:pt idx="34">
                  <c:v>14953</c:v>
                </c:pt>
                <c:pt idx="35">
                  <c:v>14633</c:v>
                </c:pt>
                <c:pt idx="36">
                  <c:v>14447</c:v>
                </c:pt>
                <c:pt idx="37">
                  <c:v>14022</c:v>
                </c:pt>
                <c:pt idx="38">
                  <c:v>13762</c:v>
                </c:pt>
                <c:pt idx="39">
                  <c:v>13377</c:v>
                </c:pt>
                <c:pt idx="40">
                  <c:v>12519</c:v>
                </c:pt>
                <c:pt idx="41">
                  <c:v>12244</c:v>
                </c:pt>
                <c:pt idx="42">
                  <c:v>11041</c:v>
                </c:pt>
                <c:pt idx="43">
                  <c:v>12069</c:v>
                </c:pt>
                <c:pt idx="44">
                  <c:v>12272</c:v>
                </c:pt>
                <c:pt idx="45">
                  <c:v>12765</c:v>
                </c:pt>
                <c:pt idx="46">
                  <c:v>12476</c:v>
                </c:pt>
                <c:pt idx="47">
                  <c:v>11493</c:v>
                </c:pt>
                <c:pt idx="48">
                  <c:v>11337</c:v>
                </c:pt>
                <c:pt idx="49">
                  <c:v>11420</c:v>
                </c:pt>
                <c:pt idx="50">
                  <c:v>12134</c:v>
                </c:pt>
                <c:pt idx="51">
                  <c:v>12465</c:v>
                </c:pt>
                <c:pt idx="52">
                  <c:v>10878</c:v>
                </c:pt>
                <c:pt idx="53">
                  <c:v>10839</c:v>
                </c:pt>
                <c:pt idx="54">
                  <c:v>8125</c:v>
                </c:pt>
                <c:pt idx="55">
                  <c:v>7020</c:v>
                </c:pt>
                <c:pt idx="56">
                  <c:v>6076</c:v>
                </c:pt>
                <c:pt idx="57">
                  <c:v>5895</c:v>
                </c:pt>
                <c:pt idx="58">
                  <c:v>5894</c:v>
                </c:pt>
                <c:pt idx="59">
                  <c:v>5885</c:v>
                </c:pt>
                <c:pt idx="60">
                  <c:v>5072</c:v>
                </c:pt>
                <c:pt idx="61">
                  <c:v>4993</c:v>
                </c:pt>
                <c:pt idx="62">
                  <c:v>4002</c:v>
                </c:pt>
                <c:pt idx="63">
                  <c:v>4005</c:v>
                </c:pt>
                <c:pt idx="64">
                  <c:v>4710</c:v>
                </c:pt>
                <c:pt idx="65">
                  <c:v>4404</c:v>
                </c:pt>
                <c:pt idx="66">
                  <c:v>4368</c:v>
                </c:pt>
                <c:pt idx="67">
                  <c:v>4396</c:v>
                </c:pt>
                <c:pt idx="68">
                  <c:v>4441</c:v>
                </c:pt>
                <c:pt idx="69">
                  <c:v>3445</c:v>
                </c:pt>
                <c:pt idx="70">
                  <c:v>3707</c:v>
                </c:pt>
                <c:pt idx="71">
                  <c:v>3824</c:v>
                </c:pt>
                <c:pt idx="72">
                  <c:v>3928</c:v>
                </c:pt>
                <c:pt idx="73">
                  <c:v>3493</c:v>
                </c:pt>
                <c:pt idx="74">
                  <c:v>3937</c:v>
                </c:pt>
                <c:pt idx="75">
                  <c:v>3893</c:v>
                </c:pt>
                <c:pt idx="76">
                  <c:v>3681</c:v>
                </c:pt>
                <c:pt idx="77">
                  <c:v>3805</c:v>
                </c:pt>
                <c:pt idx="78">
                  <c:v>3947</c:v>
                </c:pt>
                <c:pt idx="79">
                  <c:v>4311</c:v>
                </c:pt>
                <c:pt idx="80">
                  <c:v>3891</c:v>
                </c:pt>
                <c:pt idx="81">
                  <c:v>3963</c:v>
                </c:pt>
                <c:pt idx="82">
                  <c:v>4482</c:v>
                </c:pt>
                <c:pt idx="83">
                  <c:v>3884</c:v>
                </c:pt>
                <c:pt idx="84">
                  <c:v>3929</c:v>
                </c:pt>
                <c:pt idx="85">
                  <c:v>3644</c:v>
                </c:pt>
                <c:pt idx="86">
                  <c:v>3598</c:v>
                </c:pt>
                <c:pt idx="87">
                  <c:v>2943</c:v>
                </c:pt>
                <c:pt idx="88">
                  <c:v>3324</c:v>
                </c:pt>
                <c:pt idx="89">
                  <c:v>3797</c:v>
                </c:pt>
                <c:pt idx="90">
                  <c:v>3515</c:v>
                </c:pt>
                <c:pt idx="91">
                  <c:v>2848</c:v>
                </c:pt>
                <c:pt idx="92">
                  <c:v>3322</c:v>
                </c:pt>
                <c:pt idx="93">
                  <c:v>3960</c:v>
                </c:pt>
                <c:pt idx="94">
                  <c:v>3507</c:v>
                </c:pt>
                <c:pt idx="95">
                  <c:v>3779</c:v>
                </c:pt>
                <c:pt idx="96">
                  <c:v>3885</c:v>
                </c:pt>
                <c:pt idx="97">
                  <c:v>3422</c:v>
                </c:pt>
                <c:pt idx="98">
                  <c:v>3707</c:v>
                </c:pt>
                <c:pt idx="99">
                  <c:v>3787</c:v>
                </c:pt>
                <c:pt idx="100">
                  <c:v>4434</c:v>
                </c:pt>
                <c:pt idx="101">
                  <c:v>3942</c:v>
                </c:pt>
                <c:pt idx="102">
                  <c:v>3754</c:v>
                </c:pt>
                <c:pt idx="103">
                  <c:v>4203</c:v>
                </c:pt>
                <c:pt idx="104">
                  <c:v>4236</c:v>
                </c:pt>
                <c:pt idx="105">
                  <c:v>3893</c:v>
                </c:pt>
                <c:pt idx="106">
                  <c:v>4015</c:v>
                </c:pt>
                <c:pt idx="107">
                  <c:v>3898</c:v>
                </c:pt>
                <c:pt idx="108">
                  <c:v>4502</c:v>
                </c:pt>
                <c:pt idx="109">
                  <c:v>4214</c:v>
                </c:pt>
                <c:pt idx="110">
                  <c:v>4385</c:v>
                </c:pt>
                <c:pt idx="111">
                  <c:v>4424</c:v>
                </c:pt>
                <c:pt idx="112">
                  <c:v>4263</c:v>
                </c:pt>
                <c:pt idx="113">
                  <c:v>4644</c:v>
                </c:pt>
                <c:pt idx="114">
                  <c:v>4884</c:v>
                </c:pt>
                <c:pt idx="115">
                  <c:v>4398</c:v>
                </c:pt>
                <c:pt idx="116">
                  <c:v>4907</c:v>
                </c:pt>
                <c:pt idx="117">
                  <c:v>5592</c:v>
                </c:pt>
                <c:pt idx="118">
                  <c:v>5359</c:v>
                </c:pt>
                <c:pt idx="119">
                  <c:v>6957</c:v>
                </c:pt>
                <c:pt idx="120">
                  <c:v>6179</c:v>
                </c:pt>
                <c:pt idx="121">
                  <c:v>6313</c:v>
                </c:pt>
                <c:pt idx="122">
                  <c:v>6944</c:v>
                </c:pt>
                <c:pt idx="123">
                  <c:v>8410</c:v>
                </c:pt>
                <c:pt idx="124">
                  <c:v>5748</c:v>
                </c:pt>
                <c:pt idx="125">
                  <c:v>6050</c:v>
                </c:pt>
                <c:pt idx="126">
                  <c:v>6245</c:v>
                </c:pt>
                <c:pt idx="127">
                  <c:v>5827</c:v>
                </c:pt>
                <c:pt idx="128">
                  <c:v>6562</c:v>
                </c:pt>
                <c:pt idx="129">
                  <c:v>5207</c:v>
                </c:pt>
                <c:pt idx="130">
                  <c:v>5542</c:v>
                </c:pt>
                <c:pt idx="131">
                  <c:v>5416</c:v>
                </c:pt>
                <c:pt idx="132">
                  <c:v>6251</c:v>
                </c:pt>
                <c:pt idx="133">
                  <c:v>6220</c:v>
                </c:pt>
                <c:pt idx="134">
                  <c:v>7097</c:v>
                </c:pt>
                <c:pt idx="135">
                  <c:v>7286</c:v>
                </c:pt>
                <c:pt idx="136">
                  <c:v>6731</c:v>
                </c:pt>
                <c:pt idx="137">
                  <c:v>6837</c:v>
                </c:pt>
                <c:pt idx="138">
                  <c:v>6491</c:v>
                </c:pt>
                <c:pt idx="139">
                  <c:v>6655</c:v>
                </c:pt>
                <c:pt idx="140">
                  <c:v>6670</c:v>
                </c:pt>
                <c:pt idx="141">
                  <c:v>7193</c:v>
                </c:pt>
                <c:pt idx="142">
                  <c:v>8414</c:v>
                </c:pt>
                <c:pt idx="143">
                  <c:v>8432</c:v>
                </c:pt>
                <c:pt idx="144">
                  <c:v>8007</c:v>
                </c:pt>
                <c:pt idx="145">
                  <c:v>8184</c:v>
                </c:pt>
                <c:pt idx="146">
                  <c:v>7787</c:v>
                </c:pt>
                <c:pt idx="147">
                  <c:v>7157</c:v>
                </c:pt>
                <c:pt idx="148">
                  <c:v>7862</c:v>
                </c:pt>
                <c:pt idx="149">
                  <c:v>8492</c:v>
                </c:pt>
                <c:pt idx="150">
                  <c:v>8371</c:v>
                </c:pt>
                <c:pt idx="151">
                  <c:v>7838</c:v>
                </c:pt>
                <c:pt idx="152">
                  <c:v>7419</c:v>
                </c:pt>
                <c:pt idx="153">
                  <c:v>6855</c:v>
                </c:pt>
                <c:pt idx="154">
                  <c:v>6767</c:v>
                </c:pt>
                <c:pt idx="155">
                  <c:v>7534</c:v>
                </c:pt>
                <c:pt idx="156">
                  <c:v>8418</c:v>
                </c:pt>
                <c:pt idx="157">
                  <c:v>8286</c:v>
                </c:pt>
                <c:pt idx="158">
                  <c:v>9101</c:v>
                </c:pt>
                <c:pt idx="159">
                  <c:v>8581</c:v>
                </c:pt>
                <c:pt idx="160">
                  <c:v>8140</c:v>
                </c:pt>
                <c:pt idx="161">
                  <c:v>7937</c:v>
                </c:pt>
                <c:pt idx="162">
                  <c:v>8535</c:v>
                </c:pt>
                <c:pt idx="163">
                  <c:v>9618</c:v>
                </c:pt>
                <c:pt idx="164">
                  <c:v>9179</c:v>
                </c:pt>
                <c:pt idx="165">
                  <c:v>9474</c:v>
                </c:pt>
                <c:pt idx="166">
                  <c:v>8882</c:v>
                </c:pt>
                <c:pt idx="167">
                  <c:v>8334</c:v>
                </c:pt>
                <c:pt idx="168">
                  <c:v>8413</c:v>
                </c:pt>
                <c:pt idx="169">
                  <c:v>8972</c:v>
                </c:pt>
                <c:pt idx="170">
                  <c:v>10582</c:v>
                </c:pt>
                <c:pt idx="171">
                  <c:v>11145</c:v>
                </c:pt>
                <c:pt idx="172">
                  <c:v>11449</c:v>
                </c:pt>
                <c:pt idx="173">
                  <c:v>10255</c:v>
                </c:pt>
                <c:pt idx="174">
                  <c:v>9813</c:v>
                </c:pt>
                <c:pt idx="175">
                  <c:v>9478</c:v>
                </c:pt>
                <c:pt idx="176">
                  <c:v>9212</c:v>
                </c:pt>
                <c:pt idx="177">
                  <c:v>11402</c:v>
                </c:pt>
                <c:pt idx="178">
                  <c:v>11234</c:v>
                </c:pt>
                <c:pt idx="179">
                  <c:v>11373</c:v>
                </c:pt>
                <c:pt idx="180">
                  <c:v>10113</c:v>
                </c:pt>
                <c:pt idx="181">
                  <c:v>9121</c:v>
                </c:pt>
                <c:pt idx="182">
                  <c:v>9112</c:v>
                </c:pt>
                <c:pt idx="183">
                  <c:v>9607</c:v>
                </c:pt>
                <c:pt idx="184">
                  <c:v>10898</c:v>
                </c:pt>
                <c:pt idx="185">
                  <c:v>11065</c:v>
                </c:pt>
                <c:pt idx="186">
                  <c:v>10388</c:v>
                </c:pt>
                <c:pt idx="187">
                  <c:v>9696</c:v>
                </c:pt>
                <c:pt idx="188">
                  <c:v>9147</c:v>
                </c:pt>
                <c:pt idx="189">
                  <c:v>9488</c:v>
                </c:pt>
                <c:pt idx="190">
                  <c:v>9938</c:v>
                </c:pt>
                <c:pt idx="191">
                  <c:v>10427</c:v>
                </c:pt>
                <c:pt idx="192">
                  <c:v>10774</c:v>
                </c:pt>
                <c:pt idx="193">
                  <c:v>10190</c:v>
                </c:pt>
                <c:pt idx="194">
                  <c:v>9588</c:v>
                </c:pt>
                <c:pt idx="195">
                  <c:v>9748</c:v>
                </c:pt>
                <c:pt idx="196">
                  <c:v>10431</c:v>
                </c:pt>
                <c:pt idx="197">
                  <c:v>10927</c:v>
                </c:pt>
                <c:pt idx="198">
                  <c:v>11514</c:v>
                </c:pt>
                <c:pt idx="199">
                  <c:v>11368</c:v>
                </c:pt>
                <c:pt idx="200">
                  <c:v>10238</c:v>
                </c:pt>
                <c:pt idx="201">
                  <c:v>9445</c:v>
                </c:pt>
                <c:pt idx="202">
                  <c:v>9174</c:v>
                </c:pt>
                <c:pt idx="203">
                  <c:v>9320</c:v>
                </c:pt>
                <c:pt idx="204">
                  <c:v>9195</c:v>
                </c:pt>
                <c:pt idx="205">
                  <c:v>9741</c:v>
                </c:pt>
                <c:pt idx="206">
                  <c:v>9234</c:v>
                </c:pt>
                <c:pt idx="207">
                  <c:v>9519</c:v>
                </c:pt>
                <c:pt idx="208">
                  <c:v>8115</c:v>
                </c:pt>
                <c:pt idx="209">
                  <c:v>8109</c:v>
                </c:pt>
                <c:pt idx="210">
                  <c:v>9037</c:v>
                </c:pt>
                <c:pt idx="211">
                  <c:v>9568</c:v>
                </c:pt>
                <c:pt idx="212">
                  <c:v>11701</c:v>
                </c:pt>
                <c:pt idx="213">
                  <c:v>11407</c:v>
                </c:pt>
                <c:pt idx="214">
                  <c:v>11560</c:v>
                </c:pt>
                <c:pt idx="215">
                  <c:v>10488</c:v>
                </c:pt>
                <c:pt idx="216">
                  <c:v>11192</c:v>
                </c:pt>
                <c:pt idx="217">
                  <c:v>11635</c:v>
                </c:pt>
                <c:pt idx="218">
                  <c:v>10571</c:v>
                </c:pt>
                <c:pt idx="219">
                  <c:v>12493</c:v>
                </c:pt>
                <c:pt idx="220">
                  <c:v>12366</c:v>
                </c:pt>
                <c:pt idx="221">
                  <c:v>12566</c:v>
                </c:pt>
                <c:pt idx="222">
                  <c:v>6120</c:v>
                </c:pt>
                <c:pt idx="223">
                  <c:v>10588</c:v>
                </c:pt>
                <c:pt idx="224">
                  <c:v>11082</c:v>
                </c:pt>
                <c:pt idx="225">
                  <c:v>11518</c:v>
                </c:pt>
                <c:pt idx="226">
                  <c:v>14161</c:v>
                </c:pt>
                <c:pt idx="227">
                  <c:v>13934</c:v>
                </c:pt>
                <c:pt idx="228">
                  <c:v>13905</c:v>
                </c:pt>
                <c:pt idx="229">
                  <c:v>13534</c:v>
                </c:pt>
                <c:pt idx="230">
                  <c:v>11656</c:v>
                </c:pt>
                <c:pt idx="231">
                  <c:v>11135</c:v>
                </c:pt>
                <c:pt idx="232">
                  <c:v>10151</c:v>
                </c:pt>
                <c:pt idx="233">
                  <c:v>12171</c:v>
                </c:pt>
                <c:pt idx="234">
                  <c:v>10040</c:v>
                </c:pt>
                <c:pt idx="235">
                  <c:v>10312</c:v>
                </c:pt>
                <c:pt idx="236">
                  <c:v>10075</c:v>
                </c:pt>
                <c:pt idx="237">
                  <c:v>10363</c:v>
                </c:pt>
                <c:pt idx="238">
                  <c:v>1052</c:v>
                </c:pt>
                <c:pt idx="239">
                  <c:v>7726</c:v>
                </c:pt>
                <c:pt idx="240">
                  <c:v>8671</c:v>
                </c:pt>
                <c:pt idx="241">
                  <c:v>7511</c:v>
                </c:pt>
                <c:pt idx="242">
                  <c:v>8534</c:v>
                </c:pt>
                <c:pt idx="243">
                  <c:v>8132</c:v>
                </c:pt>
                <c:pt idx="244">
                  <c:v>6396</c:v>
                </c:pt>
                <c:pt idx="245">
                  <c:v>933</c:v>
                </c:pt>
                <c:pt idx="246">
                  <c:v>4010</c:v>
                </c:pt>
                <c:pt idx="247">
                  <c:v>6711</c:v>
                </c:pt>
                <c:pt idx="248">
                  <c:v>6737</c:v>
                </c:pt>
                <c:pt idx="249">
                  <c:v>5999</c:v>
                </c:pt>
                <c:pt idx="250">
                  <c:v>1702</c:v>
                </c:pt>
                <c:pt idx="251">
                  <c:v>5747</c:v>
                </c:pt>
                <c:pt idx="252">
                  <c:v>6074</c:v>
                </c:pt>
                <c:pt idx="253">
                  <c:v>6808</c:v>
                </c:pt>
                <c:pt idx="254">
                  <c:v>8886</c:v>
                </c:pt>
                <c:pt idx="255">
                  <c:v>8397</c:v>
                </c:pt>
                <c:pt idx="256">
                  <c:v>9280</c:v>
                </c:pt>
                <c:pt idx="257">
                  <c:v>7491</c:v>
                </c:pt>
                <c:pt idx="258">
                  <c:v>7289</c:v>
                </c:pt>
                <c:pt idx="259">
                  <c:v>7271</c:v>
                </c:pt>
                <c:pt idx="260">
                  <c:v>7713</c:v>
                </c:pt>
                <c:pt idx="261">
                  <c:v>9262</c:v>
                </c:pt>
                <c:pt idx="262">
                  <c:v>9127</c:v>
                </c:pt>
                <c:pt idx="263">
                  <c:v>10031</c:v>
                </c:pt>
                <c:pt idx="264">
                  <c:v>8734</c:v>
                </c:pt>
                <c:pt idx="265">
                  <c:v>8148</c:v>
                </c:pt>
                <c:pt idx="266">
                  <c:v>8177</c:v>
                </c:pt>
                <c:pt idx="267">
                  <c:v>8686</c:v>
                </c:pt>
                <c:pt idx="268">
                  <c:v>10308</c:v>
                </c:pt>
                <c:pt idx="269">
                  <c:v>9227</c:v>
                </c:pt>
                <c:pt idx="270">
                  <c:v>10803</c:v>
                </c:pt>
                <c:pt idx="271">
                  <c:v>10694</c:v>
                </c:pt>
                <c:pt idx="272">
                  <c:v>14142</c:v>
                </c:pt>
                <c:pt idx="273">
                  <c:v>12195</c:v>
                </c:pt>
                <c:pt idx="274">
                  <c:v>9327</c:v>
                </c:pt>
                <c:pt idx="275">
                  <c:v>9532</c:v>
                </c:pt>
                <c:pt idx="276">
                  <c:v>9821</c:v>
                </c:pt>
                <c:pt idx="277">
                  <c:v>12259</c:v>
                </c:pt>
                <c:pt idx="278">
                  <c:v>7920</c:v>
                </c:pt>
                <c:pt idx="279">
                  <c:v>7157</c:v>
                </c:pt>
                <c:pt idx="280">
                  <c:v>7919</c:v>
                </c:pt>
                <c:pt idx="281">
                  <c:v>10666</c:v>
                </c:pt>
                <c:pt idx="282">
                  <c:v>11025</c:v>
                </c:pt>
                <c:pt idx="283">
                  <c:v>10389</c:v>
                </c:pt>
                <c:pt idx="284">
                  <c:v>13443</c:v>
                </c:pt>
                <c:pt idx="285">
                  <c:v>10831</c:v>
                </c:pt>
                <c:pt idx="286">
                  <c:v>9305</c:v>
                </c:pt>
                <c:pt idx="287">
                  <c:v>9898</c:v>
                </c:pt>
                <c:pt idx="288">
                  <c:v>9957</c:v>
                </c:pt>
                <c:pt idx="289">
                  <c:v>12005</c:v>
                </c:pt>
                <c:pt idx="290">
                  <c:v>11848</c:v>
                </c:pt>
                <c:pt idx="291">
                  <c:v>12965</c:v>
                </c:pt>
                <c:pt idx="292">
                  <c:v>11144</c:v>
                </c:pt>
                <c:pt idx="293">
                  <c:v>10005</c:v>
                </c:pt>
                <c:pt idx="294">
                  <c:v>10419</c:v>
                </c:pt>
                <c:pt idx="295">
                  <c:v>11024</c:v>
                </c:pt>
                <c:pt idx="296">
                  <c:v>13151</c:v>
                </c:pt>
                <c:pt idx="297">
                  <c:v>12660</c:v>
                </c:pt>
                <c:pt idx="298">
                  <c:v>13713</c:v>
                </c:pt>
                <c:pt idx="299">
                  <c:v>11797</c:v>
                </c:pt>
                <c:pt idx="300">
                  <c:v>10308</c:v>
                </c:pt>
                <c:pt idx="301">
                  <c:v>9971</c:v>
                </c:pt>
                <c:pt idx="302">
                  <c:v>11500</c:v>
                </c:pt>
                <c:pt idx="303">
                  <c:v>13210</c:v>
                </c:pt>
                <c:pt idx="304">
                  <c:v>13307</c:v>
                </c:pt>
                <c:pt idx="305">
                  <c:v>14359</c:v>
                </c:pt>
                <c:pt idx="306">
                  <c:v>12400</c:v>
                </c:pt>
                <c:pt idx="307">
                  <c:v>10461</c:v>
                </c:pt>
                <c:pt idx="308">
                  <c:v>10467</c:v>
                </c:pt>
                <c:pt idx="309">
                  <c:v>12026</c:v>
                </c:pt>
                <c:pt idx="310">
                  <c:v>14690</c:v>
                </c:pt>
                <c:pt idx="311">
                  <c:v>14468</c:v>
                </c:pt>
                <c:pt idx="312">
                  <c:v>16006</c:v>
                </c:pt>
                <c:pt idx="313">
                  <c:v>13550</c:v>
                </c:pt>
                <c:pt idx="314">
                  <c:v>11707</c:v>
                </c:pt>
                <c:pt idx="315">
                  <c:v>11253</c:v>
                </c:pt>
                <c:pt idx="316">
                  <c:v>13727</c:v>
                </c:pt>
                <c:pt idx="317">
                  <c:v>15570</c:v>
                </c:pt>
                <c:pt idx="318">
                  <c:v>16157</c:v>
                </c:pt>
                <c:pt idx="319">
                  <c:v>16520</c:v>
                </c:pt>
                <c:pt idx="320">
                  <c:v>14174</c:v>
                </c:pt>
                <c:pt idx="321">
                  <c:v>12309</c:v>
                </c:pt>
                <c:pt idx="322">
                  <c:v>11564</c:v>
                </c:pt>
                <c:pt idx="323">
                  <c:v>7809</c:v>
                </c:pt>
                <c:pt idx="324">
                  <c:v>15552</c:v>
                </c:pt>
                <c:pt idx="325">
                  <c:v>15099</c:v>
                </c:pt>
                <c:pt idx="326">
                  <c:v>15106</c:v>
                </c:pt>
                <c:pt idx="327">
                  <c:v>13205</c:v>
                </c:pt>
                <c:pt idx="328">
                  <c:v>10557</c:v>
                </c:pt>
                <c:pt idx="329">
                  <c:v>10606</c:v>
                </c:pt>
                <c:pt idx="330">
                  <c:v>12068</c:v>
                </c:pt>
                <c:pt idx="331">
                  <c:v>12128</c:v>
                </c:pt>
                <c:pt idx="332">
                  <c:v>11675</c:v>
                </c:pt>
                <c:pt idx="333">
                  <c:v>11215</c:v>
                </c:pt>
                <c:pt idx="334">
                  <c:v>10038</c:v>
                </c:pt>
                <c:pt idx="335">
                  <c:v>7025</c:v>
                </c:pt>
                <c:pt idx="336">
                  <c:v>6902</c:v>
                </c:pt>
                <c:pt idx="337">
                  <c:v>8431</c:v>
                </c:pt>
                <c:pt idx="338">
                  <c:v>10252</c:v>
                </c:pt>
                <c:pt idx="339">
                  <c:v>9240</c:v>
                </c:pt>
                <c:pt idx="340">
                  <c:v>10432</c:v>
                </c:pt>
                <c:pt idx="341">
                  <c:v>8543</c:v>
                </c:pt>
                <c:pt idx="342">
                  <c:v>7017</c:v>
                </c:pt>
                <c:pt idx="343">
                  <c:v>6831</c:v>
                </c:pt>
                <c:pt idx="344">
                  <c:v>7971</c:v>
                </c:pt>
                <c:pt idx="345">
                  <c:v>9518</c:v>
                </c:pt>
                <c:pt idx="346">
                  <c:v>8864</c:v>
                </c:pt>
                <c:pt idx="347">
                  <c:v>9589</c:v>
                </c:pt>
                <c:pt idx="348">
                  <c:v>7851</c:v>
                </c:pt>
                <c:pt idx="349">
                  <c:v>6039</c:v>
                </c:pt>
                <c:pt idx="350">
                  <c:v>5978</c:v>
                </c:pt>
                <c:pt idx="351">
                  <c:v>7180</c:v>
                </c:pt>
                <c:pt idx="352">
                  <c:v>8801</c:v>
                </c:pt>
                <c:pt idx="353">
                  <c:v>7481</c:v>
                </c:pt>
                <c:pt idx="354">
                  <c:v>7824</c:v>
                </c:pt>
                <c:pt idx="355">
                  <c:v>6838</c:v>
                </c:pt>
                <c:pt idx="356">
                  <c:v>6315</c:v>
                </c:pt>
                <c:pt idx="357">
                  <c:v>6522</c:v>
                </c:pt>
                <c:pt idx="358">
                  <c:v>8908</c:v>
                </c:pt>
                <c:pt idx="359">
                  <c:v>6640</c:v>
                </c:pt>
                <c:pt idx="360">
                  <c:v>6155</c:v>
                </c:pt>
                <c:pt idx="361">
                  <c:v>8202</c:v>
                </c:pt>
                <c:pt idx="362">
                  <c:v>6696</c:v>
                </c:pt>
                <c:pt idx="363">
                  <c:v>6347</c:v>
                </c:pt>
                <c:pt idx="364">
                  <c:v>6860</c:v>
                </c:pt>
                <c:pt idx="365">
                  <c:v>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7-48F7-903E-21B76B5BC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'20 △'!$H$1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△'!$H$2:$H$367</c:f>
              <c:numCache>
                <c:formatCode>General</c:formatCode>
                <c:ptCount val="366"/>
                <c:pt idx="0">
                  <c:v>24301</c:v>
                </c:pt>
                <c:pt idx="1">
                  <c:v>23468</c:v>
                </c:pt>
                <c:pt idx="2">
                  <c:v>23041</c:v>
                </c:pt>
                <c:pt idx="3">
                  <c:v>24251</c:v>
                </c:pt>
                <c:pt idx="4">
                  <c:v>25767</c:v>
                </c:pt>
                <c:pt idx="5">
                  <c:v>23388</c:v>
                </c:pt>
                <c:pt idx="6">
                  <c:v>21601</c:v>
                </c:pt>
                <c:pt idx="7">
                  <c:v>24050</c:v>
                </c:pt>
                <c:pt idx="8">
                  <c:v>23944</c:v>
                </c:pt>
                <c:pt idx="9">
                  <c:v>22478</c:v>
                </c:pt>
                <c:pt idx="10">
                  <c:v>23289</c:v>
                </c:pt>
                <c:pt idx="11">
                  <c:v>23493</c:v>
                </c:pt>
                <c:pt idx="12">
                  <c:v>22974</c:v>
                </c:pt>
                <c:pt idx="13">
                  <c:v>22165</c:v>
                </c:pt>
                <c:pt idx="14">
                  <c:v>22928</c:v>
                </c:pt>
                <c:pt idx="15">
                  <c:v>22822</c:v>
                </c:pt>
                <c:pt idx="16">
                  <c:v>21757</c:v>
                </c:pt>
                <c:pt idx="17">
                  <c:v>22255</c:v>
                </c:pt>
                <c:pt idx="18">
                  <c:v>20530</c:v>
                </c:pt>
                <c:pt idx="19">
                  <c:v>17973</c:v>
                </c:pt>
                <c:pt idx="20">
                  <c:v>17088</c:v>
                </c:pt>
                <c:pt idx="21">
                  <c:v>20920</c:v>
                </c:pt>
                <c:pt idx="22">
                  <c:v>24340</c:v>
                </c:pt>
                <c:pt idx="23">
                  <c:v>23705</c:v>
                </c:pt>
                <c:pt idx="24">
                  <c:v>22798</c:v>
                </c:pt>
                <c:pt idx="25">
                  <c:v>24163</c:v>
                </c:pt>
                <c:pt idx="26">
                  <c:v>21331</c:v>
                </c:pt>
                <c:pt idx="27">
                  <c:v>21108</c:v>
                </c:pt>
                <c:pt idx="28">
                  <c:v>20896</c:v>
                </c:pt>
                <c:pt idx="29">
                  <c:v>19175</c:v>
                </c:pt>
                <c:pt idx="30">
                  <c:v>16737</c:v>
                </c:pt>
                <c:pt idx="31">
                  <c:v>16275</c:v>
                </c:pt>
                <c:pt idx="32">
                  <c:v>16798</c:v>
                </c:pt>
                <c:pt idx="33">
                  <c:v>13745</c:v>
                </c:pt>
                <c:pt idx="34">
                  <c:v>13256</c:v>
                </c:pt>
                <c:pt idx="35">
                  <c:v>13105</c:v>
                </c:pt>
                <c:pt idx="36">
                  <c:v>12968</c:v>
                </c:pt>
                <c:pt idx="37">
                  <c:v>12229</c:v>
                </c:pt>
                <c:pt idx="38">
                  <c:v>11554</c:v>
                </c:pt>
                <c:pt idx="39">
                  <c:v>12859</c:v>
                </c:pt>
                <c:pt idx="40">
                  <c:v>11352</c:v>
                </c:pt>
                <c:pt idx="41">
                  <c:v>11716</c:v>
                </c:pt>
                <c:pt idx="42">
                  <c:v>10755</c:v>
                </c:pt>
                <c:pt idx="43">
                  <c:v>11716</c:v>
                </c:pt>
                <c:pt idx="44">
                  <c:v>11631</c:v>
                </c:pt>
                <c:pt idx="45">
                  <c:v>11944</c:v>
                </c:pt>
                <c:pt idx="46">
                  <c:v>12340</c:v>
                </c:pt>
                <c:pt idx="47">
                  <c:v>10353</c:v>
                </c:pt>
                <c:pt idx="48">
                  <c:v>10829</c:v>
                </c:pt>
                <c:pt idx="49">
                  <c:v>11223</c:v>
                </c:pt>
                <c:pt idx="50">
                  <c:v>11535</c:v>
                </c:pt>
                <c:pt idx="51">
                  <c:v>11376</c:v>
                </c:pt>
                <c:pt idx="52">
                  <c:v>9696</c:v>
                </c:pt>
                <c:pt idx="53">
                  <c:v>10512</c:v>
                </c:pt>
                <c:pt idx="54">
                  <c:v>9201</c:v>
                </c:pt>
                <c:pt idx="55">
                  <c:v>8273</c:v>
                </c:pt>
                <c:pt idx="56">
                  <c:v>7260</c:v>
                </c:pt>
                <c:pt idx="57">
                  <c:v>5892</c:v>
                </c:pt>
                <c:pt idx="58">
                  <c:v>6358</c:v>
                </c:pt>
                <c:pt idx="59">
                  <c:v>6050</c:v>
                </c:pt>
                <c:pt idx="60">
                  <c:v>5395</c:v>
                </c:pt>
                <c:pt idx="61">
                  <c:v>4901</c:v>
                </c:pt>
                <c:pt idx="62">
                  <c:v>4852</c:v>
                </c:pt>
                <c:pt idx="63">
                  <c:v>5351</c:v>
                </c:pt>
                <c:pt idx="64">
                  <c:v>4749</c:v>
                </c:pt>
                <c:pt idx="65">
                  <c:v>4637</c:v>
                </c:pt>
                <c:pt idx="66">
                  <c:v>4470</c:v>
                </c:pt>
                <c:pt idx="67">
                  <c:v>4634</c:v>
                </c:pt>
                <c:pt idx="68">
                  <c:v>3942</c:v>
                </c:pt>
                <c:pt idx="69">
                  <c:v>3508</c:v>
                </c:pt>
                <c:pt idx="70">
                  <c:v>3706</c:v>
                </c:pt>
                <c:pt idx="71">
                  <c:v>3722</c:v>
                </c:pt>
                <c:pt idx="72">
                  <c:v>3784</c:v>
                </c:pt>
                <c:pt idx="73">
                  <c:v>3119</c:v>
                </c:pt>
                <c:pt idx="74">
                  <c:v>3705</c:v>
                </c:pt>
                <c:pt idx="75">
                  <c:v>3601</c:v>
                </c:pt>
                <c:pt idx="76">
                  <c:v>3443</c:v>
                </c:pt>
                <c:pt idx="77">
                  <c:v>3555</c:v>
                </c:pt>
                <c:pt idx="78">
                  <c:v>3687</c:v>
                </c:pt>
                <c:pt idx="79">
                  <c:v>4025</c:v>
                </c:pt>
                <c:pt idx="80">
                  <c:v>3845</c:v>
                </c:pt>
                <c:pt idx="81">
                  <c:v>3546</c:v>
                </c:pt>
                <c:pt idx="82">
                  <c:v>4001</c:v>
                </c:pt>
                <c:pt idx="83">
                  <c:v>3412</c:v>
                </c:pt>
                <c:pt idx="84">
                  <c:v>3414</c:v>
                </c:pt>
                <c:pt idx="85">
                  <c:v>2876</c:v>
                </c:pt>
                <c:pt idx="86">
                  <c:v>3755</c:v>
                </c:pt>
                <c:pt idx="87">
                  <c:v>3059</c:v>
                </c:pt>
                <c:pt idx="88">
                  <c:v>2923</c:v>
                </c:pt>
                <c:pt idx="89">
                  <c:v>3158</c:v>
                </c:pt>
                <c:pt idx="90">
                  <c:v>3135</c:v>
                </c:pt>
                <c:pt idx="91">
                  <c:v>3341</c:v>
                </c:pt>
                <c:pt idx="92">
                  <c:v>3657</c:v>
                </c:pt>
                <c:pt idx="93">
                  <c:v>4049</c:v>
                </c:pt>
                <c:pt idx="94">
                  <c:v>3436</c:v>
                </c:pt>
                <c:pt idx="95">
                  <c:v>3527</c:v>
                </c:pt>
                <c:pt idx="96">
                  <c:v>3754</c:v>
                </c:pt>
                <c:pt idx="97">
                  <c:v>3620</c:v>
                </c:pt>
                <c:pt idx="98">
                  <c:v>3750</c:v>
                </c:pt>
                <c:pt idx="99">
                  <c:v>4071</c:v>
                </c:pt>
                <c:pt idx="100">
                  <c:v>4651</c:v>
                </c:pt>
                <c:pt idx="101">
                  <c:v>4120</c:v>
                </c:pt>
                <c:pt idx="102">
                  <c:v>3933</c:v>
                </c:pt>
                <c:pt idx="103">
                  <c:v>4063</c:v>
                </c:pt>
                <c:pt idx="104">
                  <c:v>4497</c:v>
                </c:pt>
                <c:pt idx="105">
                  <c:v>3907</c:v>
                </c:pt>
                <c:pt idx="106">
                  <c:v>4229</c:v>
                </c:pt>
                <c:pt idx="107">
                  <c:v>4182</c:v>
                </c:pt>
                <c:pt idx="108">
                  <c:v>4017</c:v>
                </c:pt>
                <c:pt idx="109">
                  <c:v>4232</c:v>
                </c:pt>
                <c:pt idx="110">
                  <c:v>4357</c:v>
                </c:pt>
                <c:pt idx="111">
                  <c:v>4569</c:v>
                </c:pt>
                <c:pt idx="112">
                  <c:v>4576</c:v>
                </c:pt>
                <c:pt idx="113">
                  <c:v>5161</c:v>
                </c:pt>
                <c:pt idx="114">
                  <c:v>5517</c:v>
                </c:pt>
                <c:pt idx="115">
                  <c:v>4934</c:v>
                </c:pt>
                <c:pt idx="116">
                  <c:v>5135</c:v>
                </c:pt>
                <c:pt idx="117">
                  <c:v>5644</c:v>
                </c:pt>
                <c:pt idx="118">
                  <c:v>6043</c:v>
                </c:pt>
                <c:pt idx="119">
                  <c:v>7609</c:v>
                </c:pt>
                <c:pt idx="120">
                  <c:v>7417</c:v>
                </c:pt>
                <c:pt idx="121">
                  <c:v>6447</c:v>
                </c:pt>
                <c:pt idx="122">
                  <c:v>6189</c:v>
                </c:pt>
                <c:pt idx="123">
                  <c:v>6712</c:v>
                </c:pt>
                <c:pt idx="124">
                  <c:v>5994</c:v>
                </c:pt>
                <c:pt idx="125">
                  <c:v>6131</c:v>
                </c:pt>
                <c:pt idx="126">
                  <c:v>5720</c:v>
                </c:pt>
                <c:pt idx="127">
                  <c:v>5475</c:v>
                </c:pt>
                <c:pt idx="128">
                  <c:v>5629</c:v>
                </c:pt>
                <c:pt idx="129">
                  <c:v>5322</c:v>
                </c:pt>
                <c:pt idx="130">
                  <c:v>6696</c:v>
                </c:pt>
                <c:pt idx="131">
                  <c:v>6523</c:v>
                </c:pt>
                <c:pt idx="132">
                  <c:v>6390</c:v>
                </c:pt>
                <c:pt idx="133">
                  <c:v>5858</c:v>
                </c:pt>
                <c:pt idx="134">
                  <c:v>6745</c:v>
                </c:pt>
                <c:pt idx="135">
                  <c:v>7221</c:v>
                </c:pt>
                <c:pt idx="136">
                  <c:v>6899</c:v>
                </c:pt>
                <c:pt idx="137">
                  <c:v>7432</c:v>
                </c:pt>
                <c:pt idx="138">
                  <c:v>6477</c:v>
                </c:pt>
                <c:pt idx="139">
                  <c:v>6996</c:v>
                </c:pt>
                <c:pt idx="140">
                  <c:v>7190</c:v>
                </c:pt>
                <c:pt idx="141">
                  <c:v>8148</c:v>
                </c:pt>
                <c:pt idx="142">
                  <c:v>8542</c:v>
                </c:pt>
                <c:pt idx="143">
                  <c:v>8284</c:v>
                </c:pt>
                <c:pt idx="144">
                  <c:v>8481</c:v>
                </c:pt>
                <c:pt idx="145">
                  <c:v>7889</c:v>
                </c:pt>
                <c:pt idx="146">
                  <c:v>7489</c:v>
                </c:pt>
                <c:pt idx="147">
                  <c:v>7240</c:v>
                </c:pt>
                <c:pt idx="148">
                  <c:v>8068</c:v>
                </c:pt>
                <c:pt idx="149">
                  <c:v>8337</c:v>
                </c:pt>
                <c:pt idx="150">
                  <c:v>7989</c:v>
                </c:pt>
                <c:pt idx="151">
                  <c:v>8222</c:v>
                </c:pt>
                <c:pt idx="152">
                  <c:v>7421</c:v>
                </c:pt>
                <c:pt idx="153">
                  <c:v>6816</c:v>
                </c:pt>
                <c:pt idx="154">
                  <c:v>7078</c:v>
                </c:pt>
                <c:pt idx="155">
                  <c:v>8043</c:v>
                </c:pt>
                <c:pt idx="156">
                  <c:v>8680</c:v>
                </c:pt>
                <c:pt idx="157">
                  <c:v>8558</c:v>
                </c:pt>
                <c:pt idx="158">
                  <c:v>9411</c:v>
                </c:pt>
                <c:pt idx="159">
                  <c:v>8559</c:v>
                </c:pt>
                <c:pt idx="160">
                  <c:v>7763</c:v>
                </c:pt>
                <c:pt idx="161">
                  <c:v>7389</c:v>
                </c:pt>
                <c:pt idx="162">
                  <c:v>8636</c:v>
                </c:pt>
                <c:pt idx="163">
                  <c:v>9260</c:v>
                </c:pt>
                <c:pt idx="164">
                  <c:v>9142</c:v>
                </c:pt>
                <c:pt idx="165">
                  <c:v>10028</c:v>
                </c:pt>
                <c:pt idx="166">
                  <c:v>9287</c:v>
                </c:pt>
                <c:pt idx="167">
                  <c:v>8271</c:v>
                </c:pt>
                <c:pt idx="168">
                  <c:v>8301</c:v>
                </c:pt>
                <c:pt idx="169">
                  <c:v>9718</c:v>
                </c:pt>
                <c:pt idx="170">
                  <c:v>11632</c:v>
                </c:pt>
                <c:pt idx="171">
                  <c:v>11576</c:v>
                </c:pt>
                <c:pt idx="172">
                  <c:v>11937</c:v>
                </c:pt>
                <c:pt idx="173">
                  <c:v>10688</c:v>
                </c:pt>
                <c:pt idx="174">
                  <c:v>8604</c:v>
                </c:pt>
                <c:pt idx="175">
                  <c:v>8471</c:v>
                </c:pt>
                <c:pt idx="176">
                  <c:v>9568</c:v>
                </c:pt>
                <c:pt idx="177">
                  <c:v>12006</c:v>
                </c:pt>
                <c:pt idx="178">
                  <c:v>11320</c:v>
                </c:pt>
                <c:pt idx="179">
                  <c:v>11459</c:v>
                </c:pt>
                <c:pt idx="180">
                  <c:v>9972</c:v>
                </c:pt>
                <c:pt idx="181">
                  <c:v>9367</c:v>
                </c:pt>
                <c:pt idx="182">
                  <c:v>9995</c:v>
                </c:pt>
                <c:pt idx="183">
                  <c:v>10191</c:v>
                </c:pt>
                <c:pt idx="184">
                  <c:v>10661</c:v>
                </c:pt>
                <c:pt idx="185">
                  <c:v>10305</c:v>
                </c:pt>
                <c:pt idx="186">
                  <c:v>10697</c:v>
                </c:pt>
                <c:pt idx="187">
                  <c:v>10327</c:v>
                </c:pt>
                <c:pt idx="188">
                  <c:v>9788</c:v>
                </c:pt>
                <c:pt idx="189">
                  <c:v>9772</c:v>
                </c:pt>
                <c:pt idx="190">
                  <c:v>10440</c:v>
                </c:pt>
                <c:pt idx="191">
                  <c:v>10022</c:v>
                </c:pt>
                <c:pt idx="192">
                  <c:v>10471</c:v>
                </c:pt>
                <c:pt idx="193">
                  <c:v>11190</c:v>
                </c:pt>
                <c:pt idx="194">
                  <c:v>10354</c:v>
                </c:pt>
                <c:pt idx="195">
                  <c:v>10403</c:v>
                </c:pt>
                <c:pt idx="196">
                  <c:v>10638</c:v>
                </c:pt>
                <c:pt idx="197">
                  <c:v>11110</c:v>
                </c:pt>
                <c:pt idx="198">
                  <c:v>11008</c:v>
                </c:pt>
                <c:pt idx="199">
                  <c:v>10226</c:v>
                </c:pt>
                <c:pt idx="200">
                  <c:v>9925</c:v>
                </c:pt>
                <c:pt idx="201">
                  <c:v>10005</c:v>
                </c:pt>
                <c:pt idx="202">
                  <c:v>9273</c:v>
                </c:pt>
                <c:pt idx="203">
                  <c:v>8933</c:v>
                </c:pt>
                <c:pt idx="204">
                  <c:v>8928</c:v>
                </c:pt>
                <c:pt idx="205">
                  <c:v>9158</c:v>
                </c:pt>
                <c:pt idx="206">
                  <c:v>8867</c:v>
                </c:pt>
                <c:pt idx="207">
                  <c:v>9849</c:v>
                </c:pt>
                <c:pt idx="208">
                  <c:v>8887</c:v>
                </c:pt>
                <c:pt idx="209">
                  <c:v>8766</c:v>
                </c:pt>
                <c:pt idx="210">
                  <c:v>9479</c:v>
                </c:pt>
                <c:pt idx="211">
                  <c:v>10422</c:v>
                </c:pt>
                <c:pt idx="212">
                  <c:v>12212</c:v>
                </c:pt>
                <c:pt idx="213">
                  <c:v>12681</c:v>
                </c:pt>
                <c:pt idx="214">
                  <c:v>13220</c:v>
                </c:pt>
                <c:pt idx="215">
                  <c:v>11739</c:v>
                </c:pt>
                <c:pt idx="216">
                  <c:v>10960</c:v>
                </c:pt>
                <c:pt idx="217">
                  <c:v>10895</c:v>
                </c:pt>
                <c:pt idx="218">
                  <c:v>10434</c:v>
                </c:pt>
                <c:pt idx="219">
                  <c:v>12047</c:v>
                </c:pt>
                <c:pt idx="220">
                  <c:v>10768</c:v>
                </c:pt>
                <c:pt idx="221">
                  <c:v>12427</c:v>
                </c:pt>
                <c:pt idx="222">
                  <c:v>5762</c:v>
                </c:pt>
                <c:pt idx="223">
                  <c:v>10851</c:v>
                </c:pt>
                <c:pt idx="224">
                  <c:v>11655</c:v>
                </c:pt>
                <c:pt idx="225">
                  <c:v>11751</c:v>
                </c:pt>
                <c:pt idx="226">
                  <c:v>14065</c:v>
                </c:pt>
                <c:pt idx="227">
                  <c:v>13873</c:v>
                </c:pt>
                <c:pt idx="228">
                  <c:v>13272</c:v>
                </c:pt>
                <c:pt idx="229">
                  <c:v>14046</c:v>
                </c:pt>
                <c:pt idx="230">
                  <c:v>12109</c:v>
                </c:pt>
                <c:pt idx="231">
                  <c:v>11345</c:v>
                </c:pt>
                <c:pt idx="232">
                  <c:v>10447</c:v>
                </c:pt>
                <c:pt idx="233">
                  <c:v>11419</c:v>
                </c:pt>
                <c:pt idx="234">
                  <c:v>9476</c:v>
                </c:pt>
                <c:pt idx="235">
                  <c:v>10893</c:v>
                </c:pt>
                <c:pt idx="236">
                  <c:v>9888</c:v>
                </c:pt>
                <c:pt idx="237">
                  <c:v>8352</c:v>
                </c:pt>
                <c:pt idx="238">
                  <c:v>1182</c:v>
                </c:pt>
                <c:pt idx="239">
                  <c:v>7138</c:v>
                </c:pt>
                <c:pt idx="240">
                  <c:v>8716</c:v>
                </c:pt>
                <c:pt idx="241">
                  <c:v>7306</c:v>
                </c:pt>
                <c:pt idx="242">
                  <c:v>8017</c:v>
                </c:pt>
                <c:pt idx="243">
                  <c:v>7179</c:v>
                </c:pt>
                <c:pt idx="244">
                  <c:v>5745</c:v>
                </c:pt>
                <c:pt idx="245">
                  <c:v>1075</c:v>
                </c:pt>
                <c:pt idx="246">
                  <c:v>4075</c:v>
                </c:pt>
                <c:pt idx="247">
                  <c:v>7516</c:v>
                </c:pt>
                <c:pt idx="248">
                  <c:v>5942</c:v>
                </c:pt>
                <c:pt idx="249">
                  <c:v>6217</c:v>
                </c:pt>
                <c:pt idx="250">
                  <c:v>1088</c:v>
                </c:pt>
                <c:pt idx="251">
                  <c:v>7295</c:v>
                </c:pt>
                <c:pt idx="252">
                  <c:v>6965</c:v>
                </c:pt>
                <c:pt idx="253">
                  <c:v>7787</c:v>
                </c:pt>
                <c:pt idx="254">
                  <c:v>9162</c:v>
                </c:pt>
                <c:pt idx="255">
                  <c:v>8319</c:v>
                </c:pt>
                <c:pt idx="256">
                  <c:v>9320</c:v>
                </c:pt>
                <c:pt idx="257">
                  <c:v>7744</c:v>
                </c:pt>
                <c:pt idx="258">
                  <c:v>7220</c:v>
                </c:pt>
                <c:pt idx="259">
                  <c:v>7097</c:v>
                </c:pt>
                <c:pt idx="260">
                  <c:v>7936</c:v>
                </c:pt>
                <c:pt idx="261">
                  <c:v>10101</c:v>
                </c:pt>
                <c:pt idx="262">
                  <c:v>8929</c:v>
                </c:pt>
                <c:pt idx="263">
                  <c:v>9817</c:v>
                </c:pt>
                <c:pt idx="264">
                  <c:v>8633</c:v>
                </c:pt>
                <c:pt idx="265">
                  <c:v>8195</c:v>
                </c:pt>
                <c:pt idx="266">
                  <c:v>7728</c:v>
                </c:pt>
                <c:pt idx="267">
                  <c:v>8570</c:v>
                </c:pt>
                <c:pt idx="268">
                  <c:v>10338</c:v>
                </c:pt>
                <c:pt idx="269">
                  <c:v>8901</c:v>
                </c:pt>
                <c:pt idx="270">
                  <c:v>8837</c:v>
                </c:pt>
                <c:pt idx="271">
                  <c:v>8192</c:v>
                </c:pt>
                <c:pt idx="272">
                  <c:v>10459</c:v>
                </c:pt>
                <c:pt idx="273">
                  <c:v>10910</c:v>
                </c:pt>
                <c:pt idx="274">
                  <c:v>8670</c:v>
                </c:pt>
                <c:pt idx="275">
                  <c:v>10415</c:v>
                </c:pt>
                <c:pt idx="276">
                  <c:v>11674</c:v>
                </c:pt>
                <c:pt idx="277">
                  <c:v>13677</c:v>
                </c:pt>
                <c:pt idx="278">
                  <c:v>10807</c:v>
                </c:pt>
                <c:pt idx="279">
                  <c:v>9170</c:v>
                </c:pt>
                <c:pt idx="280">
                  <c:v>9365</c:v>
                </c:pt>
                <c:pt idx="281">
                  <c:v>12302</c:v>
                </c:pt>
                <c:pt idx="282">
                  <c:v>12645</c:v>
                </c:pt>
                <c:pt idx="283">
                  <c:v>10317</c:v>
                </c:pt>
                <c:pt idx="284">
                  <c:v>12107</c:v>
                </c:pt>
                <c:pt idx="285">
                  <c:v>10381</c:v>
                </c:pt>
                <c:pt idx="286">
                  <c:v>9768</c:v>
                </c:pt>
                <c:pt idx="287">
                  <c:v>10065</c:v>
                </c:pt>
                <c:pt idx="288">
                  <c:v>10879</c:v>
                </c:pt>
                <c:pt idx="289">
                  <c:v>12454</c:v>
                </c:pt>
                <c:pt idx="290">
                  <c:v>11668</c:v>
                </c:pt>
                <c:pt idx="291">
                  <c:v>12480</c:v>
                </c:pt>
                <c:pt idx="292">
                  <c:v>11218</c:v>
                </c:pt>
                <c:pt idx="293">
                  <c:v>10503</c:v>
                </c:pt>
                <c:pt idx="294">
                  <c:v>10689</c:v>
                </c:pt>
                <c:pt idx="295">
                  <c:v>11875</c:v>
                </c:pt>
                <c:pt idx="296">
                  <c:v>13194</c:v>
                </c:pt>
                <c:pt idx="297">
                  <c:v>12875</c:v>
                </c:pt>
                <c:pt idx="298">
                  <c:v>13184</c:v>
                </c:pt>
                <c:pt idx="299">
                  <c:v>11671</c:v>
                </c:pt>
                <c:pt idx="300">
                  <c:v>10641</c:v>
                </c:pt>
                <c:pt idx="301">
                  <c:v>10111</c:v>
                </c:pt>
                <c:pt idx="302">
                  <c:v>12014</c:v>
                </c:pt>
                <c:pt idx="303">
                  <c:v>13834</c:v>
                </c:pt>
                <c:pt idx="304">
                  <c:v>13547</c:v>
                </c:pt>
                <c:pt idx="305">
                  <c:v>13792</c:v>
                </c:pt>
                <c:pt idx="306">
                  <c:v>12104</c:v>
                </c:pt>
                <c:pt idx="307">
                  <c:v>10514</c:v>
                </c:pt>
                <c:pt idx="308">
                  <c:v>10893</c:v>
                </c:pt>
                <c:pt idx="309">
                  <c:v>12982</c:v>
                </c:pt>
                <c:pt idx="310">
                  <c:v>15017</c:v>
                </c:pt>
                <c:pt idx="311">
                  <c:v>14870</c:v>
                </c:pt>
                <c:pt idx="312">
                  <c:v>15421</c:v>
                </c:pt>
                <c:pt idx="313">
                  <c:v>13509</c:v>
                </c:pt>
                <c:pt idx="314">
                  <c:v>12036</c:v>
                </c:pt>
                <c:pt idx="315">
                  <c:v>12251</c:v>
                </c:pt>
                <c:pt idx="316">
                  <c:v>14621</c:v>
                </c:pt>
                <c:pt idx="317">
                  <c:v>15658</c:v>
                </c:pt>
                <c:pt idx="318">
                  <c:v>15608</c:v>
                </c:pt>
                <c:pt idx="319">
                  <c:v>16378</c:v>
                </c:pt>
                <c:pt idx="320">
                  <c:v>14113</c:v>
                </c:pt>
                <c:pt idx="321">
                  <c:v>12340</c:v>
                </c:pt>
                <c:pt idx="322">
                  <c:v>11724</c:v>
                </c:pt>
                <c:pt idx="323">
                  <c:v>8496</c:v>
                </c:pt>
                <c:pt idx="324">
                  <c:v>15563</c:v>
                </c:pt>
                <c:pt idx="325">
                  <c:v>14192</c:v>
                </c:pt>
                <c:pt idx="326">
                  <c:v>14459</c:v>
                </c:pt>
                <c:pt idx="327">
                  <c:v>12854</c:v>
                </c:pt>
                <c:pt idx="328">
                  <c:v>10647</c:v>
                </c:pt>
                <c:pt idx="329">
                  <c:v>10053</c:v>
                </c:pt>
                <c:pt idx="330">
                  <c:v>11360</c:v>
                </c:pt>
                <c:pt idx="331">
                  <c:v>11128</c:v>
                </c:pt>
                <c:pt idx="332">
                  <c:v>10552</c:v>
                </c:pt>
                <c:pt idx="333">
                  <c:v>11864</c:v>
                </c:pt>
                <c:pt idx="334">
                  <c:v>9986</c:v>
                </c:pt>
                <c:pt idx="335">
                  <c:v>7504</c:v>
                </c:pt>
                <c:pt idx="336">
                  <c:v>7388</c:v>
                </c:pt>
                <c:pt idx="337">
                  <c:v>8236</c:v>
                </c:pt>
                <c:pt idx="338">
                  <c:v>10323</c:v>
                </c:pt>
                <c:pt idx="339">
                  <c:v>9138</c:v>
                </c:pt>
                <c:pt idx="340">
                  <c:v>10397</c:v>
                </c:pt>
                <c:pt idx="341">
                  <c:v>8546</c:v>
                </c:pt>
                <c:pt idx="342">
                  <c:v>6830</c:v>
                </c:pt>
                <c:pt idx="343">
                  <c:v>6656</c:v>
                </c:pt>
                <c:pt idx="344">
                  <c:v>7781</c:v>
                </c:pt>
                <c:pt idx="345">
                  <c:v>9230</c:v>
                </c:pt>
                <c:pt idx="346">
                  <c:v>8788</c:v>
                </c:pt>
                <c:pt idx="347">
                  <c:v>9265</c:v>
                </c:pt>
                <c:pt idx="348">
                  <c:v>7876</c:v>
                </c:pt>
                <c:pt idx="349">
                  <c:v>6288</c:v>
                </c:pt>
                <c:pt idx="350">
                  <c:v>6392</c:v>
                </c:pt>
                <c:pt idx="351">
                  <c:v>7494</c:v>
                </c:pt>
                <c:pt idx="352">
                  <c:v>7958</c:v>
                </c:pt>
                <c:pt idx="353">
                  <c:v>7179</c:v>
                </c:pt>
                <c:pt idx="354">
                  <c:v>7931</c:v>
                </c:pt>
                <c:pt idx="355">
                  <c:v>7072</c:v>
                </c:pt>
                <c:pt idx="356">
                  <c:v>6239</c:v>
                </c:pt>
                <c:pt idx="357">
                  <c:v>6451</c:v>
                </c:pt>
                <c:pt idx="358">
                  <c:v>8451</c:v>
                </c:pt>
                <c:pt idx="359">
                  <c:v>5598</c:v>
                </c:pt>
                <c:pt idx="360">
                  <c:v>5318</c:v>
                </c:pt>
                <c:pt idx="361">
                  <c:v>7896</c:v>
                </c:pt>
                <c:pt idx="362">
                  <c:v>6911</c:v>
                </c:pt>
                <c:pt idx="363">
                  <c:v>6169</c:v>
                </c:pt>
                <c:pt idx="364">
                  <c:v>6817</c:v>
                </c:pt>
                <c:pt idx="365">
                  <c:v>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B-4EF8-A409-406151360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 △'!$N$1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△'!$N$2:$N$367</c:f>
              <c:numCache>
                <c:formatCode>General</c:formatCode>
                <c:ptCount val="366"/>
                <c:pt idx="0">
                  <c:v>4745</c:v>
                </c:pt>
                <c:pt idx="1">
                  <c:v>4551</c:v>
                </c:pt>
                <c:pt idx="2">
                  <c:v>4678</c:v>
                </c:pt>
                <c:pt idx="3">
                  <c:v>4716</c:v>
                </c:pt>
                <c:pt idx="4">
                  <c:v>4559</c:v>
                </c:pt>
                <c:pt idx="5">
                  <c:v>3896</c:v>
                </c:pt>
                <c:pt idx="6">
                  <c:v>4129</c:v>
                </c:pt>
                <c:pt idx="7">
                  <c:v>4368</c:v>
                </c:pt>
                <c:pt idx="8">
                  <c:v>4564</c:v>
                </c:pt>
                <c:pt idx="9">
                  <c:v>4673</c:v>
                </c:pt>
                <c:pt idx="10">
                  <c:v>4881</c:v>
                </c:pt>
                <c:pt idx="11">
                  <c:v>4939</c:v>
                </c:pt>
                <c:pt idx="12">
                  <c:v>4424</c:v>
                </c:pt>
                <c:pt idx="13">
                  <c:v>4380</c:v>
                </c:pt>
                <c:pt idx="14">
                  <c:v>4418</c:v>
                </c:pt>
                <c:pt idx="15">
                  <c:v>4634</c:v>
                </c:pt>
                <c:pt idx="16">
                  <c:v>4602</c:v>
                </c:pt>
                <c:pt idx="17">
                  <c:v>4741</c:v>
                </c:pt>
                <c:pt idx="18">
                  <c:v>4697</c:v>
                </c:pt>
                <c:pt idx="19">
                  <c:v>3797</c:v>
                </c:pt>
                <c:pt idx="20">
                  <c:v>3469</c:v>
                </c:pt>
                <c:pt idx="21">
                  <c:v>3201</c:v>
                </c:pt>
                <c:pt idx="22">
                  <c:v>4025</c:v>
                </c:pt>
                <c:pt idx="23">
                  <c:v>4809</c:v>
                </c:pt>
                <c:pt idx="24">
                  <c:v>5046</c:v>
                </c:pt>
                <c:pt idx="25">
                  <c:v>5060</c:v>
                </c:pt>
                <c:pt idx="26">
                  <c:v>4340</c:v>
                </c:pt>
                <c:pt idx="27">
                  <c:v>3621</c:v>
                </c:pt>
                <c:pt idx="28">
                  <c:v>3399</c:v>
                </c:pt>
                <c:pt idx="29">
                  <c:v>3334</c:v>
                </c:pt>
                <c:pt idx="30">
                  <c:v>3196</c:v>
                </c:pt>
                <c:pt idx="31">
                  <c:v>3202</c:v>
                </c:pt>
                <c:pt idx="32">
                  <c:v>3252</c:v>
                </c:pt>
                <c:pt idx="33">
                  <c:v>2687</c:v>
                </c:pt>
                <c:pt idx="34">
                  <c:v>2587</c:v>
                </c:pt>
                <c:pt idx="35">
                  <c:v>2438</c:v>
                </c:pt>
                <c:pt idx="36">
                  <c:v>2424</c:v>
                </c:pt>
                <c:pt idx="37">
                  <c:v>2326</c:v>
                </c:pt>
                <c:pt idx="38">
                  <c:v>2472</c:v>
                </c:pt>
                <c:pt idx="39">
                  <c:v>2437</c:v>
                </c:pt>
                <c:pt idx="40">
                  <c:v>2078</c:v>
                </c:pt>
                <c:pt idx="41">
                  <c:v>2105</c:v>
                </c:pt>
                <c:pt idx="42">
                  <c:v>2126</c:v>
                </c:pt>
                <c:pt idx="43">
                  <c:v>2130</c:v>
                </c:pt>
                <c:pt idx="44">
                  <c:v>2183</c:v>
                </c:pt>
                <c:pt idx="45">
                  <c:v>2487</c:v>
                </c:pt>
                <c:pt idx="46">
                  <c:v>2441</c:v>
                </c:pt>
                <c:pt idx="47">
                  <c:v>2100</c:v>
                </c:pt>
                <c:pt idx="48">
                  <c:v>2104</c:v>
                </c:pt>
                <c:pt idx="49">
                  <c:v>2039</c:v>
                </c:pt>
                <c:pt idx="50">
                  <c:v>2071</c:v>
                </c:pt>
                <c:pt idx="51">
                  <c:v>2098</c:v>
                </c:pt>
                <c:pt idx="52">
                  <c:v>2196</c:v>
                </c:pt>
                <c:pt idx="53">
                  <c:v>2138</c:v>
                </c:pt>
                <c:pt idx="54">
                  <c:v>1782</c:v>
                </c:pt>
                <c:pt idx="55">
                  <c:v>1685</c:v>
                </c:pt>
                <c:pt idx="56">
                  <c:v>1675</c:v>
                </c:pt>
                <c:pt idx="57">
                  <c:v>1551</c:v>
                </c:pt>
                <c:pt idx="58">
                  <c:v>1469</c:v>
                </c:pt>
                <c:pt idx="59">
                  <c:v>1507</c:v>
                </c:pt>
                <c:pt idx="60">
                  <c:v>1450</c:v>
                </c:pt>
                <c:pt idx="61">
                  <c:v>1256</c:v>
                </c:pt>
                <c:pt idx="62">
                  <c:v>1323</c:v>
                </c:pt>
                <c:pt idx="63">
                  <c:v>1361</c:v>
                </c:pt>
                <c:pt idx="64">
                  <c:v>1350</c:v>
                </c:pt>
                <c:pt idx="65">
                  <c:v>1300</c:v>
                </c:pt>
                <c:pt idx="66">
                  <c:v>1438</c:v>
                </c:pt>
                <c:pt idx="67">
                  <c:v>1356</c:v>
                </c:pt>
                <c:pt idx="68">
                  <c:v>1122</c:v>
                </c:pt>
                <c:pt idx="69">
                  <c:v>1046</c:v>
                </c:pt>
                <c:pt idx="70">
                  <c:v>1106</c:v>
                </c:pt>
                <c:pt idx="71">
                  <c:v>1116</c:v>
                </c:pt>
                <c:pt idx="72">
                  <c:v>1112</c:v>
                </c:pt>
                <c:pt idx="73">
                  <c:v>1125</c:v>
                </c:pt>
                <c:pt idx="74">
                  <c:v>1097</c:v>
                </c:pt>
                <c:pt idx="75">
                  <c:v>1004</c:v>
                </c:pt>
                <c:pt idx="76">
                  <c:v>1075</c:v>
                </c:pt>
                <c:pt idx="77">
                  <c:v>1131</c:v>
                </c:pt>
                <c:pt idx="78">
                  <c:v>1142</c:v>
                </c:pt>
                <c:pt idx="79">
                  <c:v>1097</c:v>
                </c:pt>
                <c:pt idx="80">
                  <c:v>1298</c:v>
                </c:pt>
                <c:pt idx="81">
                  <c:v>1213</c:v>
                </c:pt>
                <c:pt idx="82">
                  <c:v>1092</c:v>
                </c:pt>
                <c:pt idx="83">
                  <c:v>1132</c:v>
                </c:pt>
                <c:pt idx="84">
                  <c:v>1091</c:v>
                </c:pt>
                <c:pt idx="85">
                  <c:v>961</c:v>
                </c:pt>
                <c:pt idx="86">
                  <c:v>889</c:v>
                </c:pt>
                <c:pt idx="87">
                  <c:v>1054</c:v>
                </c:pt>
                <c:pt idx="88">
                  <c:v>990</c:v>
                </c:pt>
                <c:pt idx="89">
                  <c:v>851</c:v>
                </c:pt>
                <c:pt idx="90">
                  <c:v>889</c:v>
                </c:pt>
                <c:pt idx="91">
                  <c:v>898</c:v>
                </c:pt>
                <c:pt idx="92">
                  <c:v>1040</c:v>
                </c:pt>
                <c:pt idx="93">
                  <c:v>997</c:v>
                </c:pt>
                <c:pt idx="94">
                  <c:v>1111</c:v>
                </c:pt>
                <c:pt idx="95">
                  <c:v>1062</c:v>
                </c:pt>
                <c:pt idx="96">
                  <c:v>933</c:v>
                </c:pt>
                <c:pt idx="97">
                  <c:v>1015</c:v>
                </c:pt>
                <c:pt idx="98">
                  <c:v>1015</c:v>
                </c:pt>
                <c:pt idx="99">
                  <c:v>1034</c:v>
                </c:pt>
                <c:pt idx="100">
                  <c:v>1089</c:v>
                </c:pt>
                <c:pt idx="101">
                  <c:v>1180</c:v>
                </c:pt>
                <c:pt idx="102">
                  <c:v>1144</c:v>
                </c:pt>
                <c:pt idx="103">
                  <c:v>1035</c:v>
                </c:pt>
                <c:pt idx="104">
                  <c:v>1103</c:v>
                </c:pt>
                <c:pt idx="105">
                  <c:v>992</c:v>
                </c:pt>
                <c:pt idx="106">
                  <c:v>1114</c:v>
                </c:pt>
                <c:pt idx="107">
                  <c:v>1100</c:v>
                </c:pt>
                <c:pt idx="108">
                  <c:v>1271</c:v>
                </c:pt>
                <c:pt idx="109">
                  <c:v>1146</c:v>
                </c:pt>
                <c:pt idx="110">
                  <c:v>997</c:v>
                </c:pt>
                <c:pt idx="111">
                  <c:v>1102</c:v>
                </c:pt>
                <c:pt idx="112">
                  <c:v>1197</c:v>
                </c:pt>
                <c:pt idx="113">
                  <c:v>1226</c:v>
                </c:pt>
                <c:pt idx="114">
                  <c:v>1256</c:v>
                </c:pt>
                <c:pt idx="115">
                  <c:v>1453</c:v>
                </c:pt>
                <c:pt idx="116">
                  <c:v>1408</c:v>
                </c:pt>
                <c:pt idx="117">
                  <c:v>1345</c:v>
                </c:pt>
                <c:pt idx="118">
                  <c:v>1426</c:v>
                </c:pt>
                <c:pt idx="119">
                  <c:v>1375</c:v>
                </c:pt>
                <c:pt idx="120">
                  <c:v>1585</c:v>
                </c:pt>
                <c:pt idx="121">
                  <c:v>1725</c:v>
                </c:pt>
                <c:pt idx="122">
                  <c:v>1756</c:v>
                </c:pt>
                <c:pt idx="123">
                  <c:v>1575</c:v>
                </c:pt>
                <c:pt idx="124">
                  <c:v>1274</c:v>
                </c:pt>
                <c:pt idx="125">
                  <c:v>1205</c:v>
                </c:pt>
                <c:pt idx="126">
                  <c:v>1174</c:v>
                </c:pt>
                <c:pt idx="127">
                  <c:v>1216</c:v>
                </c:pt>
                <c:pt idx="128">
                  <c:v>1144</c:v>
                </c:pt>
                <c:pt idx="129">
                  <c:v>1142</c:v>
                </c:pt>
                <c:pt idx="130">
                  <c:v>1241</c:v>
                </c:pt>
                <c:pt idx="131">
                  <c:v>1273</c:v>
                </c:pt>
                <c:pt idx="132">
                  <c:v>1430</c:v>
                </c:pt>
                <c:pt idx="133">
                  <c:v>1363</c:v>
                </c:pt>
                <c:pt idx="134">
                  <c:v>1424</c:v>
                </c:pt>
                <c:pt idx="135">
                  <c:v>1234</c:v>
                </c:pt>
                <c:pt idx="136">
                  <c:v>1493</c:v>
                </c:pt>
                <c:pt idx="137">
                  <c:v>1482</c:v>
                </c:pt>
                <c:pt idx="138">
                  <c:v>1313</c:v>
                </c:pt>
                <c:pt idx="139">
                  <c:v>1408</c:v>
                </c:pt>
                <c:pt idx="140">
                  <c:v>1524</c:v>
                </c:pt>
                <c:pt idx="141">
                  <c:v>1592</c:v>
                </c:pt>
                <c:pt idx="142">
                  <c:v>1670</c:v>
                </c:pt>
                <c:pt idx="143">
                  <c:v>1916</c:v>
                </c:pt>
                <c:pt idx="144">
                  <c:v>1852</c:v>
                </c:pt>
                <c:pt idx="145">
                  <c:v>1614</c:v>
                </c:pt>
                <c:pt idx="146">
                  <c:v>1588</c:v>
                </c:pt>
                <c:pt idx="147">
                  <c:v>1542</c:v>
                </c:pt>
                <c:pt idx="148">
                  <c:v>1633</c:v>
                </c:pt>
                <c:pt idx="149">
                  <c:v>1624</c:v>
                </c:pt>
                <c:pt idx="150">
                  <c:v>1886</c:v>
                </c:pt>
                <c:pt idx="151">
                  <c:v>1776</c:v>
                </c:pt>
                <c:pt idx="152">
                  <c:v>1529</c:v>
                </c:pt>
                <c:pt idx="153">
                  <c:v>1582</c:v>
                </c:pt>
                <c:pt idx="154">
                  <c:v>1606</c:v>
                </c:pt>
                <c:pt idx="155">
                  <c:v>1567</c:v>
                </c:pt>
                <c:pt idx="156">
                  <c:v>1659</c:v>
                </c:pt>
                <c:pt idx="157">
                  <c:v>1991</c:v>
                </c:pt>
                <c:pt idx="158">
                  <c:v>1935</c:v>
                </c:pt>
                <c:pt idx="159">
                  <c:v>1610</c:v>
                </c:pt>
                <c:pt idx="160">
                  <c:v>1761</c:v>
                </c:pt>
                <c:pt idx="161">
                  <c:v>1668</c:v>
                </c:pt>
                <c:pt idx="162">
                  <c:v>1667</c:v>
                </c:pt>
                <c:pt idx="163">
                  <c:v>1674</c:v>
                </c:pt>
                <c:pt idx="164">
                  <c:v>1994</c:v>
                </c:pt>
                <c:pt idx="165">
                  <c:v>1963</c:v>
                </c:pt>
                <c:pt idx="166">
                  <c:v>1712</c:v>
                </c:pt>
                <c:pt idx="167">
                  <c:v>1810</c:v>
                </c:pt>
                <c:pt idx="168">
                  <c:v>1836</c:v>
                </c:pt>
                <c:pt idx="169">
                  <c:v>1854</c:v>
                </c:pt>
                <c:pt idx="170">
                  <c:v>2002</c:v>
                </c:pt>
                <c:pt idx="171">
                  <c:v>2483</c:v>
                </c:pt>
                <c:pt idx="172">
                  <c:v>2358</c:v>
                </c:pt>
                <c:pt idx="173">
                  <c:v>2002</c:v>
                </c:pt>
                <c:pt idx="174">
                  <c:v>2069</c:v>
                </c:pt>
                <c:pt idx="175">
                  <c:v>1853</c:v>
                </c:pt>
                <c:pt idx="176">
                  <c:v>1812</c:v>
                </c:pt>
                <c:pt idx="177">
                  <c:v>1941</c:v>
                </c:pt>
                <c:pt idx="178">
                  <c:v>2334</c:v>
                </c:pt>
                <c:pt idx="179">
                  <c:v>2233</c:v>
                </c:pt>
                <c:pt idx="180">
                  <c:v>1795</c:v>
                </c:pt>
                <c:pt idx="181">
                  <c:v>1748</c:v>
                </c:pt>
                <c:pt idx="182">
                  <c:v>1841</c:v>
                </c:pt>
                <c:pt idx="183">
                  <c:v>1931</c:v>
                </c:pt>
                <c:pt idx="184">
                  <c:v>1963</c:v>
                </c:pt>
                <c:pt idx="185">
                  <c:v>2266</c:v>
                </c:pt>
                <c:pt idx="186">
                  <c:v>2084</c:v>
                </c:pt>
                <c:pt idx="187">
                  <c:v>1726</c:v>
                </c:pt>
                <c:pt idx="188">
                  <c:v>1870</c:v>
                </c:pt>
                <c:pt idx="189">
                  <c:v>1919</c:v>
                </c:pt>
                <c:pt idx="190">
                  <c:v>1918</c:v>
                </c:pt>
                <c:pt idx="191">
                  <c:v>1856</c:v>
                </c:pt>
                <c:pt idx="192">
                  <c:v>2159</c:v>
                </c:pt>
                <c:pt idx="193">
                  <c:v>2033</c:v>
                </c:pt>
                <c:pt idx="194">
                  <c:v>1681</c:v>
                </c:pt>
                <c:pt idx="195">
                  <c:v>1861</c:v>
                </c:pt>
                <c:pt idx="196">
                  <c:v>1974</c:v>
                </c:pt>
                <c:pt idx="197">
                  <c:v>2051</c:v>
                </c:pt>
                <c:pt idx="198">
                  <c:v>2026</c:v>
                </c:pt>
                <c:pt idx="199">
                  <c:v>2160</c:v>
                </c:pt>
                <c:pt idx="200">
                  <c:v>1955</c:v>
                </c:pt>
                <c:pt idx="201">
                  <c:v>1673</c:v>
                </c:pt>
                <c:pt idx="202">
                  <c:v>1746</c:v>
                </c:pt>
                <c:pt idx="203">
                  <c:v>1705</c:v>
                </c:pt>
                <c:pt idx="204">
                  <c:v>1724</c:v>
                </c:pt>
                <c:pt idx="205">
                  <c:v>1521</c:v>
                </c:pt>
                <c:pt idx="206">
                  <c:v>1789</c:v>
                </c:pt>
                <c:pt idx="207">
                  <c:v>1767</c:v>
                </c:pt>
                <c:pt idx="208">
                  <c:v>1590</c:v>
                </c:pt>
                <c:pt idx="209">
                  <c:v>1769</c:v>
                </c:pt>
                <c:pt idx="210">
                  <c:v>1834</c:v>
                </c:pt>
                <c:pt idx="211">
                  <c:v>1895</c:v>
                </c:pt>
                <c:pt idx="212">
                  <c:v>1967</c:v>
                </c:pt>
                <c:pt idx="213">
                  <c:v>2293</c:v>
                </c:pt>
                <c:pt idx="214">
                  <c:v>2524</c:v>
                </c:pt>
                <c:pt idx="215">
                  <c:v>2507</c:v>
                </c:pt>
                <c:pt idx="216">
                  <c:v>2593</c:v>
                </c:pt>
                <c:pt idx="217">
                  <c:v>2494</c:v>
                </c:pt>
                <c:pt idx="218">
                  <c:v>2437</c:v>
                </c:pt>
                <c:pt idx="219">
                  <c:v>2325</c:v>
                </c:pt>
                <c:pt idx="220">
                  <c:v>2429</c:v>
                </c:pt>
                <c:pt idx="221">
                  <c:v>2216</c:v>
                </c:pt>
                <c:pt idx="222">
                  <c:v>1866</c:v>
                </c:pt>
                <c:pt idx="223">
                  <c:v>2128</c:v>
                </c:pt>
                <c:pt idx="224">
                  <c:v>2244</c:v>
                </c:pt>
                <c:pt idx="225">
                  <c:v>2331</c:v>
                </c:pt>
                <c:pt idx="226">
                  <c:v>2374</c:v>
                </c:pt>
                <c:pt idx="227">
                  <c:v>2733</c:v>
                </c:pt>
                <c:pt idx="228">
                  <c:v>2775</c:v>
                </c:pt>
                <c:pt idx="229">
                  <c:v>2371</c:v>
                </c:pt>
                <c:pt idx="230">
                  <c:v>2306</c:v>
                </c:pt>
                <c:pt idx="231">
                  <c:v>2385</c:v>
                </c:pt>
                <c:pt idx="232">
                  <c:v>2358</c:v>
                </c:pt>
                <c:pt idx="233">
                  <c:v>2310</c:v>
                </c:pt>
                <c:pt idx="234">
                  <c:v>2371</c:v>
                </c:pt>
                <c:pt idx="235">
                  <c:v>2303</c:v>
                </c:pt>
                <c:pt idx="236">
                  <c:v>2056</c:v>
                </c:pt>
                <c:pt idx="237">
                  <c:v>1965</c:v>
                </c:pt>
                <c:pt idx="238">
                  <c:v>1419</c:v>
                </c:pt>
                <c:pt idx="239">
                  <c:v>1653</c:v>
                </c:pt>
                <c:pt idx="240">
                  <c:v>1905</c:v>
                </c:pt>
                <c:pt idx="241">
                  <c:v>2134</c:v>
                </c:pt>
                <c:pt idx="242">
                  <c:v>2022</c:v>
                </c:pt>
                <c:pt idx="243">
                  <c:v>1743</c:v>
                </c:pt>
                <c:pt idx="244">
                  <c:v>1551</c:v>
                </c:pt>
                <c:pt idx="245">
                  <c:v>1153</c:v>
                </c:pt>
                <c:pt idx="246">
                  <c:v>1314</c:v>
                </c:pt>
                <c:pt idx="247">
                  <c:v>1645</c:v>
                </c:pt>
                <c:pt idx="248">
                  <c:v>1787</c:v>
                </c:pt>
                <c:pt idx="249">
                  <c:v>1566</c:v>
                </c:pt>
                <c:pt idx="250">
                  <c:v>1182</c:v>
                </c:pt>
                <c:pt idx="251">
                  <c:v>1694</c:v>
                </c:pt>
                <c:pt idx="252">
                  <c:v>1961</c:v>
                </c:pt>
                <c:pt idx="253">
                  <c:v>2088</c:v>
                </c:pt>
                <c:pt idx="254">
                  <c:v>2140</c:v>
                </c:pt>
                <c:pt idx="255">
                  <c:v>2417</c:v>
                </c:pt>
                <c:pt idx="256">
                  <c:v>2458</c:v>
                </c:pt>
                <c:pt idx="257">
                  <c:v>2060</c:v>
                </c:pt>
                <c:pt idx="258">
                  <c:v>2187</c:v>
                </c:pt>
                <c:pt idx="259">
                  <c:v>2085</c:v>
                </c:pt>
                <c:pt idx="260">
                  <c:v>2082</c:v>
                </c:pt>
                <c:pt idx="261">
                  <c:v>2197</c:v>
                </c:pt>
                <c:pt idx="262">
                  <c:v>2474</c:v>
                </c:pt>
                <c:pt idx="263">
                  <c:v>2359</c:v>
                </c:pt>
                <c:pt idx="264">
                  <c:v>2054</c:v>
                </c:pt>
                <c:pt idx="265">
                  <c:v>2140</c:v>
                </c:pt>
                <c:pt idx="266">
                  <c:v>2136</c:v>
                </c:pt>
                <c:pt idx="267">
                  <c:v>2130</c:v>
                </c:pt>
                <c:pt idx="268">
                  <c:v>2046</c:v>
                </c:pt>
                <c:pt idx="269">
                  <c:v>2321</c:v>
                </c:pt>
                <c:pt idx="270">
                  <c:v>2224</c:v>
                </c:pt>
                <c:pt idx="271">
                  <c:v>1914</c:v>
                </c:pt>
                <c:pt idx="272">
                  <c:v>1717</c:v>
                </c:pt>
                <c:pt idx="273">
                  <c:v>2080</c:v>
                </c:pt>
                <c:pt idx="274">
                  <c:v>2345</c:v>
                </c:pt>
                <c:pt idx="275">
                  <c:v>2499</c:v>
                </c:pt>
                <c:pt idx="276">
                  <c:v>2322</c:v>
                </c:pt>
                <c:pt idx="277">
                  <c:v>1879</c:v>
                </c:pt>
                <c:pt idx="278">
                  <c:v>1629</c:v>
                </c:pt>
                <c:pt idx="279">
                  <c:v>1931</c:v>
                </c:pt>
                <c:pt idx="280">
                  <c:v>2104</c:v>
                </c:pt>
                <c:pt idx="281">
                  <c:v>2205</c:v>
                </c:pt>
                <c:pt idx="282">
                  <c:v>2651</c:v>
                </c:pt>
                <c:pt idx="283">
                  <c:v>2727</c:v>
                </c:pt>
                <c:pt idx="284">
                  <c:v>2484</c:v>
                </c:pt>
                <c:pt idx="285">
                  <c:v>2181</c:v>
                </c:pt>
                <c:pt idx="286">
                  <c:v>2494</c:v>
                </c:pt>
                <c:pt idx="287">
                  <c:v>2514</c:v>
                </c:pt>
                <c:pt idx="288">
                  <c:v>2483</c:v>
                </c:pt>
                <c:pt idx="289">
                  <c:v>2546</c:v>
                </c:pt>
                <c:pt idx="290">
                  <c:v>2937</c:v>
                </c:pt>
                <c:pt idx="291">
                  <c:v>2808</c:v>
                </c:pt>
                <c:pt idx="292">
                  <c:v>2473</c:v>
                </c:pt>
                <c:pt idx="293">
                  <c:v>2723</c:v>
                </c:pt>
                <c:pt idx="294">
                  <c:v>2714</c:v>
                </c:pt>
                <c:pt idx="295">
                  <c:v>2777</c:v>
                </c:pt>
                <c:pt idx="296">
                  <c:v>2804</c:v>
                </c:pt>
                <c:pt idx="297">
                  <c:v>3212</c:v>
                </c:pt>
                <c:pt idx="298">
                  <c:v>3049</c:v>
                </c:pt>
                <c:pt idx="299">
                  <c:v>2568</c:v>
                </c:pt>
                <c:pt idx="300">
                  <c:v>2722</c:v>
                </c:pt>
                <c:pt idx="301">
                  <c:v>2782</c:v>
                </c:pt>
                <c:pt idx="302">
                  <c:v>2736</c:v>
                </c:pt>
                <c:pt idx="303">
                  <c:v>2740</c:v>
                </c:pt>
                <c:pt idx="304">
                  <c:v>3338</c:v>
                </c:pt>
                <c:pt idx="305">
                  <c:v>3274</c:v>
                </c:pt>
                <c:pt idx="306">
                  <c:v>2682</c:v>
                </c:pt>
                <c:pt idx="307">
                  <c:v>2687</c:v>
                </c:pt>
                <c:pt idx="308">
                  <c:v>2860</c:v>
                </c:pt>
                <c:pt idx="309">
                  <c:v>2926</c:v>
                </c:pt>
                <c:pt idx="310">
                  <c:v>3050</c:v>
                </c:pt>
                <c:pt idx="311">
                  <c:v>3639</c:v>
                </c:pt>
                <c:pt idx="312">
                  <c:v>3511</c:v>
                </c:pt>
                <c:pt idx="313">
                  <c:v>2909</c:v>
                </c:pt>
                <c:pt idx="314">
                  <c:v>3018</c:v>
                </c:pt>
                <c:pt idx="315">
                  <c:v>3102</c:v>
                </c:pt>
                <c:pt idx="316">
                  <c:v>3304</c:v>
                </c:pt>
                <c:pt idx="317">
                  <c:v>3235</c:v>
                </c:pt>
                <c:pt idx="318">
                  <c:v>3822</c:v>
                </c:pt>
                <c:pt idx="319">
                  <c:v>3655</c:v>
                </c:pt>
                <c:pt idx="320">
                  <c:v>3074</c:v>
                </c:pt>
                <c:pt idx="321">
                  <c:v>3144</c:v>
                </c:pt>
                <c:pt idx="322">
                  <c:v>3158</c:v>
                </c:pt>
                <c:pt idx="323">
                  <c:v>2999</c:v>
                </c:pt>
                <c:pt idx="324">
                  <c:v>3179</c:v>
                </c:pt>
                <c:pt idx="325">
                  <c:v>3682</c:v>
                </c:pt>
                <c:pt idx="326">
                  <c:v>3512</c:v>
                </c:pt>
                <c:pt idx="327">
                  <c:v>2938</c:v>
                </c:pt>
                <c:pt idx="328">
                  <c:v>2920</c:v>
                </c:pt>
                <c:pt idx="329">
                  <c:v>2954</c:v>
                </c:pt>
                <c:pt idx="330">
                  <c:v>2888</c:v>
                </c:pt>
                <c:pt idx="331">
                  <c:v>2674</c:v>
                </c:pt>
                <c:pt idx="332">
                  <c:v>3009</c:v>
                </c:pt>
                <c:pt idx="333">
                  <c:v>2922</c:v>
                </c:pt>
                <c:pt idx="334">
                  <c:v>2376</c:v>
                </c:pt>
                <c:pt idx="335">
                  <c:v>2319</c:v>
                </c:pt>
                <c:pt idx="336">
                  <c:v>2362</c:v>
                </c:pt>
                <c:pt idx="337">
                  <c:v>2407</c:v>
                </c:pt>
                <c:pt idx="338">
                  <c:v>2433</c:v>
                </c:pt>
                <c:pt idx="339">
                  <c:v>2747</c:v>
                </c:pt>
                <c:pt idx="340">
                  <c:v>2667</c:v>
                </c:pt>
                <c:pt idx="341">
                  <c:v>2263</c:v>
                </c:pt>
                <c:pt idx="342">
                  <c:v>2319</c:v>
                </c:pt>
                <c:pt idx="343">
                  <c:v>2304</c:v>
                </c:pt>
                <c:pt idx="344">
                  <c:v>2334</c:v>
                </c:pt>
                <c:pt idx="345">
                  <c:v>2366</c:v>
                </c:pt>
                <c:pt idx="346">
                  <c:v>2684</c:v>
                </c:pt>
                <c:pt idx="347">
                  <c:v>2602</c:v>
                </c:pt>
                <c:pt idx="348">
                  <c:v>2158</c:v>
                </c:pt>
                <c:pt idx="349">
                  <c:v>2049</c:v>
                </c:pt>
                <c:pt idx="350">
                  <c:v>2108</c:v>
                </c:pt>
                <c:pt idx="351">
                  <c:v>2022</c:v>
                </c:pt>
                <c:pt idx="352">
                  <c:v>1951</c:v>
                </c:pt>
                <c:pt idx="353">
                  <c:v>2033</c:v>
                </c:pt>
                <c:pt idx="354">
                  <c:v>1874</c:v>
                </c:pt>
                <c:pt idx="355">
                  <c:v>1630</c:v>
                </c:pt>
                <c:pt idx="356">
                  <c:v>1738</c:v>
                </c:pt>
                <c:pt idx="357">
                  <c:v>1585</c:v>
                </c:pt>
                <c:pt idx="358">
                  <c:v>1504</c:v>
                </c:pt>
                <c:pt idx="359">
                  <c:v>1695</c:v>
                </c:pt>
                <c:pt idx="360">
                  <c:v>1732</c:v>
                </c:pt>
                <c:pt idx="361">
                  <c:v>1498</c:v>
                </c:pt>
                <c:pt idx="362">
                  <c:v>1311</c:v>
                </c:pt>
                <c:pt idx="363">
                  <c:v>1339</c:v>
                </c:pt>
                <c:pt idx="364">
                  <c:v>1327</c:v>
                </c:pt>
                <c:pt idx="365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5B1-AF4A-B5DE4FA0E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0168263858008721"/>
          <c:y val="0.17543746162785182"/>
          <c:w val="0.86860860295041786"/>
          <c:h val="0.63921645030261365"/>
        </c:manualLayout>
      </c:layout>
      <c:lineChart>
        <c:grouping val="standard"/>
        <c:varyColors val="0"/>
        <c:ser>
          <c:idx val="0"/>
          <c:order val="0"/>
          <c:tx>
            <c:strRef>
              <c:f>'23'!$L$1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'23'!$B:$B</c:f>
              <c:strCache>
                <c:ptCount val="366"/>
                <c:pt idx="0">
                  <c:v>Month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</c:strCache>
            </c:strRef>
          </c:cat>
          <c:val>
            <c:numRef>
              <c:f>'23'!$L$2:$L$367</c:f>
              <c:numCache>
                <c:formatCode>General</c:formatCode>
                <c:ptCount val="366"/>
                <c:pt idx="0">
                  <c:v>17074</c:v>
                </c:pt>
                <c:pt idx="1">
                  <c:v>17096</c:v>
                </c:pt>
                <c:pt idx="2">
                  <c:v>15933</c:v>
                </c:pt>
                <c:pt idx="3">
                  <c:v>15017</c:v>
                </c:pt>
                <c:pt idx="4">
                  <c:v>15389</c:v>
                </c:pt>
                <c:pt idx="5">
                  <c:v>15772</c:v>
                </c:pt>
                <c:pt idx="6">
                  <c:v>16611</c:v>
                </c:pt>
                <c:pt idx="7">
                  <c:v>17868</c:v>
                </c:pt>
                <c:pt idx="8">
                  <c:v>17592</c:v>
                </c:pt>
                <c:pt idx="9">
                  <c:v>16165</c:v>
                </c:pt>
                <c:pt idx="10">
                  <c:v>16171</c:v>
                </c:pt>
                <c:pt idx="11">
                  <c:v>17418</c:v>
                </c:pt>
                <c:pt idx="12">
                  <c:v>14221</c:v>
                </c:pt>
                <c:pt idx="13">
                  <c:v>17490</c:v>
                </c:pt>
                <c:pt idx="14">
                  <c:v>18107</c:v>
                </c:pt>
                <c:pt idx="15">
                  <c:v>18720</c:v>
                </c:pt>
                <c:pt idx="16">
                  <c:v>17359</c:v>
                </c:pt>
                <c:pt idx="17">
                  <c:v>18272</c:v>
                </c:pt>
                <c:pt idx="18">
                  <c:v>19509</c:v>
                </c:pt>
                <c:pt idx="19">
                  <c:v>20465</c:v>
                </c:pt>
                <c:pt idx="20">
                  <c:v>21036</c:v>
                </c:pt>
                <c:pt idx="21">
                  <c:v>17783</c:v>
                </c:pt>
                <c:pt idx="22">
                  <c:v>18698</c:v>
                </c:pt>
                <c:pt idx="23">
                  <c:v>14046</c:v>
                </c:pt>
                <c:pt idx="24">
                  <c:v>20237</c:v>
                </c:pt>
                <c:pt idx="25">
                  <c:v>18585</c:v>
                </c:pt>
                <c:pt idx="26">
                  <c:v>17216</c:v>
                </c:pt>
                <c:pt idx="27">
                  <c:v>18740</c:v>
                </c:pt>
                <c:pt idx="28">
                  <c:v>19021</c:v>
                </c:pt>
                <c:pt idx="29">
                  <c:v>18956</c:v>
                </c:pt>
                <c:pt idx="30">
                  <c:v>18037</c:v>
                </c:pt>
                <c:pt idx="31">
                  <c:v>17730</c:v>
                </c:pt>
                <c:pt idx="32">
                  <c:v>17496</c:v>
                </c:pt>
                <c:pt idx="33">
                  <c:v>18789</c:v>
                </c:pt>
                <c:pt idx="34">
                  <c:v>18517</c:v>
                </c:pt>
                <c:pt idx="35">
                  <c:v>19052</c:v>
                </c:pt>
                <c:pt idx="36">
                  <c:v>19708</c:v>
                </c:pt>
                <c:pt idx="37">
                  <c:v>18223</c:v>
                </c:pt>
                <c:pt idx="38">
                  <c:v>18017</c:v>
                </c:pt>
                <c:pt idx="39">
                  <c:v>18663</c:v>
                </c:pt>
                <c:pt idx="40">
                  <c:v>19425</c:v>
                </c:pt>
                <c:pt idx="41">
                  <c:v>19090</c:v>
                </c:pt>
                <c:pt idx="42">
                  <c:v>19844</c:v>
                </c:pt>
                <c:pt idx="43">
                  <c:v>20613</c:v>
                </c:pt>
                <c:pt idx="44">
                  <c:v>19015</c:v>
                </c:pt>
                <c:pt idx="45">
                  <c:v>19313</c:v>
                </c:pt>
                <c:pt idx="46">
                  <c:v>19585</c:v>
                </c:pt>
                <c:pt idx="47">
                  <c:v>19898</c:v>
                </c:pt>
                <c:pt idx="48">
                  <c:v>20224</c:v>
                </c:pt>
                <c:pt idx="49">
                  <c:v>20437</c:v>
                </c:pt>
                <c:pt idx="50">
                  <c:v>20389</c:v>
                </c:pt>
                <c:pt idx="51">
                  <c:v>19311</c:v>
                </c:pt>
                <c:pt idx="52">
                  <c:v>19911</c:v>
                </c:pt>
                <c:pt idx="53">
                  <c:v>20380</c:v>
                </c:pt>
                <c:pt idx="54">
                  <c:v>20472</c:v>
                </c:pt>
                <c:pt idx="55">
                  <c:v>20217</c:v>
                </c:pt>
                <c:pt idx="56">
                  <c:v>20309</c:v>
                </c:pt>
                <c:pt idx="57">
                  <c:v>21711</c:v>
                </c:pt>
                <c:pt idx="58">
                  <c:v>19422</c:v>
                </c:pt>
                <c:pt idx="59">
                  <c:v>20101</c:v>
                </c:pt>
                <c:pt idx="60">
                  <c:v>17444</c:v>
                </c:pt>
                <c:pt idx="61">
                  <c:v>17465</c:v>
                </c:pt>
                <c:pt idx="62">
                  <c:v>17585</c:v>
                </c:pt>
                <c:pt idx="63">
                  <c:v>18767</c:v>
                </c:pt>
                <c:pt idx="64">
                  <c:v>18503</c:v>
                </c:pt>
                <c:pt idx="65">
                  <c:v>14815</c:v>
                </c:pt>
                <c:pt idx="66">
                  <c:v>15072</c:v>
                </c:pt>
                <c:pt idx="67">
                  <c:v>15560</c:v>
                </c:pt>
                <c:pt idx="68">
                  <c:v>16267</c:v>
                </c:pt>
                <c:pt idx="69">
                  <c:v>16005</c:v>
                </c:pt>
                <c:pt idx="70">
                  <c:v>17723</c:v>
                </c:pt>
                <c:pt idx="71">
                  <c:v>18337</c:v>
                </c:pt>
                <c:pt idx="72">
                  <c:v>15641</c:v>
                </c:pt>
                <c:pt idx="73">
                  <c:v>15558</c:v>
                </c:pt>
                <c:pt idx="74">
                  <c:v>16609</c:v>
                </c:pt>
                <c:pt idx="75">
                  <c:v>17513</c:v>
                </c:pt>
                <c:pt idx="76">
                  <c:v>17174</c:v>
                </c:pt>
                <c:pt idx="77">
                  <c:v>18518</c:v>
                </c:pt>
                <c:pt idx="78">
                  <c:v>19198</c:v>
                </c:pt>
                <c:pt idx="79">
                  <c:v>16194</c:v>
                </c:pt>
                <c:pt idx="80">
                  <c:v>15816</c:v>
                </c:pt>
                <c:pt idx="81">
                  <c:v>16638</c:v>
                </c:pt>
                <c:pt idx="82">
                  <c:v>18131</c:v>
                </c:pt>
                <c:pt idx="83">
                  <c:v>18039</c:v>
                </c:pt>
                <c:pt idx="84">
                  <c:v>18610</c:v>
                </c:pt>
                <c:pt idx="85">
                  <c:v>18807</c:v>
                </c:pt>
                <c:pt idx="86">
                  <c:v>16915</c:v>
                </c:pt>
                <c:pt idx="87">
                  <c:v>17246</c:v>
                </c:pt>
                <c:pt idx="88">
                  <c:v>18644</c:v>
                </c:pt>
                <c:pt idx="89">
                  <c:v>19032</c:v>
                </c:pt>
                <c:pt idx="90">
                  <c:v>18797</c:v>
                </c:pt>
                <c:pt idx="91">
                  <c:v>18900</c:v>
                </c:pt>
                <c:pt idx="92">
                  <c:v>18709</c:v>
                </c:pt>
                <c:pt idx="93">
                  <c:v>16639</c:v>
                </c:pt>
                <c:pt idx="94">
                  <c:v>4923</c:v>
                </c:pt>
                <c:pt idx="95">
                  <c:v>19168</c:v>
                </c:pt>
                <c:pt idx="96">
                  <c:v>16813</c:v>
                </c:pt>
                <c:pt idx="97">
                  <c:v>16899</c:v>
                </c:pt>
                <c:pt idx="98">
                  <c:v>18753</c:v>
                </c:pt>
                <c:pt idx="99">
                  <c:v>18853</c:v>
                </c:pt>
                <c:pt idx="100">
                  <c:v>17004</c:v>
                </c:pt>
                <c:pt idx="101">
                  <c:v>16748</c:v>
                </c:pt>
                <c:pt idx="102">
                  <c:v>17992</c:v>
                </c:pt>
                <c:pt idx="103">
                  <c:v>18540</c:v>
                </c:pt>
                <c:pt idx="104">
                  <c:v>18718</c:v>
                </c:pt>
                <c:pt idx="105">
                  <c:v>20032</c:v>
                </c:pt>
                <c:pt idx="106">
                  <c:v>20033</c:v>
                </c:pt>
                <c:pt idx="107">
                  <c:v>16632</c:v>
                </c:pt>
                <c:pt idx="108">
                  <c:v>17965</c:v>
                </c:pt>
                <c:pt idx="109">
                  <c:v>18463</c:v>
                </c:pt>
                <c:pt idx="110">
                  <c:v>18946</c:v>
                </c:pt>
                <c:pt idx="111">
                  <c:v>20053</c:v>
                </c:pt>
                <c:pt idx="112">
                  <c:v>20090</c:v>
                </c:pt>
                <c:pt idx="113">
                  <c:v>20283</c:v>
                </c:pt>
                <c:pt idx="114">
                  <c:v>17982</c:v>
                </c:pt>
                <c:pt idx="115">
                  <c:v>18168</c:v>
                </c:pt>
                <c:pt idx="116">
                  <c:v>19592</c:v>
                </c:pt>
                <c:pt idx="117">
                  <c:v>20166</c:v>
                </c:pt>
                <c:pt idx="118">
                  <c:v>18322</c:v>
                </c:pt>
                <c:pt idx="119">
                  <c:v>19483</c:v>
                </c:pt>
                <c:pt idx="120">
                  <c:v>19325</c:v>
                </c:pt>
                <c:pt idx="121">
                  <c:v>18643</c:v>
                </c:pt>
                <c:pt idx="122">
                  <c:v>18324</c:v>
                </c:pt>
                <c:pt idx="123">
                  <c:v>14664</c:v>
                </c:pt>
                <c:pt idx="124">
                  <c:v>2316</c:v>
                </c:pt>
                <c:pt idx="125">
                  <c:v>21468</c:v>
                </c:pt>
                <c:pt idx="126">
                  <c:v>15898</c:v>
                </c:pt>
                <c:pt idx="127">
                  <c:v>17637</c:v>
                </c:pt>
                <c:pt idx="128">
                  <c:v>15528</c:v>
                </c:pt>
                <c:pt idx="129">
                  <c:v>15568</c:v>
                </c:pt>
                <c:pt idx="130">
                  <c:v>17565</c:v>
                </c:pt>
                <c:pt idx="131">
                  <c:v>19475</c:v>
                </c:pt>
                <c:pt idx="132">
                  <c:v>19636</c:v>
                </c:pt>
                <c:pt idx="133">
                  <c:v>20027</c:v>
                </c:pt>
                <c:pt idx="134">
                  <c:v>19536</c:v>
                </c:pt>
                <c:pt idx="135">
                  <c:v>17643</c:v>
                </c:pt>
                <c:pt idx="136">
                  <c:v>17797</c:v>
                </c:pt>
                <c:pt idx="137">
                  <c:v>18326</c:v>
                </c:pt>
                <c:pt idx="138">
                  <c:v>19157</c:v>
                </c:pt>
                <c:pt idx="139">
                  <c:v>20539</c:v>
                </c:pt>
                <c:pt idx="140">
                  <c:v>19848</c:v>
                </c:pt>
                <c:pt idx="141">
                  <c:v>19722</c:v>
                </c:pt>
                <c:pt idx="142">
                  <c:v>17777</c:v>
                </c:pt>
                <c:pt idx="143">
                  <c:v>17778</c:v>
                </c:pt>
                <c:pt idx="144">
                  <c:v>18706</c:v>
                </c:pt>
                <c:pt idx="145">
                  <c:v>20629</c:v>
                </c:pt>
                <c:pt idx="146">
                  <c:v>20552</c:v>
                </c:pt>
                <c:pt idx="147">
                  <c:v>19333</c:v>
                </c:pt>
                <c:pt idx="148">
                  <c:v>20773</c:v>
                </c:pt>
                <c:pt idx="149">
                  <c:v>20094</c:v>
                </c:pt>
                <c:pt idx="150">
                  <c:v>18944</c:v>
                </c:pt>
                <c:pt idx="151">
                  <c:v>18249</c:v>
                </c:pt>
                <c:pt idx="152">
                  <c:v>18079</c:v>
                </c:pt>
                <c:pt idx="153">
                  <c:v>19729</c:v>
                </c:pt>
                <c:pt idx="154">
                  <c:v>19295</c:v>
                </c:pt>
                <c:pt idx="155">
                  <c:v>18252</c:v>
                </c:pt>
                <c:pt idx="156">
                  <c:v>19345</c:v>
                </c:pt>
                <c:pt idx="157">
                  <c:v>19897</c:v>
                </c:pt>
                <c:pt idx="158">
                  <c:v>18984</c:v>
                </c:pt>
                <c:pt idx="159">
                  <c:v>19367</c:v>
                </c:pt>
                <c:pt idx="160">
                  <c:v>19776</c:v>
                </c:pt>
                <c:pt idx="161">
                  <c:v>19585</c:v>
                </c:pt>
                <c:pt idx="162">
                  <c:v>19917</c:v>
                </c:pt>
                <c:pt idx="163">
                  <c:v>17922</c:v>
                </c:pt>
                <c:pt idx="164">
                  <c:v>18565</c:v>
                </c:pt>
                <c:pt idx="165">
                  <c:v>19602</c:v>
                </c:pt>
                <c:pt idx="166">
                  <c:v>20269</c:v>
                </c:pt>
                <c:pt idx="167">
                  <c:v>19817</c:v>
                </c:pt>
                <c:pt idx="168">
                  <c:v>19958</c:v>
                </c:pt>
                <c:pt idx="169">
                  <c:v>20254</c:v>
                </c:pt>
                <c:pt idx="170">
                  <c:v>18127</c:v>
                </c:pt>
                <c:pt idx="171">
                  <c:v>18611</c:v>
                </c:pt>
                <c:pt idx="172">
                  <c:v>19558</c:v>
                </c:pt>
                <c:pt idx="173">
                  <c:v>19576</c:v>
                </c:pt>
                <c:pt idx="174">
                  <c:v>20028</c:v>
                </c:pt>
                <c:pt idx="175">
                  <c:v>19707</c:v>
                </c:pt>
                <c:pt idx="176">
                  <c:v>19301</c:v>
                </c:pt>
                <c:pt idx="177">
                  <c:v>17655</c:v>
                </c:pt>
                <c:pt idx="178">
                  <c:v>18253</c:v>
                </c:pt>
                <c:pt idx="179">
                  <c:v>18329</c:v>
                </c:pt>
                <c:pt idx="180">
                  <c:v>18832</c:v>
                </c:pt>
                <c:pt idx="181">
                  <c:v>18792</c:v>
                </c:pt>
                <c:pt idx="182">
                  <c:v>19263</c:v>
                </c:pt>
                <c:pt idx="183">
                  <c:v>17554</c:v>
                </c:pt>
                <c:pt idx="184">
                  <c:v>17542</c:v>
                </c:pt>
                <c:pt idx="185">
                  <c:v>16957</c:v>
                </c:pt>
                <c:pt idx="186">
                  <c:v>17889</c:v>
                </c:pt>
                <c:pt idx="187">
                  <c:v>18276</c:v>
                </c:pt>
                <c:pt idx="188">
                  <c:v>18151</c:v>
                </c:pt>
                <c:pt idx="189">
                  <c:v>18455</c:v>
                </c:pt>
                <c:pt idx="190">
                  <c:v>18278</c:v>
                </c:pt>
                <c:pt idx="191">
                  <c:v>16905</c:v>
                </c:pt>
                <c:pt idx="192">
                  <c:v>17435</c:v>
                </c:pt>
                <c:pt idx="193">
                  <c:v>17693</c:v>
                </c:pt>
                <c:pt idx="194">
                  <c:v>13708</c:v>
                </c:pt>
                <c:pt idx="195">
                  <c:v>18240</c:v>
                </c:pt>
                <c:pt idx="196">
                  <c:v>17967</c:v>
                </c:pt>
                <c:pt idx="197">
                  <c:v>17860</c:v>
                </c:pt>
                <c:pt idx="198">
                  <c:v>15026</c:v>
                </c:pt>
                <c:pt idx="199">
                  <c:v>18096</c:v>
                </c:pt>
                <c:pt idx="200">
                  <c:v>17882</c:v>
                </c:pt>
                <c:pt idx="201">
                  <c:v>18788</c:v>
                </c:pt>
                <c:pt idx="202">
                  <c:v>18493</c:v>
                </c:pt>
                <c:pt idx="203">
                  <c:v>17854</c:v>
                </c:pt>
                <c:pt idx="204">
                  <c:v>16590</c:v>
                </c:pt>
                <c:pt idx="205">
                  <c:v>18050</c:v>
                </c:pt>
                <c:pt idx="206">
                  <c:v>17400</c:v>
                </c:pt>
                <c:pt idx="207">
                  <c:v>17971</c:v>
                </c:pt>
                <c:pt idx="208">
                  <c:v>19759</c:v>
                </c:pt>
                <c:pt idx="209">
                  <c:v>19325</c:v>
                </c:pt>
                <c:pt idx="210">
                  <c:v>19572</c:v>
                </c:pt>
                <c:pt idx="211">
                  <c:v>19900</c:v>
                </c:pt>
                <c:pt idx="212">
                  <c:v>19221</c:v>
                </c:pt>
                <c:pt idx="213">
                  <c:v>20958</c:v>
                </c:pt>
                <c:pt idx="214">
                  <c:v>21361</c:v>
                </c:pt>
                <c:pt idx="215">
                  <c:v>21886</c:v>
                </c:pt>
                <c:pt idx="216">
                  <c:v>21579</c:v>
                </c:pt>
                <c:pt idx="217">
                  <c:v>21530</c:v>
                </c:pt>
                <c:pt idx="218">
                  <c:v>21322</c:v>
                </c:pt>
                <c:pt idx="219">
                  <c:v>19264</c:v>
                </c:pt>
                <c:pt idx="220">
                  <c:v>14804</c:v>
                </c:pt>
                <c:pt idx="221">
                  <c:v>8487</c:v>
                </c:pt>
                <c:pt idx="222">
                  <c:v>21482</c:v>
                </c:pt>
                <c:pt idx="223">
                  <c:v>19526</c:v>
                </c:pt>
                <c:pt idx="224">
                  <c:v>19629</c:v>
                </c:pt>
                <c:pt idx="225">
                  <c:v>20374</c:v>
                </c:pt>
                <c:pt idx="226">
                  <c:v>19083</c:v>
                </c:pt>
                <c:pt idx="227">
                  <c:v>20721</c:v>
                </c:pt>
                <c:pt idx="228">
                  <c:v>19877</c:v>
                </c:pt>
                <c:pt idx="229">
                  <c:v>19656</c:v>
                </c:pt>
                <c:pt idx="230">
                  <c:v>19703</c:v>
                </c:pt>
                <c:pt idx="231">
                  <c:v>19617</c:v>
                </c:pt>
                <c:pt idx="232">
                  <c:v>19919</c:v>
                </c:pt>
                <c:pt idx="233">
                  <c:v>18087</c:v>
                </c:pt>
                <c:pt idx="234">
                  <c:v>18192</c:v>
                </c:pt>
                <c:pt idx="235">
                  <c:v>18760</c:v>
                </c:pt>
                <c:pt idx="236">
                  <c:v>20228</c:v>
                </c:pt>
                <c:pt idx="237">
                  <c:v>19244</c:v>
                </c:pt>
                <c:pt idx="238">
                  <c:v>19214</c:v>
                </c:pt>
                <c:pt idx="239">
                  <c:v>19213</c:v>
                </c:pt>
                <c:pt idx="240">
                  <c:v>16251</c:v>
                </c:pt>
                <c:pt idx="241">
                  <c:v>18218</c:v>
                </c:pt>
                <c:pt idx="242">
                  <c:v>18828</c:v>
                </c:pt>
                <c:pt idx="243">
                  <c:v>17245</c:v>
                </c:pt>
                <c:pt idx="244">
                  <c:v>16642</c:v>
                </c:pt>
                <c:pt idx="245">
                  <c:v>18089</c:v>
                </c:pt>
                <c:pt idx="246">
                  <c:v>17347</c:v>
                </c:pt>
                <c:pt idx="247">
                  <c:v>16464</c:v>
                </c:pt>
                <c:pt idx="248">
                  <c:v>16104</c:v>
                </c:pt>
                <c:pt idx="249">
                  <c:v>17714</c:v>
                </c:pt>
                <c:pt idx="250">
                  <c:v>18351</c:v>
                </c:pt>
                <c:pt idx="251">
                  <c:v>18442</c:v>
                </c:pt>
                <c:pt idx="252">
                  <c:v>19908</c:v>
                </c:pt>
                <c:pt idx="253">
                  <c:v>18910</c:v>
                </c:pt>
                <c:pt idx="254">
                  <c:v>16675</c:v>
                </c:pt>
                <c:pt idx="255">
                  <c:v>17615</c:v>
                </c:pt>
                <c:pt idx="256">
                  <c:v>17944</c:v>
                </c:pt>
                <c:pt idx="257">
                  <c:v>18737</c:v>
                </c:pt>
                <c:pt idx="258">
                  <c:v>19105</c:v>
                </c:pt>
                <c:pt idx="259">
                  <c:v>19041</c:v>
                </c:pt>
                <c:pt idx="260">
                  <c:v>17798</c:v>
                </c:pt>
                <c:pt idx="261">
                  <c:v>16306</c:v>
                </c:pt>
                <c:pt idx="262">
                  <c:v>14853</c:v>
                </c:pt>
                <c:pt idx="263">
                  <c:v>17641</c:v>
                </c:pt>
                <c:pt idx="264">
                  <c:v>17704</c:v>
                </c:pt>
                <c:pt idx="265">
                  <c:v>16787</c:v>
                </c:pt>
                <c:pt idx="266">
                  <c:v>17142</c:v>
                </c:pt>
                <c:pt idx="267">
                  <c:v>16287</c:v>
                </c:pt>
                <c:pt idx="268">
                  <c:v>16025</c:v>
                </c:pt>
                <c:pt idx="269">
                  <c:v>18392</c:v>
                </c:pt>
                <c:pt idx="270">
                  <c:v>18736</c:v>
                </c:pt>
                <c:pt idx="271">
                  <c:v>18089</c:v>
                </c:pt>
                <c:pt idx="272">
                  <c:v>20611</c:v>
                </c:pt>
                <c:pt idx="273">
                  <c:v>22248</c:v>
                </c:pt>
                <c:pt idx="274">
                  <c:v>21320</c:v>
                </c:pt>
                <c:pt idx="275">
                  <c:v>21422</c:v>
                </c:pt>
                <c:pt idx="276">
                  <c:v>20555</c:v>
                </c:pt>
                <c:pt idx="277">
                  <c:v>18297</c:v>
                </c:pt>
                <c:pt idx="278">
                  <c:v>18667</c:v>
                </c:pt>
                <c:pt idx="279">
                  <c:v>20070</c:v>
                </c:pt>
                <c:pt idx="280">
                  <c:v>20078</c:v>
                </c:pt>
                <c:pt idx="281">
                  <c:v>20556</c:v>
                </c:pt>
                <c:pt idx="282">
                  <c:v>20082</c:v>
                </c:pt>
                <c:pt idx="283">
                  <c:v>18738</c:v>
                </c:pt>
                <c:pt idx="284">
                  <c:v>18563</c:v>
                </c:pt>
                <c:pt idx="285">
                  <c:v>19864</c:v>
                </c:pt>
                <c:pt idx="286">
                  <c:v>21045</c:v>
                </c:pt>
                <c:pt idx="287">
                  <c:v>20848</c:v>
                </c:pt>
                <c:pt idx="288">
                  <c:v>20121</c:v>
                </c:pt>
                <c:pt idx="289">
                  <c:v>18735</c:v>
                </c:pt>
                <c:pt idx="290">
                  <c:v>19105</c:v>
                </c:pt>
                <c:pt idx="291">
                  <c:v>19864</c:v>
                </c:pt>
                <c:pt idx="292">
                  <c:v>20572</c:v>
                </c:pt>
                <c:pt idx="293">
                  <c:v>21537</c:v>
                </c:pt>
                <c:pt idx="294">
                  <c:v>21864</c:v>
                </c:pt>
                <c:pt idx="295">
                  <c:v>21194</c:v>
                </c:pt>
                <c:pt idx="296">
                  <c:v>19361</c:v>
                </c:pt>
                <c:pt idx="297">
                  <c:v>18975</c:v>
                </c:pt>
                <c:pt idx="298">
                  <c:v>20282</c:v>
                </c:pt>
                <c:pt idx="299">
                  <c:v>20576</c:v>
                </c:pt>
                <c:pt idx="300">
                  <c:v>20566</c:v>
                </c:pt>
                <c:pt idx="301">
                  <c:v>20310</c:v>
                </c:pt>
                <c:pt idx="302">
                  <c:v>20056</c:v>
                </c:pt>
                <c:pt idx="303">
                  <c:v>18662</c:v>
                </c:pt>
                <c:pt idx="304">
                  <c:v>18915</c:v>
                </c:pt>
                <c:pt idx="305">
                  <c:v>19491</c:v>
                </c:pt>
                <c:pt idx="306">
                  <c:v>19756</c:v>
                </c:pt>
                <c:pt idx="307">
                  <c:v>19789</c:v>
                </c:pt>
                <c:pt idx="308">
                  <c:v>20545</c:v>
                </c:pt>
                <c:pt idx="309">
                  <c:v>16809</c:v>
                </c:pt>
                <c:pt idx="310">
                  <c:v>18691</c:v>
                </c:pt>
                <c:pt idx="311">
                  <c:v>17754</c:v>
                </c:pt>
                <c:pt idx="312">
                  <c:v>18830</c:v>
                </c:pt>
                <c:pt idx="313">
                  <c:v>19546</c:v>
                </c:pt>
                <c:pt idx="314">
                  <c:v>20771</c:v>
                </c:pt>
                <c:pt idx="315">
                  <c:v>20678</c:v>
                </c:pt>
                <c:pt idx="316">
                  <c:v>20360</c:v>
                </c:pt>
                <c:pt idx="317">
                  <c:v>18902</c:v>
                </c:pt>
                <c:pt idx="318">
                  <c:v>19251</c:v>
                </c:pt>
                <c:pt idx="319">
                  <c:v>20157</c:v>
                </c:pt>
                <c:pt idx="320">
                  <c:v>20158</c:v>
                </c:pt>
                <c:pt idx="321">
                  <c:v>20926</c:v>
                </c:pt>
                <c:pt idx="322">
                  <c:v>21967</c:v>
                </c:pt>
                <c:pt idx="323">
                  <c:v>21026</c:v>
                </c:pt>
                <c:pt idx="324">
                  <c:v>19250</c:v>
                </c:pt>
                <c:pt idx="325">
                  <c:v>19277</c:v>
                </c:pt>
                <c:pt idx="326">
                  <c:v>19799</c:v>
                </c:pt>
                <c:pt idx="327">
                  <c:v>20381</c:v>
                </c:pt>
                <c:pt idx="328">
                  <c:v>20604</c:v>
                </c:pt>
                <c:pt idx="329">
                  <c:v>21422</c:v>
                </c:pt>
                <c:pt idx="330">
                  <c:v>20596</c:v>
                </c:pt>
                <c:pt idx="331">
                  <c:v>19189</c:v>
                </c:pt>
                <c:pt idx="332">
                  <c:v>17989</c:v>
                </c:pt>
                <c:pt idx="333">
                  <c:v>19582</c:v>
                </c:pt>
                <c:pt idx="334">
                  <c:v>19450</c:v>
                </c:pt>
                <c:pt idx="335">
                  <c:v>19385</c:v>
                </c:pt>
                <c:pt idx="336">
                  <c:v>20431</c:v>
                </c:pt>
                <c:pt idx="337">
                  <c:v>19893</c:v>
                </c:pt>
                <c:pt idx="338">
                  <c:v>18359</c:v>
                </c:pt>
                <c:pt idx="339">
                  <c:v>18639</c:v>
                </c:pt>
                <c:pt idx="340">
                  <c:v>19404</c:v>
                </c:pt>
                <c:pt idx="341">
                  <c:v>20402</c:v>
                </c:pt>
                <c:pt idx="342">
                  <c:v>19984</c:v>
                </c:pt>
                <c:pt idx="343">
                  <c:v>21345</c:v>
                </c:pt>
                <c:pt idx="344">
                  <c:v>20479</c:v>
                </c:pt>
                <c:pt idx="345">
                  <c:v>18869</c:v>
                </c:pt>
                <c:pt idx="346">
                  <c:v>19269</c:v>
                </c:pt>
                <c:pt idx="347">
                  <c:v>20612</c:v>
                </c:pt>
                <c:pt idx="348">
                  <c:v>20763</c:v>
                </c:pt>
                <c:pt idx="349">
                  <c:v>19833</c:v>
                </c:pt>
                <c:pt idx="350">
                  <c:v>21505</c:v>
                </c:pt>
                <c:pt idx="351">
                  <c:v>20486</c:v>
                </c:pt>
                <c:pt idx="352">
                  <c:v>19725</c:v>
                </c:pt>
                <c:pt idx="353">
                  <c:v>19866</c:v>
                </c:pt>
                <c:pt idx="354">
                  <c:v>18939</c:v>
                </c:pt>
                <c:pt idx="355">
                  <c:v>17754</c:v>
                </c:pt>
                <c:pt idx="356">
                  <c:v>20670</c:v>
                </c:pt>
                <c:pt idx="357">
                  <c:v>17941</c:v>
                </c:pt>
                <c:pt idx="358">
                  <c:v>20289</c:v>
                </c:pt>
                <c:pt idx="359">
                  <c:v>20721</c:v>
                </c:pt>
                <c:pt idx="360">
                  <c:v>21026</c:v>
                </c:pt>
                <c:pt idx="361">
                  <c:v>21450</c:v>
                </c:pt>
                <c:pt idx="362">
                  <c:v>21691</c:v>
                </c:pt>
                <c:pt idx="363">
                  <c:v>21247</c:v>
                </c:pt>
                <c:pt idx="364">
                  <c:v>20875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5-47EA-8B3F-DAA25F5B3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'23'!$M$1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'23'!$M$2:$M$367</c:f>
              <c:numCache>
                <c:formatCode>General</c:formatCode>
                <c:ptCount val="366"/>
                <c:pt idx="0">
                  <c:v>16639</c:v>
                </c:pt>
                <c:pt idx="1">
                  <c:v>17725</c:v>
                </c:pt>
                <c:pt idx="2">
                  <c:v>16796</c:v>
                </c:pt>
                <c:pt idx="3">
                  <c:v>17972</c:v>
                </c:pt>
                <c:pt idx="4">
                  <c:v>18485</c:v>
                </c:pt>
                <c:pt idx="5">
                  <c:v>17578</c:v>
                </c:pt>
                <c:pt idx="6">
                  <c:v>18580</c:v>
                </c:pt>
                <c:pt idx="7">
                  <c:v>19055</c:v>
                </c:pt>
                <c:pt idx="8">
                  <c:v>18202</c:v>
                </c:pt>
                <c:pt idx="9">
                  <c:v>17937</c:v>
                </c:pt>
                <c:pt idx="10">
                  <c:v>18354</c:v>
                </c:pt>
                <c:pt idx="11">
                  <c:v>18852</c:v>
                </c:pt>
                <c:pt idx="12">
                  <c:v>14504</c:v>
                </c:pt>
                <c:pt idx="13">
                  <c:v>17419</c:v>
                </c:pt>
                <c:pt idx="14">
                  <c:v>17802</c:v>
                </c:pt>
                <c:pt idx="15">
                  <c:v>17175</c:v>
                </c:pt>
                <c:pt idx="16">
                  <c:v>16244</c:v>
                </c:pt>
                <c:pt idx="17">
                  <c:v>16802</c:v>
                </c:pt>
                <c:pt idx="18">
                  <c:v>17364</c:v>
                </c:pt>
                <c:pt idx="19">
                  <c:v>18902</c:v>
                </c:pt>
                <c:pt idx="20">
                  <c:v>20195</c:v>
                </c:pt>
                <c:pt idx="21">
                  <c:v>19219</c:v>
                </c:pt>
                <c:pt idx="22">
                  <c:v>19625</c:v>
                </c:pt>
                <c:pt idx="23">
                  <c:v>15550</c:v>
                </c:pt>
                <c:pt idx="24">
                  <c:v>20898</c:v>
                </c:pt>
                <c:pt idx="25">
                  <c:v>19647</c:v>
                </c:pt>
                <c:pt idx="26">
                  <c:v>17422</c:v>
                </c:pt>
                <c:pt idx="27">
                  <c:v>19188</c:v>
                </c:pt>
                <c:pt idx="28">
                  <c:v>19776</c:v>
                </c:pt>
                <c:pt idx="29">
                  <c:v>18373</c:v>
                </c:pt>
                <c:pt idx="30">
                  <c:v>17316</c:v>
                </c:pt>
                <c:pt idx="31">
                  <c:v>18191</c:v>
                </c:pt>
                <c:pt idx="32">
                  <c:v>18404</c:v>
                </c:pt>
                <c:pt idx="33">
                  <c:v>17840</c:v>
                </c:pt>
                <c:pt idx="34">
                  <c:v>18652</c:v>
                </c:pt>
                <c:pt idx="35">
                  <c:v>19197</c:v>
                </c:pt>
                <c:pt idx="36">
                  <c:v>18387</c:v>
                </c:pt>
                <c:pt idx="37">
                  <c:v>17588</c:v>
                </c:pt>
                <c:pt idx="38">
                  <c:v>18820</c:v>
                </c:pt>
                <c:pt idx="39">
                  <c:v>19616</c:v>
                </c:pt>
                <c:pt idx="40">
                  <c:v>18490</c:v>
                </c:pt>
                <c:pt idx="41">
                  <c:v>19853</c:v>
                </c:pt>
                <c:pt idx="42">
                  <c:v>20417</c:v>
                </c:pt>
                <c:pt idx="43">
                  <c:v>19401</c:v>
                </c:pt>
                <c:pt idx="44">
                  <c:v>18424</c:v>
                </c:pt>
                <c:pt idx="45">
                  <c:v>19914</c:v>
                </c:pt>
                <c:pt idx="46">
                  <c:v>20280</c:v>
                </c:pt>
                <c:pt idx="47">
                  <c:v>18683</c:v>
                </c:pt>
                <c:pt idx="48">
                  <c:v>20236</c:v>
                </c:pt>
                <c:pt idx="49">
                  <c:v>20403</c:v>
                </c:pt>
                <c:pt idx="50">
                  <c:v>18490</c:v>
                </c:pt>
                <c:pt idx="51">
                  <c:v>18155</c:v>
                </c:pt>
                <c:pt idx="52">
                  <c:v>19497</c:v>
                </c:pt>
                <c:pt idx="53">
                  <c:v>20136</c:v>
                </c:pt>
                <c:pt idx="54">
                  <c:v>19076</c:v>
                </c:pt>
                <c:pt idx="55">
                  <c:v>19537</c:v>
                </c:pt>
                <c:pt idx="56">
                  <c:v>19827</c:v>
                </c:pt>
                <c:pt idx="57">
                  <c:v>17964</c:v>
                </c:pt>
                <c:pt idx="58">
                  <c:v>16368</c:v>
                </c:pt>
                <c:pt idx="59">
                  <c:v>17953</c:v>
                </c:pt>
                <c:pt idx="60">
                  <c:v>16538</c:v>
                </c:pt>
                <c:pt idx="61">
                  <c:v>15755</c:v>
                </c:pt>
                <c:pt idx="62">
                  <c:v>15921</c:v>
                </c:pt>
                <c:pt idx="63">
                  <c:v>16689</c:v>
                </c:pt>
                <c:pt idx="64">
                  <c:v>14993</c:v>
                </c:pt>
                <c:pt idx="65">
                  <c:v>13746</c:v>
                </c:pt>
                <c:pt idx="66">
                  <c:v>14925</c:v>
                </c:pt>
                <c:pt idx="67">
                  <c:v>16976</c:v>
                </c:pt>
                <c:pt idx="68">
                  <c:v>16065</c:v>
                </c:pt>
                <c:pt idx="69">
                  <c:v>16718</c:v>
                </c:pt>
                <c:pt idx="70">
                  <c:v>16957</c:v>
                </c:pt>
                <c:pt idx="71">
                  <c:v>16183</c:v>
                </c:pt>
                <c:pt idx="72">
                  <c:v>14804</c:v>
                </c:pt>
                <c:pt idx="73">
                  <c:v>16341</c:v>
                </c:pt>
                <c:pt idx="74">
                  <c:v>18040</c:v>
                </c:pt>
                <c:pt idx="75">
                  <c:v>17036</c:v>
                </c:pt>
                <c:pt idx="76">
                  <c:v>17574</c:v>
                </c:pt>
                <c:pt idx="77">
                  <c:v>17824</c:v>
                </c:pt>
                <c:pt idx="78">
                  <c:v>16742</c:v>
                </c:pt>
                <c:pt idx="79">
                  <c:v>15397</c:v>
                </c:pt>
                <c:pt idx="80">
                  <c:v>16587</c:v>
                </c:pt>
                <c:pt idx="81">
                  <c:v>17649</c:v>
                </c:pt>
                <c:pt idx="82">
                  <c:v>16916</c:v>
                </c:pt>
                <c:pt idx="83">
                  <c:v>17570</c:v>
                </c:pt>
                <c:pt idx="84">
                  <c:v>18078</c:v>
                </c:pt>
                <c:pt idx="85">
                  <c:v>18012</c:v>
                </c:pt>
                <c:pt idx="86">
                  <c:v>16177</c:v>
                </c:pt>
                <c:pt idx="87">
                  <c:v>16945</c:v>
                </c:pt>
                <c:pt idx="88">
                  <c:v>17953</c:v>
                </c:pt>
                <c:pt idx="89">
                  <c:v>17989</c:v>
                </c:pt>
                <c:pt idx="90">
                  <c:v>18262</c:v>
                </c:pt>
                <c:pt idx="91">
                  <c:v>18158</c:v>
                </c:pt>
                <c:pt idx="92">
                  <c:v>17283</c:v>
                </c:pt>
                <c:pt idx="93">
                  <c:v>16228</c:v>
                </c:pt>
                <c:pt idx="94">
                  <c:v>6418</c:v>
                </c:pt>
                <c:pt idx="95">
                  <c:v>20494</c:v>
                </c:pt>
                <c:pt idx="96">
                  <c:v>18369</c:v>
                </c:pt>
                <c:pt idx="97">
                  <c:v>18732</c:v>
                </c:pt>
                <c:pt idx="98">
                  <c:v>19464</c:v>
                </c:pt>
                <c:pt idx="99">
                  <c:v>18349</c:v>
                </c:pt>
                <c:pt idx="100">
                  <c:v>16940</c:v>
                </c:pt>
                <c:pt idx="101">
                  <c:v>18422</c:v>
                </c:pt>
                <c:pt idx="102">
                  <c:v>19734</c:v>
                </c:pt>
                <c:pt idx="103">
                  <c:v>19063</c:v>
                </c:pt>
                <c:pt idx="104">
                  <c:v>19075</c:v>
                </c:pt>
                <c:pt idx="105">
                  <c:v>19962</c:v>
                </c:pt>
                <c:pt idx="106">
                  <c:v>19244</c:v>
                </c:pt>
                <c:pt idx="107">
                  <c:v>15958</c:v>
                </c:pt>
                <c:pt idx="108">
                  <c:v>18459</c:v>
                </c:pt>
                <c:pt idx="109">
                  <c:v>19663</c:v>
                </c:pt>
                <c:pt idx="110">
                  <c:v>19676</c:v>
                </c:pt>
                <c:pt idx="111">
                  <c:v>19221</c:v>
                </c:pt>
                <c:pt idx="112">
                  <c:v>19977</c:v>
                </c:pt>
                <c:pt idx="113">
                  <c:v>19378</c:v>
                </c:pt>
                <c:pt idx="114">
                  <c:v>17656</c:v>
                </c:pt>
                <c:pt idx="115">
                  <c:v>18221</c:v>
                </c:pt>
                <c:pt idx="116">
                  <c:v>19460</c:v>
                </c:pt>
                <c:pt idx="117">
                  <c:v>19486</c:v>
                </c:pt>
                <c:pt idx="118">
                  <c:v>17673</c:v>
                </c:pt>
                <c:pt idx="119">
                  <c:v>19000</c:v>
                </c:pt>
                <c:pt idx="120">
                  <c:v>18113</c:v>
                </c:pt>
                <c:pt idx="121">
                  <c:v>17083</c:v>
                </c:pt>
                <c:pt idx="122">
                  <c:v>18069</c:v>
                </c:pt>
                <c:pt idx="123">
                  <c:v>15871</c:v>
                </c:pt>
                <c:pt idx="124">
                  <c:v>4219</c:v>
                </c:pt>
                <c:pt idx="125">
                  <c:v>18161</c:v>
                </c:pt>
                <c:pt idx="126">
                  <c:v>17560</c:v>
                </c:pt>
                <c:pt idx="127">
                  <c:v>19222</c:v>
                </c:pt>
                <c:pt idx="128">
                  <c:v>18288</c:v>
                </c:pt>
                <c:pt idx="129">
                  <c:v>18700</c:v>
                </c:pt>
                <c:pt idx="130">
                  <c:v>18967</c:v>
                </c:pt>
                <c:pt idx="131">
                  <c:v>20065</c:v>
                </c:pt>
                <c:pt idx="132">
                  <c:v>19716</c:v>
                </c:pt>
                <c:pt idx="133">
                  <c:v>20192</c:v>
                </c:pt>
                <c:pt idx="134">
                  <c:v>19523</c:v>
                </c:pt>
                <c:pt idx="135">
                  <c:v>18479</c:v>
                </c:pt>
                <c:pt idx="136">
                  <c:v>18311</c:v>
                </c:pt>
                <c:pt idx="137">
                  <c:v>18976</c:v>
                </c:pt>
                <c:pt idx="138">
                  <c:v>19726</c:v>
                </c:pt>
                <c:pt idx="139">
                  <c:v>20404</c:v>
                </c:pt>
                <c:pt idx="140">
                  <c:v>20103</c:v>
                </c:pt>
                <c:pt idx="141">
                  <c:v>19484</c:v>
                </c:pt>
                <c:pt idx="142">
                  <c:v>17757</c:v>
                </c:pt>
                <c:pt idx="143">
                  <c:v>18613</c:v>
                </c:pt>
                <c:pt idx="144">
                  <c:v>19181</c:v>
                </c:pt>
                <c:pt idx="145">
                  <c:v>20452</c:v>
                </c:pt>
                <c:pt idx="146">
                  <c:v>20165</c:v>
                </c:pt>
                <c:pt idx="147">
                  <c:v>19206</c:v>
                </c:pt>
                <c:pt idx="148">
                  <c:v>20126</c:v>
                </c:pt>
                <c:pt idx="149">
                  <c:v>17937</c:v>
                </c:pt>
                <c:pt idx="150">
                  <c:v>17686</c:v>
                </c:pt>
                <c:pt idx="151">
                  <c:v>19315</c:v>
                </c:pt>
                <c:pt idx="152">
                  <c:v>20279</c:v>
                </c:pt>
                <c:pt idx="153">
                  <c:v>21159</c:v>
                </c:pt>
                <c:pt idx="154">
                  <c:v>20172</c:v>
                </c:pt>
                <c:pt idx="155">
                  <c:v>17324</c:v>
                </c:pt>
                <c:pt idx="156">
                  <c:v>18317</c:v>
                </c:pt>
                <c:pt idx="157">
                  <c:v>18109</c:v>
                </c:pt>
                <c:pt idx="158">
                  <c:v>18026</c:v>
                </c:pt>
                <c:pt idx="159">
                  <c:v>18996</c:v>
                </c:pt>
                <c:pt idx="160">
                  <c:v>19434</c:v>
                </c:pt>
                <c:pt idx="161">
                  <c:v>19242</c:v>
                </c:pt>
                <c:pt idx="162">
                  <c:v>19433</c:v>
                </c:pt>
                <c:pt idx="163">
                  <c:v>18375</c:v>
                </c:pt>
                <c:pt idx="164">
                  <c:v>18891</c:v>
                </c:pt>
                <c:pt idx="165">
                  <c:v>19127</c:v>
                </c:pt>
                <c:pt idx="166">
                  <c:v>20108</c:v>
                </c:pt>
                <c:pt idx="167">
                  <c:v>19866</c:v>
                </c:pt>
                <c:pt idx="168">
                  <c:v>19613</c:v>
                </c:pt>
                <c:pt idx="169">
                  <c:v>19402</c:v>
                </c:pt>
                <c:pt idx="170">
                  <c:v>17887</c:v>
                </c:pt>
                <c:pt idx="171">
                  <c:v>19138</c:v>
                </c:pt>
                <c:pt idx="172">
                  <c:v>20042</c:v>
                </c:pt>
                <c:pt idx="173">
                  <c:v>20519</c:v>
                </c:pt>
                <c:pt idx="174">
                  <c:v>20477</c:v>
                </c:pt>
                <c:pt idx="175">
                  <c:v>20344</c:v>
                </c:pt>
                <c:pt idx="176">
                  <c:v>19362</c:v>
                </c:pt>
                <c:pt idx="177">
                  <c:v>18708</c:v>
                </c:pt>
                <c:pt idx="178">
                  <c:v>19256</c:v>
                </c:pt>
                <c:pt idx="179">
                  <c:v>19034</c:v>
                </c:pt>
                <c:pt idx="180">
                  <c:v>18304</c:v>
                </c:pt>
                <c:pt idx="181">
                  <c:v>18753</c:v>
                </c:pt>
                <c:pt idx="182">
                  <c:v>18580</c:v>
                </c:pt>
                <c:pt idx="183">
                  <c:v>18166</c:v>
                </c:pt>
                <c:pt idx="184">
                  <c:v>16907</c:v>
                </c:pt>
                <c:pt idx="185">
                  <c:v>18313</c:v>
                </c:pt>
                <c:pt idx="186">
                  <c:v>18755</c:v>
                </c:pt>
                <c:pt idx="187">
                  <c:v>17580</c:v>
                </c:pt>
                <c:pt idx="188">
                  <c:v>17990</c:v>
                </c:pt>
                <c:pt idx="189">
                  <c:v>18872</c:v>
                </c:pt>
                <c:pt idx="190">
                  <c:v>18706</c:v>
                </c:pt>
                <c:pt idx="191">
                  <c:v>17349</c:v>
                </c:pt>
                <c:pt idx="192">
                  <c:v>17772</c:v>
                </c:pt>
                <c:pt idx="193">
                  <c:v>18055</c:v>
                </c:pt>
                <c:pt idx="194">
                  <c:v>13610</c:v>
                </c:pt>
                <c:pt idx="195">
                  <c:v>18717</c:v>
                </c:pt>
                <c:pt idx="196">
                  <c:v>18885</c:v>
                </c:pt>
                <c:pt idx="197">
                  <c:v>19308</c:v>
                </c:pt>
                <c:pt idx="198">
                  <c:v>17228</c:v>
                </c:pt>
                <c:pt idx="199">
                  <c:v>20375</c:v>
                </c:pt>
                <c:pt idx="200">
                  <c:v>20526</c:v>
                </c:pt>
                <c:pt idx="201">
                  <c:v>18840</c:v>
                </c:pt>
                <c:pt idx="202">
                  <c:v>20042</c:v>
                </c:pt>
                <c:pt idx="203">
                  <c:v>19440</c:v>
                </c:pt>
                <c:pt idx="204">
                  <c:v>17144</c:v>
                </c:pt>
                <c:pt idx="205">
                  <c:v>20274</c:v>
                </c:pt>
                <c:pt idx="206">
                  <c:v>20306</c:v>
                </c:pt>
                <c:pt idx="207">
                  <c:v>20114</c:v>
                </c:pt>
                <c:pt idx="208">
                  <c:v>21495</c:v>
                </c:pt>
                <c:pt idx="209">
                  <c:v>21528</c:v>
                </c:pt>
                <c:pt idx="210">
                  <c:v>22822</c:v>
                </c:pt>
                <c:pt idx="211">
                  <c:v>20433</c:v>
                </c:pt>
                <c:pt idx="212">
                  <c:v>20206</c:v>
                </c:pt>
                <c:pt idx="213">
                  <c:v>20439</c:v>
                </c:pt>
                <c:pt idx="214">
                  <c:v>19517</c:v>
                </c:pt>
                <c:pt idx="215">
                  <c:v>19751</c:v>
                </c:pt>
                <c:pt idx="216">
                  <c:v>19877</c:v>
                </c:pt>
                <c:pt idx="217">
                  <c:v>20463</c:v>
                </c:pt>
                <c:pt idx="218">
                  <c:v>18905</c:v>
                </c:pt>
                <c:pt idx="219">
                  <c:v>18005</c:v>
                </c:pt>
                <c:pt idx="220">
                  <c:v>14771</c:v>
                </c:pt>
                <c:pt idx="221">
                  <c:v>7263</c:v>
                </c:pt>
                <c:pt idx="222">
                  <c:v>20922</c:v>
                </c:pt>
                <c:pt idx="223">
                  <c:v>20173</c:v>
                </c:pt>
                <c:pt idx="224">
                  <c:v>20230</c:v>
                </c:pt>
                <c:pt idx="225">
                  <c:v>18839</c:v>
                </c:pt>
                <c:pt idx="226">
                  <c:v>18577</c:v>
                </c:pt>
                <c:pt idx="227">
                  <c:v>19942</c:v>
                </c:pt>
                <c:pt idx="228">
                  <c:v>18400</c:v>
                </c:pt>
                <c:pt idx="229">
                  <c:v>18938</c:v>
                </c:pt>
                <c:pt idx="230">
                  <c:v>19084</c:v>
                </c:pt>
                <c:pt idx="231">
                  <c:v>20030</c:v>
                </c:pt>
                <c:pt idx="232">
                  <c:v>19056</c:v>
                </c:pt>
                <c:pt idx="233">
                  <c:v>17970</c:v>
                </c:pt>
                <c:pt idx="234">
                  <c:v>18550</c:v>
                </c:pt>
                <c:pt idx="235">
                  <c:v>18524</c:v>
                </c:pt>
                <c:pt idx="236">
                  <c:v>18779</c:v>
                </c:pt>
                <c:pt idx="237">
                  <c:v>19177</c:v>
                </c:pt>
                <c:pt idx="238">
                  <c:v>18972</c:v>
                </c:pt>
                <c:pt idx="239">
                  <c:v>18196</c:v>
                </c:pt>
                <c:pt idx="240">
                  <c:v>15539</c:v>
                </c:pt>
                <c:pt idx="241">
                  <c:v>16206</c:v>
                </c:pt>
                <c:pt idx="242">
                  <c:v>16596</c:v>
                </c:pt>
                <c:pt idx="243">
                  <c:v>16440</c:v>
                </c:pt>
                <c:pt idx="244">
                  <c:v>16996</c:v>
                </c:pt>
                <c:pt idx="245">
                  <c:v>17386</c:v>
                </c:pt>
                <c:pt idx="246">
                  <c:v>17638</c:v>
                </c:pt>
                <c:pt idx="247">
                  <c:v>17044</c:v>
                </c:pt>
                <c:pt idx="248">
                  <c:v>17706</c:v>
                </c:pt>
                <c:pt idx="249">
                  <c:v>18246</c:v>
                </c:pt>
                <c:pt idx="250">
                  <c:v>18830</c:v>
                </c:pt>
                <c:pt idx="251">
                  <c:v>18183</c:v>
                </c:pt>
                <c:pt idx="252">
                  <c:v>18231</c:v>
                </c:pt>
                <c:pt idx="253">
                  <c:v>17660</c:v>
                </c:pt>
                <c:pt idx="254">
                  <c:v>16851</c:v>
                </c:pt>
                <c:pt idx="255">
                  <c:v>17907</c:v>
                </c:pt>
                <c:pt idx="256">
                  <c:v>17739</c:v>
                </c:pt>
                <c:pt idx="257">
                  <c:v>17947</c:v>
                </c:pt>
                <c:pt idx="258">
                  <c:v>18639</c:v>
                </c:pt>
                <c:pt idx="259">
                  <c:v>17784</c:v>
                </c:pt>
                <c:pt idx="260">
                  <c:v>17626</c:v>
                </c:pt>
                <c:pt idx="261">
                  <c:v>16704</c:v>
                </c:pt>
                <c:pt idx="262">
                  <c:v>16306</c:v>
                </c:pt>
                <c:pt idx="263">
                  <c:v>17243</c:v>
                </c:pt>
                <c:pt idx="264">
                  <c:v>17780</c:v>
                </c:pt>
                <c:pt idx="265">
                  <c:v>18116</c:v>
                </c:pt>
                <c:pt idx="266">
                  <c:v>16913</c:v>
                </c:pt>
                <c:pt idx="267">
                  <c:v>16134</c:v>
                </c:pt>
                <c:pt idx="268">
                  <c:v>18110</c:v>
                </c:pt>
                <c:pt idx="269">
                  <c:v>21687</c:v>
                </c:pt>
                <c:pt idx="270">
                  <c:v>22052</c:v>
                </c:pt>
                <c:pt idx="271">
                  <c:v>21335</c:v>
                </c:pt>
                <c:pt idx="272">
                  <c:v>22515</c:v>
                </c:pt>
                <c:pt idx="273">
                  <c:v>21446</c:v>
                </c:pt>
                <c:pt idx="274">
                  <c:v>19269</c:v>
                </c:pt>
                <c:pt idx="275">
                  <c:v>18742</c:v>
                </c:pt>
                <c:pt idx="276">
                  <c:v>17157</c:v>
                </c:pt>
                <c:pt idx="277">
                  <c:v>17124</c:v>
                </c:pt>
                <c:pt idx="278">
                  <c:v>20850</c:v>
                </c:pt>
                <c:pt idx="279">
                  <c:v>21407</c:v>
                </c:pt>
                <c:pt idx="280">
                  <c:v>19666</c:v>
                </c:pt>
                <c:pt idx="281">
                  <c:v>19249</c:v>
                </c:pt>
                <c:pt idx="282">
                  <c:v>19741</c:v>
                </c:pt>
                <c:pt idx="283">
                  <c:v>20020</c:v>
                </c:pt>
                <c:pt idx="284">
                  <c:v>19011</c:v>
                </c:pt>
                <c:pt idx="285">
                  <c:v>19844</c:v>
                </c:pt>
                <c:pt idx="286">
                  <c:v>20799</c:v>
                </c:pt>
                <c:pt idx="287">
                  <c:v>20528</c:v>
                </c:pt>
                <c:pt idx="288">
                  <c:v>19509</c:v>
                </c:pt>
                <c:pt idx="289">
                  <c:v>19643</c:v>
                </c:pt>
                <c:pt idx="290">
                  <c:v>20150</c:v>
                </c:pt>
                <c:pt idx="291">
                  <c:v>19984</c:v>
                </c:pt>
                <c:pt idx="292">
                  <c:v>20531</c:v>
                </c:pt>
                <c:pt idx="293">
                  <c:v>20876</c:v>
                </c:pt>
                <c:pt idx="294">
                  <c:v>21224</c:v>
                </c:pt>
                <c:pt idx="295">
                  <c:v>19697</c:v>
                </c:pt>
                <c:pt idx="296">
                  <c:v>19131</c:v>
                </c:pt>
                <c:pt idx="297">
                  <c:v>20489</c:v>
                </c:pt>
                <c:pt idx="298">
                  <c:v>19941</c:v>
                </c:pt>
                <c:pt idx="299">
                  <c:v>20785</c:v>
                </c:pt>
                <c:pt idx="300">
                  <c:v>20067</c:v>
                </c:pt>
                <c:pt idx="301">
                  <c:v>20150</c:v>
                </c:pt>
                <c:pt idx="302">
                  <c:v>19107</c:v>
                </c:pt>
                <c:pt idx="303">
                  <c:v>18502</c:v>
                </c:pt>
                <c:pt idx="304">
                  <c:v>18942</c:v>
                </c:pt>
                <c:pt idx="305">
                  <c:v>19391</c:v>
                </c:pt>
                <c:pt idx="306">
                  <c:v>19982</c:v>
                </c:pt>
                <c:pt idx="307">
                  <c:v>20153</c:v>
                </c:pt>
                <c:pt idx="308">
                  <c:v>20895</c:v>
                </c:pt>
                <c:pt idx="309">
                  <c:v>16664</c:v>
                </c:pt>
                <c:pt idx="310">
                  <c:v>19059</c:v>
                </c:pt>
                <c:pt idx="311">
                  <c:v>19764</c:v>
                </c:pt>
                <c:pt idx="312">
                  <c:v>20327</c:v>
                </c:pt>
                <c:pt idx="313">
                  <c:v>20530</c:v>
                </c:pt>
                <c:pt idx="314">
                  <c:v>20390</c:v>
                </c:pt>
                <c:pt idx="315">
                  <c:v>20644</c:v>
                </c:pt>
                <c:pt idx="316">
                  <c:v>20164</c:v>
                </c:pt>
                <c:pt idx="317">
                  <c:v>18941</c:v>
                </c:pt>
                <c:pt idx="318">
                  <c:v>19693</c:v>
                </c:pt>
                <c:pt idx="319">
                  <c:v>20952</c:v>
                </c:pt>
                <c:pt idx="320">
                  <c:v>21168</c:v>
                </c:pt>
                <c:pt idx="321">
                  <c:v>21570</c:v>
                </c:pt>
                <c:pt idx="322">
                  <c:v>21700</c:v>
                </c:pt>
                <c:pt idx="323">
                  <c:v>20125</c:v>
                </c:pt>
                <c:pt idx="324">
                  <c:v>18889</c:v>
                </c:pt>
                <c:pt idx="325">
                  <c:v>19441</c:v>
                </c:pt>
                <c:pt idx="326">
                  <c:v>20534</c:v>
                </c:pt>
                <c:pt idx="327">
                  <c:v>21087</c:v>
                </c:pt>
                <c:pt idx="328">
                  <c:v>21413</c:v>
                </c:pt>
                <c:pt idx="329">
                  <c:v>20540</c:v>
                </c:pt>
                <c:pt idx="330">
                  <c:v>19624</c:v>
                </c:pt>
                <c:pt idx="331">
                  <c:v>18430</c:v>
                </c:pt>
                <c:pt idx="332">
                  <c:v>19043</c:v>
                </c:pt>
                <c:pt idx="333">
                  <c:v>19967</c:v>
                </c:pt>
                <c:pt idx="334">
                  <c:v>20002</c:v>
                </c:pt>
                <c:pt idx="335">
                  <c:v>19722</c:v>
                </c:pt>
                <c:pt idx="336">
                  <c:v>20354</c:v>
                </c:pt>
                <c:pt idx="337">
                  <c:v>19434</c:v>
                </c:pt>
                <c:pt idx="338">
                  <c:v>18713</c:v>
                </c:pt>
                <c:pt idx="339">
                  <c:v>18843</c:v>
                </c:pt>
                <c:pt idx="340">
                  <c:v>19815</c:v>
                </c:pt>
                <c:pt idx="341">
                  <c:v>19893</c:v>
                </c:pt>
                <c:pt idx="342">
                  <c:v>20700</c:v>
                </c:pt>
                <c:pt idx="343">
                  <c:v>21663</c:v>
                </c:pt>
                <c:pt idx="344">
                  <c:v>20675</c:v>
                </c:pt>
                <c:pt idx="345">
                  <c:v>19061</c:v>
                </c:pt>
                <c:pt idx="346">
                  <c:v>20355</c:v>
                </c:pt>
                <c:pt idx="347">
                  <c:v>20738</c:v>
                </c:pt>
                <c:pt idx="348">
                  <c:v>21049</c:v>
                </c:pt>
                <c:pt idx="349">
                  <c:v>20079</c:v>
                </c:pt>
                <c:pt idx="350">
                  <c:v>21557</c:v>
                </c:pt>
                <c:pt idx="351">
                  <c:v>20430</c:v>
                </c:pt>
                <c:pt idx="352">
                  <c:v>19425</c:v>
                </c:pt>
                <c:pt idx="353">
                  <c:v>21254</c:v>
                </c:pt>
                <c:pt idx="354">
                  <c:v>19489</c:v>
                </c:pt>
                <c:pt idx="355">
                  <c:v>19590</c:v>
                </c:pt>
                <c:pt idx="356">
                  <c:v>22289</c:v>
                </c:pt>
                <c:pt idx="357">
                  <c:v>20848</c:v>
                </c:pt>
                <c:pt idx="358">
                  <c:v>19648</c:v>
                </c:pt>
                <c:pt idx="359">
                  <c:v>20213</c:v>
                </c:pt>
                <c:pt idx="360">
                  <c:v>21323</c:v>
                </c:pt>
                <c:pt idx="361">
                  <c:v>21560</c:v>
                </c:pt>
                <c:pt idx="362">
                  <c:v>21595</c:v>
                </c:pt>
                <c:pt idx="363">
                  <c:v>21590</c:v>
                </c:pt>
                <c:pt idx="364">
                  <c:v>20688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A-4F3D-8DB6-5E94C1A12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'23'!$S$1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'23'!$S$2:$S$367</c:f>
              <c:numCache>
                <c:formatCode>0</c:formatCode>
                <c:ptCount val="366"/>
                <c:pt idx="0">
                  <c:v>149</c:v>
                </c:pt>
                <c:pt idx="1">
                  <c:v>1058</c:v>
                </c:pt>
                <c:pt idx="2">
                  <c:v>1903</c:v>
                </c:pt>
                <c:pt idx="3">
                  <c:v>2422</c:v>
                </c:pt>
                <c:pt idx="4">
                  <c:v>2994</c:v>
                </c:pt>
                <c:pt idx="5">
                  <c:v>3545</c:v>
                </c:pt>
                <c:pt idx="6">
                  <c:v>4080</c:v>
                </c:pt>
                <c:pt idx="7">
                  <c:v>4107</c:v>
                </c:pt>
                <c:pt idx="8">
                  <c:v>3525</c:v>
                </c:pt>
                <c:pt idx="9">
                  <c:v>3610</c:v>
                </c:pt>
                <c:pt idx="10">
                  <c:v>3699</c:v>
                </c:pt>
                <c:pt idx="11">
                  <c:v>4029</c:v>
                </c:pt>
                <c:pt idx="12">
                  <c:v>4123</c:v>
                </c:pt>
                <c:pt idx="13">
                  <c:v>4414</c:v>
                </c:pt>
                <c:pt idx="14">
                  <c:v>4276</c:v>
                </c:pt>
                <c:pt idx="15">
                  <c:v>3469</c:v>
                </c:pt>
                <c:pt idx="16">
                  <c:v>3349</c:v>
                </c:pt>
                <c:pt idx="17">
                  <c:v>3151</c:v>
                </c:pt>
                <c:pt idx="18">
                  <c:v>2926</c:v>
                </c:pt>
                <c:pt idx="19">
                  <c:v>3773</c:v>
                </c:pt>
                <c:pt idx="20">
                  <c:v>4628</c:v>
                </c:pt>
                <c:pt idx="21">
                  <c:v>4822</c:v>
                </c:pt>
                <c:pt idx="22">
                  <c:v>4741</c:v>
                </c:pt>
                <c:pt idx="23">
                  <c:v>4070</c:v>
                </c:pt>
                <c:pt idx="24">
                  <c:v>3878</c:v>
                </c:pt>
                <c:pt idx="25">
                  <c:v>3720</c:v>
                </c:pt>
                <c:pt idx="26">
                  <c:v>3777</c:v>
                </c:pt>
                <c:pt idx="27">
                  <c:v>4176</c:v>
                </c:pt>
                <c:pt idx="28">
                  <c:v>3984</c:v>
                </c:pt>
                <c:pt idx="29">
                  <c:v>3435</c:v>
                </c:pt>
                <c:pt idx="30">
                  <c:v>3413</c:v>
                </c:pt>
                <c:pt idx="31">
                  <c:v>3223</c:v>
                </c:pt>
                <c:pt idx="32">
                  <c:v>3474</c:v>
                </c:pt>
                <c:pt idx="33">
                  <c:v>3805</c:v>
                </c:pt>
                <c:pt idx="34">
                  <c:v>4318</c:v>
                </c:pt>
                <c:pt idx="35">
                  <c:v>4172</c:v>
                </c:pt>
                <c:pt idx="36">
                  <c:v>3538</c:v>
                </c:pt>
                <c:pt idx="37">
                  <c:v>3559</c:v>
                </c:pt>
                <c:pt idx="38">
                  <c:v>3659</c:v>
                </c:pt>
                <c:pt idx="39">
                  <c:v>3792</c:v>
                </c:pt>
                <c:pt idx="40">
                  <c:v>4160</c:v>
                </c:pt>
                <c:pt idx="41">
                  <c:v>4469</c:v>
                </c:pt>
                <c:pt idx="42">
                  <c:v>4393</c:v>
                </c:pt>
                <c:pt idx="43">
                  <c:v>3661</c:v>
                </c:pt>
                <c:pt idx="44">
                  <c:v>3685</c:v>
                </c:pt>
                <c:pt idx="45">
                  <c:v>3725</c:v>
                </c:pt>
                <c:pt idx="46">
                  <c:v>4015</c:v>
                </c:pt>
                <c:pt idx="47">
                  <c:v>4272</c:v>
                </c:pt>
                <c:pt idx="48">
                  <c:v>4591</c:v>
                </c:pt>
                <c:pt idx="49">
                  <c:v>4457</c:v>
                </c:pt>
                <c:pt idx="50">
                  <c:v>3941</c:v>
                </c:pt>
                <c:pt idx="51">
                  <c:v>3870</c:v>
                </c:pt>
                <c:pt idx="52">
                  <c:v>3997</c:v>
                </c:pt>
                <c:pt idx="53">
                  <c:v>4249</c:v>
                </c:pt>
                <c:pt idx="54">
                  <c:v>4427</c:v>
                </c:pt>
                <c:pt idx="55">
                  <c:v>4700</c:v>
                </c:pt>
                <c:pt idx="56">
                  <c:v>4553</c:v>
                </c:pt>
                <c:pt idx="57">
                  <c:v>3936</c:v>
                </c:pt>
                <c:pt idx="58">
                  <c:v>3730</c:v>
                </c:pt>
                <c:pt idx="59">
                  <c:v>3684</c:v>
                </c:pt>
                <c:pt idx="60">
                  <c:v>3663</c:v>
                </c:pt>
                <c:pt idx="61">
                  <c:v>3837</c:v>
                </c:pt>
                <c:pt idx="62">
                  <c:v>4179</c:v>
                </c:pt>
                <c:pt idx="63">
                  <c:v>3831</c:v>
                </c:pt>
                <c:pt idx="64">
                  <c:v>2993</c:v>
                </c:pt>
                <c:pt idx="65">
                  <c:v>3034</c:v>
                </c:pt>
                <c:pt idx="66">
                  <c:v>3114</c:v>
                </c:pt>
                <c:pt idx="67">
                  <c:v>3070</c:v>
                </c:pt>
                <c:pt idx="68">
                  <c:v>3302</c:v>
                </c:pt>
                <c:pt idx="69">
                  <c:v>3891</c:v>
                </c:pt>
                <c:pt idx="70">
                  <c:v>3826</c:v>
                </c:pt>
                <c:pt idx="71">
                  <c:v>3225</c:v>
                </c:pt>
                <c:pt idx="72">
                  <c:v>3291</c:v>
                </c:pt>
                <c:pt idx="73">
                  <c:v>3311</c:v>
                </c:pt>
                <c:pt idx="74">
                  <c:v>3536</c:v>
                </c:pt>
                <c:pt idx="75">
                  <c:v>3777</c:v>
                </c:pt>
                <c:pt idx="76">
                  <c:v>4115</c:v>
                </c:pt>
                <c:pt idx="77">
                  <c:v>3818</c:v>
                </c:pt>
                <c:pt idx="78">
                  <c:v>3197</c:v>
                </c:pt>
                <c:pt idx="79">
                  <c:v>3039</c:v>
                </c:pt>
                <c:pt idx="80">
                  <c:v>3011</c:v>
                </c:pt>
                <c:pt idx="81">
                  <c:v>3290</c:v>
                </c:pt>
                <c:pt idx="82">
                  <c:v>3453</c:v>
                </c:pt>
                <c:pt idx="83">
                  <c:v>3825</c:v>
                </c:pt>
                <c:pt idx="84">
                  <c:v>3626</c:v>
                </c:pt>
                <c:pt idx="85">
                  <c:v>3061</c:v>
                </c:pt>
                <c:pt idx="86">
                  <c:v>3080</c:v>
                </c:pt>
                <c:pt idx="87">
                  <c:v>3112</c:v>
                </c:pt>
                <c:pt idx="88">
                  <c:v>3137</c:v>
                </c:pt>
                <c:pt idx="89">
                  <c:v>3257</c:v>
                </c:pt>
                <c:pt idx="90">
                  <c:v>3678</c:v>
                </c:pt>
                <c:pt idx="91">
                  <c:v>3559</c:v>
                </c:pt>
                <c:pt idx="92">
                  <c:v>2870</c:v>
                </c:pt>
                <c:pt idx="93">
                  <c:v>2646</c:v>
                </c:pt>
                <c:pt idx="94">
                  <c:v>2121</c:v>
                </c:pt>
                <c:pt idx="95">
                  <c:v>2790</c:v>
                </c:pt>
                <c:pt idx="96">
                  <c:v>3229</c:v>
                </c:pt>
                <c:pt idx="97">
                  <c:v>3919</c:v>
                </c:pt>
                <c:pt idx="98">
                  <c:v>3681</c:v>
                </c:pt>
                <c:pt idx="99">
                  <c:v>3136</c:v>
                </c:pt>
                <c:pt idx="100">
                  <c:v>3104</c:v>
                </c:pt>
                <c:pt idx="101">
                  <c:v>3339</c:v>
                </c:pt>
                <c:pt idx="102">
                  <c:v>3454</c:v>
                </c:pt>
                <c:pt idx="103">
                  <c:v>3734</c:v>
                </c:pt>
                <c:pt idx="104">
                  <c:v>4186</c:v>
                </c:pt>
                <c:pt idx="105">
                  <c:v>3947</c:v>
                </c:pt>
                <c:pt idx="106">
                  <c:v>3437</c:v>
                </c:pt>
                <c:pt idx="107">
                  <c:v>3358</c:v>
                </c:pt>
                <c:pt idx="108">
                  <c:v>3516</c:v>
                </c:pt>
                <c:pt idx="109">
                  <c:v>3673</c:v>
                </c:pt>
                <c:pt idx="110">
                  <c:v>4012</c:v>
                </c:pt>
                <c:pt idx="111">
                  <c:v>4269</c:v>
                </c:pt>
                <c:pt idx="112">
                  <c:v>3994</c:v>
                </c:pt>
                <c:pt idx="113">
                  <c:v>3417</c:v>
                </c:pt>
                <c:pt idx="114">
                  <c:v>3423</c:v>
                </c:pt>
                <c:pt idx="115">
                  <c:v>3456</c:v>
                </c:pt>
                <c:pt idx="116">
                  <c:v>3650</c:v>
                </c:pt>
                <c:pt idx="117">
                  <c:v>3608</c:v>
                </c:pt>
                <c:pt idx="118">
                  <c:v>4279</c:v>
                </c:pt>
                <c:pt idx="119">
                  <c:v>4143</c:v>
                </c:pt>
                <c:pt idx="120">
                  <c:v>3492</c:v>
                </c:pt>
                <c:pt idx="121">
                  <c:v>2833</c:v>
                </c:pt>
                <c:pt idx="122">
                  <c:v>2832</c:v>
                </c:pt>
                <c:pt idx="123">
                  <c:v>2987</c:v>
                </c:pt>
                <c:pt idx="124">
                  <c:v>2873</c:v>
                </c:pt>
                <c:pt idx="125">
                  <c:v>3413</c:v>
                </c:pt>
                <c:pt idx="126">
                  <c:v>2884</c:v>
                </c:pt>
                <c:pt idx="127">
                  <c:v>2402</c:v>
                </c:pt>
                <c:pt idx="128">
                  <c:v>2578</c:v>
                </c:pt>
                <c:pt idx="129">
                  <c:v>2984</c:v>
                </c:pt>
                <c:pt idx="130">
                  <c:v>3242</c:v>
                </c:pt>
                <c:pt idx="131">
                  <c:v>3591</c:v>
                </c:pt>
                <c:pt idx="132">
                  <c:v>4174</c:v>
                </c:pt>
                <c:pt idx="133">
                  <c:v>4160</c:v>
                </c:pt>
                <c:pt idx="134">
                  <c:v>3287</c:v>
                </c:pt>
                <c:pt idx="135">
                  <c:v>3202</c:v>
                </c:pt>
                <c:pt idx="136">
                  <c:v>3419</c:v>
                </c:pt>
                <c:pt idx="137">
                  <c:v>3418</c:v>
                </c:pt>
                <c:pt idx="138">
                  <c:v>3775</c:v>
                </c:pt>
                <c:pt idx="139">
                  <c:v>4260</c:v>
                </c:pt>
                <c:pt idx="140">
                  <c:v>3975</c:v>
                </c:pt>
                <c:pt idx="141">
                  <c:v>3319</c:v>
                </c:pt>
                <c:pt idx="142">
                  <c:v>3419</c:v>
                </c:pt>
                <c:pt idx="143">
                  <c:v>3541</c:v>
                </c:pt>
                <c:pt idx="144">
                  <c:v>3610</c:v>
                </c:pt>
                <c:pt idx="145">
                  <c:v>4094</c:v>
                </c:pt>
                <c:pt idx="146">
                  <c:v>4538</c:v>
                </c:pt>
                <c:pt idx="147">
                  <c:v>4515</c:v>
                </c:pt>
                <c:pt idx="148">
                  <c:v>3806</c:v>
                </c:pt>
                <c:pt idx="149">
                  <c:v>3319</c:v>
                </c:pt>
                <c:pt idx="150">
                  <c:v>3234</c:v>
                </c:pt>
                <c:pt idx="151">
                  <c:v>3487</c:v>
                </c:pt>
                <c:pt idx="152">
                  <c:v>3895</c:v>
                </c:pt>
                <c:pt idx="153">
                  <c:v>4397</c:v>
                </c:pt>
                <c:pt idx="154">
                  <c:v>4438</c:v>
                </c:pt>
                <c:pt idx="155">
                  <c:v>3996</c:v>
                </c:pt>
                <c:pt idx="156">
                  <c:v>3709</c:v>
                </c:pt>
                <c:pt idx="157">
                  <c:v>3345</c:v>
                </c:pt>
                <c:pt idx="158">
                  <c:v>3638</c:v>
                </c:pt>
                <c:pt idx="159">
                  <c:v>3595</c:v>
                </c:pt>
                <c:pt idx="160">
                  <c:v>4031</c:v>
                </c:pt>
                <c:pt idx="161">
                  <c:v>3762</c:v>
                </c:pt>
                <c:pt idx="162">
                  <c:v>3443</c:v>
                </c:pt>
                <c:pt idx="163">
                  <c:v>3544</c:v>
                </c:pt>
                <c:pt idx="164">
                  <c:v>3571</c:v>
                </c:pt>
                <c:pt idx="165">
                  <c:v>3653</c:v>
                </c:pt>
                <c:pt idx="166">
                  <c:v>3795</c:v>
                </c:pt>
                <c:pt idx="167">
                  <c:v>4202</c:v>
                </c:pt>
                <c:pt idx="168">
                  <c:v>3984</c:v>
                </c:pt>
                <c:pt idx="169">
                  <c:v>3408</c:v>
                </c:pt>
                <c:pt idx="170">
                  <c:v>3446</c:v>
                </c:pt>
                <c:pt idx="171">
                  <c:v>3406</c:v>
                </c:pt>
                <c:pt idx="172">
                  <c:v>3385</c:v>
                </c:pt>
                <c:pt idx="173">
                  <c:v>3579</c:v>
                </c:pt>
                <c:pt idx="174">
                  <c:v>4019</c:v>
                </c:pt>
                <c:pt idx="175">
                  <c:v>3779</c:v>
                </c:pt>
                <c:pt idx="176">
                  <c:v>3021</c:v>
                </c:pt>
                <c:pt idx="177">
                  <c:v>3040</c:v>
                </c:pt>
                <c:pt idx="178">
                  <c:v>2990</c:v>
                </c:pt>
                <c:pt idx="179">
                  <c:v>3070</c:v>
                </c:pt>
                <c:pt idx="180">
                  <c:v>3312</c:v>
                </c:pt>
                <c:pt idx="181">
                  <c:v>3747</c:v>
                </c:pt>
                <c:pt idx="182">
                  <c:v>3783</c:v>
                </c:pt>
                <c:pt idx="183">
                  <c:v>3091</c:v>
                </c:pt>
                <c:pt idx="184">
                  <c:v>3123</c:v>
                </c:pt>
                <c:pt idx="185">
                  <c:v>3117</c:v>
                </c:pt>
                <c:pt idx="186">
                  <c:v>3266</c:v>
                </c:pt>
                <c:pt idx="187">
                  <c:v>3391</c:v>
                </c:pt>
                <c:pt idx="188">
                  <c:v>3806</c:v>
                </c:pt>
                <c:pt idx="189">
                  <c:v>3705</c:v>
                </c:pt>
                <c:pt idx="190">
                  <c:v>3047</c:v>
                </c:pt>
                <c:pt idx="191">
                  <c:v>3271</c:v>
                </c:pt>
                <c:pt idx="192">
                  <c:v>3361</c:v>
                </c:pt>
                <c:pt idx="193">
                  <c:v>3348</c:v>
                </c:pt>
                <c:pt idx="194">
                  <c:v>3300</c:v>
                </c:pt>
                <c:pt idx="195">
                  <c:v>3748</c:v>
                </c:pt>
                <c:pt idx="196">
                  <c:v>3629</c:v>
                </c:pt>
                <c:pt idx="197">
                  <c:v>3331</c:v>
                </c:pt>
                <c:pt idx="198">
                  <c:v>3542</c:v>
                </c:pt>
                <c:pt idx="199">
                  <c:v>3614</c:v>
                </c:pt>
                <c:pt idx="200">
                  <c:v>3919</c:v>
                </c:pt>
                <c:pt idx="201">
                  <c:v>4098</c:v>
                </c:pt>
                <c:pt idx="202">
                  <c:v>4313</c:v>
                </c:pt>
                <c:pt idx="203">
                  <c:v>4159</c:v>
                </c:pt>
                <c:pt idx="204">
                  <c:v>3822</c:v>
                </c:pt>
                <c:pt idx="205">
                  <c:v>3978</c:v>
                </c:pt>
                <c:pt idx="206">
                  <c:v>3929</c:v>
                </c:pt>
                <c:pt idx="207">
                  <c:v>4176</c:v>
                </c:pt>
                <c:pt idx="208">
                  <c:v>4306</c:v>
                </c:pt>
                <c:pt idx="209">
                  <c:v>4441</c:v>
                </c:pt>
                <c:pt idx="210">
                  <c:v>4563</c:v>
                </c:pt>
                <c:pt idx="211">
                  <c:v>4603</c:v>
                </c:pt>
                <c:pt idx="212">
                  <c:v>4632</c:v>
                </c:pt>
                <c:pt idx="213">
                  <c:v>4596</c:v>
                </c:pt>
                <c:pt idx="214">
                  <c:v>4607</c:v>
                </c:pt>
                <c:pt idx="215">
                  <c:v>4546</c:v>
                </c:pt>
                <c:pt idx="216">
                  <c:v>4464</c:v>
                </c:pt>
                <c:pt idx="217">
                  <c:v>4402</c:v>
                </c:pt>
                <c:pt idx="218">
                  <c:v>4144</c:v>
                </c:pt>
                <c:pt idx="219">
                  <c:v>4111</c:v>
                </c:pt>
                <c:pt idx="220">
                  <c:v>3799</c:v>
                </c:pt>
                <c:pt idx="221">
                  <c:v>3504</c:v>
                </c:pt>
                <c:pt idx="222">
                  <c:v>3869</c:v>
                </c:pt>
                <c:pt idx="223">
                  <c:v>4281</c:v>
                </c:pt>
                <c:pt idx="224">
                  <c:v>4452</c:v>
                </c:pt>
                <c:pt idx="225">
                  <c:v>4239</c:v>
                </c:pt>
                <c:pt idx="226">
                  <c:v>3989</c:v>
                </c:pt>
                <c:pt idx="227">
                  <c:v>3856</c:v>
                </c:pt>
                <c:pt idx="228">
                  <c:v>3878</c:v>
                </c:pt>
                <c:pt idx="229">
                  <c:v>3900</c:v>
                </c:pt>
                <c:pt idx="230">
                  <c:v>4056</c:v>
                </c:pt>
                <c:pt idx="231">
                  <c:v>3993</c:v>
                </c:pt>
                <c:pt idx="232">
                  <c:v>3458</c:v>
                </c:pt>
                <c:pt idx="233">
                  <c:v>3625</c:v>
                </c:pt>
                <c:pt idx="234">
                  <c:v>3732</c:v>
                </c:pt>
                <c:pt idx="235">
                  <c:v>3752</c:v>
                </c:pt>
                <c:pt idx="236">
                  <c:v>3798</c:v>
                </c:pt>
                <c:pt idx="237">
                  <c:v>4144</c:v>
                </c:pt>
                <c:pt idx="238">
                  <c:v>4006</c:v>
                </c:pt>
                <c:pt idx="239">
                  <c:v>3474</c:v>
                </c:pt>
                <c:pt idx="240">
                  <c:v>3526</c:v>
                </c:pt>
                <c:pt idx="241">
                  <c:v>3320</c:v>
                </c:pt>
                <c:pt idx="242">
                  <c:v>3124</c:v>
                </c:pt>
                <c:pt idx="243">
                  <c:v>3299</c:v>
                </c:pt>
                <c:pt idx="244">
                  <c:v>3700</c:v>
                </c:pt>
                <c:pt idx="245">
                  <c:v>3650</c:v>
                </c:pt>
                <c:pt idx="246">
                  <c:v>3168</c:v>
                </c:pt>
                <c:pt idx="247">
                  <c:v>3345</c:v>
                </c:pt>
                <c:pt idx="248">
                  <c:v>3508</c:v>
                </c:pt>
                <c:pt idx="249">
                  <c:v>3774</c:v>
                </c:pt>
                <c:pt idx="250">
                  <c:v>3938</c:v>
                </c:pt>
                <c:pt idx="251">
                  <c:v>4106</c:v>
                </c:pt>
                <c:pt idx="252">
                  <c:v>3929</c:v>
                </c:pt>
                <c:pt idx="253">
                  <c:v>3271</c:v>
                </c:pt>
                <c:pt idx="254">
                  <c:v>3333</c:v>
                </c:pt>
                <c:pt idx="255">
                  <c:v>3580</c:v>
                </c:pt>
                <c:pt idx="256">
                  <c:v>3674</c:v>
                </c:pt>
                <c:pt idx="257">
                  <c:v>3691</c:v>
                </c:pt>
                <c:pt idx="258">
                  <c:v>4039</c:v>
                </c:pt>
                <c:pt idx="259">
                  <c:v>3831</c:v>
                </c:pt>
                <c:pt idx="260">
                  <c:v>3155</c:v>
                </c:pt>
                <c:pt idx="261">
                  <c:v>3131</c:v>
                </c:pt>
                <c:pt idx="262">
                  <c:v>3197</c:v>
                </c:pt>
                <c:pt idx="263">
                  <c:v>3273</c:v>
                </c:pt>
                <c:pt idx="264">
                  <c:v>3390</c:v>
                </c:pt>
                <c:pt idx="265">
                  <c:v>3666</c:v>
                </c:pt>
                <c:pt idx="266">
                  <c:v>3601</c:v>
                </c:pt>
                <c:pt idx="267">
                  <c:v>2844</c:v>
                </c:pt>
                <c:pt idx="268">
                  <c:v>2731</c:v>
                </c:pt>
                <c:pt idx="269">
                  <c:v>3324</c:v>
                </c:pt>
                <c:pt idx="270">
                  <c:v>4242</c:v>
                </c:pt>
                <c:pt idx="271">
                  <c:v>4569</c:v>
                </c:pt>
                <c:pt idx="272">
                  <c:v>4537</c:v>
                </c:pt>
                <c:pt idx="273">
                  <c:v>4354</c:v>
                </c:pt>
                <c:pt idx="274">
                  <c:v>3886</c:v>
                </c:pt>
                <c:pt idx="275">
                  <c:v>3378</c:v>
                </c:pt>
                <c:pt idx="276">
                  <c:v>2962</c:v>
                </c:pt>
                <c:pt idx="277">
                  <c:v>3234</c:v>
                </c:pt>
                <c:pt idx="278">
                  <c:v>3772</c:v>
                </c:pt>
                <c:pt idx="279">
                  <c:v>4289</c:v>
                </c:pt>
                <c:pt idx="280">
                  <c:v>4353</c:v>
                </c:pt>
                <c:pt idx="281">
                  <c:v>3915</c:v>
                </c:pt>
                <c:pt idx="282">
                  <c:v>3176</c:v>
                </c:pt>
                <c:pt idx="283">
                  <c:v>3438</c:v>
                </c:pt>
                <c:pt idx="284">
                  <c:v>3761</c:v>
                </c:pt>
                <c:pt idx="285">
                  <c:v>3997</c:v>
                </c:pt>
                <c:pt idx="286">
                  <c:v>4274</c:v>
                </c:pt>
                <c:pt idx="287">
                  <c:v>3937</c:v>
                </c:pt>
                <c:pt idx="288">
                  <c:v>3287</c:v>
                </c:pt>
                <c:pt idx="289">
                  <c:v>3402</c:v>
                </c:pt>
                <c:pt idx="290">
                  <c:v>3659</c:v>
                </c:pt>
                <c:pt idx="291">
                  <c:v>3676</c:v>
                </c:pt>
                <c:pt idx="292">
                  <c:v>3947</c:v>
                </c:pt>
                <c:pt idx="293">
                  <c:v>4291</c:v>
                </c:pt>
                <c:pt idx="294">
                  <c:v>4222</c:v>
                </c:pt>
                <c:pt idx="295">
                  <c:v>3434</c:v>
                </c:pt>
                <c:pt idx="296">
                  <c:v>3308</c:v>
                </c:pt>
                <c:pt idx="297">
                  <c:v>3585</c:v>
                </c:pt>
                <c:pt idx="298">
                  <c:v>3710</c:v>
                </c:pt>
                <c:pt idx="299">
                  <c:v>3935</c:v>
                </c:pt>
                <c:pt idx="300">
                  <c:v>4194</c:v>
                </c:pt>
                <c:pt idx="301">
                  <c:v>3833</c:v>
                </c:pt>
                <c:pt idx="302">
                  <c:v>3331</c:v>
                </c:pt>
                <c:pt idx="303">
                  <c:v>3181</c:v>
                </c:pt>
                <c:pt idx="304">
                  <c:v>3400</c:v>
                </c:pt>
                <c:pt idx="305">
                  <c:v>3486</c:v>
                </c:pt>
                <c:pt idx="306">
                  <c:v>3764</c:v>
                </c:pt>
                <c:pt idx="307">
                  <c:v>4186</c:v>
                </c:pt>
                <c:pt idx="308">
                  <c:v>3905</c:v>
                </c:pt>
                <c:pt idx="309">
                  <c:v>3239</c:v>
                </c:pt>
                <c:pt idx="310">
                  <c:v>3468</c:v>
                </c:pt>
                <c:pt idx="311">
                  <c:v>3786</c:v>
                </c:pt>
                <c:pt idx="312">
                  <c:v>4027</c:v>
                </c:pt>
                <c:pt idx="313">
                  <c:v>4148</c:v>
                </c:pt>
                <c:pt idx="314">
                  <c:v>4387</c:v>
                </c:pt>
                <c:pt idx="315">
                  <c:v>4140</c:v>
                </c:pt>
                <c:pt idx="316">
                  <c:v>3771</c:v>
                </c:pt>
                <c:pt idx="317">
                  <c:v>3888</c:v>
                </c:pt>
                <c:pt idx="318">
                  <c:v>4006</c:v>
                </c:pt>
                <c:pt idx="319">
                  <c:v>4163</c:v>
                </c:pt>
                <c:pt idx="320">
                  <c:v>4354</c:v>
                </c:pt>
                <c:pt idx="321">
                  <c:v>4521</c:v>
                </c:pt>
                <c:pt idx="322">
                  <c:v>4323</c:v>
                </c:pt>
                <c:pt idx="323">
                  <c:v>3807</c:v>
                </c:pt>
                <c:pt idx="324">
                  <c:v>3938</c:v>
                </c:pt>
                <c:pt idx="325">
                  <c:v>4096</c:v>
                </c:pt>
                <c:pt idx="326">
                  <c:v>4212</c:v>
                </c:pt>
                <c:pt idx="327">
                  <c:v>4334</c:v>
                </c:pt>
                <c:pt idx="328">
                  <c:v>4505</c:v>
                </c:pt>
                <c:pt idx="329">
                  <c:v>4214</c:v>
                </c:pt>
                <c:pt idx="330">
                  <c:v>3811</c:v>
                </c:pt>
                <c:pt idx="331">
                  <c:v>3987</c:v>
                </c:pt>
                <c:pt idx="332">
                  <c:v>4100</c:v>
                </c:pt>
                <c:pt idx="333">
                  <c:v>4192</c:v>
                </c:pt>
                <c:pt idx="334">
                  <c:v>4204</c:v>
                </c:pt>
                <c:pt idx="335">
                  <c:v>4430</c:v>
                </c:pt>
                <c:pt idx="336">
                  <c:v>4278</c:v>
                </c:pt>
                <c:pt idx="337">
                  <c:v>3766</c:v>
                </c:pt>
                <c:pt idx="338">
                  <c:v>3976</c:v>
                </c:pt>
                <c:pt idx="339">
                  <c:v>4130</c:v>
                </c:pt>
                <c:pt idx="340">
                  <c:v>4302</c:v>
                </c:pt>
                <c:pt idx="341">
                  <c:v>4376</c:v>
                </c:pt>
                <c:pt idx="342">
                  <c:v>4516</c:v>
                </c:pt>
                <c:pt idx="343">
                  <c:v>4511</c:v>
                </c:pt>
                <c:pt idx="344">
                  <c:v>4047</c:v>
                </c:pt>
                <c:pt idx="345">
                  <c:v>4242</c:v>
                </c:pt>
                <c:pt idx="346">
                  <c:v>4370</c:v>
                </c:pt>
                <c:pt idx="347">
                  <c:v>4485</c:v>
                </c:pt>
                <c:pt idx="348">
                  <c:v>4491</c:v>
                </c:pt>
                <c:pt idx="349">
                  <c:v>4669</c:v>
                </c:pt>
                <c:pt idx="350">
                  <c:v>4525</c:v>
                </c:pt>
                <c:pt idx="351">
                  <c:v>4093</c:v>
                </c:pt>
                <c:pt idx="352">
                  <c:v>4150</c:v>
                </c:pt>
                <c:pt idx="353">
                  <c:v>4279</c:v>
                </c:pt>
                <c:pt idx="354">
                  <c:v>4314</c:v>
                </c:pt>
                <c:pt idx="355">
                  <c:v>4380</c:v>
                </c:pt>
                <c:pt idx="356">
                  <c:v>4698</c:v>
                </c:pt>
                <c:pt idx="357">
                  <c:v>4725</c:v>
                </c:pt>
                <c:pt idx="358">
                  <c:v>4632</c:v>
                </c:pt>
                <c:pt idx="359">
                  <c:v>4084</c:v>
                </c:pt>
                <c:pt idx="360">
                  <c:v>4335</c:v>
                </c:pt>
                <c:pt idx="361">
                  <c:v>4423</c:v>
                </c:pt>
                <c:pt idx="362">
                  <c:v>4573</c:v>
                </c:pt>
                <c:pt idx="363">
                  <c:v>4812</c:v>
                </c:pt>
                <c:pt idx="364">
                  <c:v>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4-451C-A5B8-6444B049D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'25'!$L$2:$L$152</c:f>
              <c:numCache>
                <c:formatCode>General</c:formatCode>
                <c:ptCount val="151"/>
                <c:pt idx="0">
                  <c:v>22744</c:v>
                </c:pt>
                <c:pt idx="1">
                  <c:v>22032</c:v>
                </c:pt>
                <c:pt idx="2">
                  <c:v>19183</c:v>
                </c:pt>
                <c:pt idx="3">
                  <c:v>21716</c:v>
                </c:pt>
                <c:pt idx="4">
                  <c:v>22791</c:v>
                </c:pt>
                <c:pt idx="5">
                  <c:v>19940</c:v>
                </c:pt>
                <c:pt idx="6">
                  <c:v>18926</c:v>
                </c:pt>
                <c:pt idx="7">
                  <c:v>18879</c:v>
                </c:pt>
                <c:pt idx="8">
                  <c:v>20062</c:v>
                </c:pt>
                <c:pt idx="9">
                  <c:v>21711</c:v>
                </c:pt>
                <c:pt idx="10">
                  <c:v>22786</c:v>
                </c:pt>
                <c:pt idx="11">
                  <c:v>23754</c:v>
                </c:pt>
                <c:pt idx="12">
                  <c:v>22490</c:v>
                </c:pt>
                <c:pt idx="13">
                  <c:v>22050</c:v>
                </c:pt>
                <c:pt idx="14">
                  <c:v>21440</c:v>
                </c:pt>
                <c:pt idx="15">
                  <c:v>23474</c:v>
                </c:pt>
                <c:pt idx="16">
                  <c:v>22708</c:v>
                </c:pt>
                <c:pt idx="17">
                  <c:v>24097</c:v>
                </c:pt>
                <c:pt idx="18">
                  <c:v>24499</c:v>
                </c:pt>
                <c:pt idx="19">
                  <c:v>23463</c:v>
                </c:pt>
                <c:pt idx="20">
                  <c:v>22388</c:v>
                </c:pt>
                <c:pt idx="21">
                  <c:v>22359</c:v>
                </c:pt>
                <c:pt idx="22">
                  <c:v>24032</c:v>
                </c:pt>
                <c:pt idx="23">
                  <c:v>22580</c:v>
                </c:pt>
                <c:pt idx="24">
                  <c:v>24508</c:v>
                </c:pt>
                <c:pt idx="25">
                  <c:v>23186</c:v>
                </c:pt>
                <c:pt idx="26">
                  <c:v>23344</c:v>
                </c:pt>
                <c:pt idx="27">
                  <c:v>23979</c:v>
                </c:pt>
                <c:pt idx="28">
                  <c:v>23048</c:v>
                </c:pt>
                <c:pt idx="29">
                  <c:v>26156</c:v>
                </c:pt>
                <c:pt idx="30">
                  <c:v>23768</c:v>
                </c:pt>
                <c:pt idx="31">
                  <c:v>24383</c:v>
                </c:pt>
                <c:pt idx="32">
                  <c:v>25502</c:v>
                </c:pt>
                <c:pt idx="33">
                  <c:v>22987</c:v>
                </c:pt>
                <c:pt idx="34">
                  <c:v>21155</c:v>
                </c:pt>
                <c:pt idx="35">
                  <c:v>20245</c:v>
                </c:pt>
                <c:pt idx="36">
                  <c:v>21047</c:v>
                </c:pt>
                <c:pt idx="37">
                  <c:v>17568</c:v>
                </c:pt>
                <c:pt idx="38">
                  <c:v>21261</c:v>
                </c:pt>
                <c:pt idx="39">
                  <c:v>21427</c:v>
                </c:pt>
                <c:pt idx="40">
                  <c:v>21303</c:v>
                </c:pt>
                <c:pt idx="41">
                  <c:v>20446</c:v>
                </c:pt>
                <c:pt idx="42">
                  <c:v>20584</c:v>
                </c:pt>
                <c:pt idx="43">
                  <c:v>22231</c:v>
                </c:pt>
                <c:pt idx="44">
                  <c:v>20912</c:v>
                </c:pt>
                <c:pt idx="45">
                  <c:v>22034</c:v>
                </c:pt>
                <c:pt idx="46">
                  <c:v>23346</c:v>
                </c:pt>
                <c:pt idx="47">
                  <c:v>22570</c:v>
                </c:pt>
                <c:pt idx="48">
                  <c:v>22043</c:v>
                </c:pt>
                <c:pt idx="49">
                  <c:v>22017</c:v>
                </c:pt>
                <c:pt idx="50">
                  <c:v>22931</c:v>
                </c:pt>
                <c:pt idx="51">
                  <c:v>22276</c:v>
                </c:pt>
                <c:pt idx="52">
                  <c:v>22926</c:v>
                </c:pt>
                <c:pt idx="53">
                  <c:v>23307</c:v>
                </c:pt>
                <c:pt idx="54">
                  <c:v>22703</c:v>
                </c:pt>
                <c:pt idx="55">
                  <c:v>22986</c:v>
                </c:pt>
                <c:pt idx="56">
                  <c:v>22329</c:v>
                </c:pt>
                <c:pt idx="57">
                  <c:v>23644</c:v>
                </c:pt>
                <c:pt idx="58">
                  <c:v>22786</c:v>
                </c:pt>
                <c:pt idx="59">
                  <c:v>23780</c:v>
                </c:pt>
                <c:pt idx="60">
                  <c:v>24465</c:v>
                </c:pt>
                <c:pt idx="61">
                  <c:v>24326</c:v>
                </c:pt>
                <c:pt idx="62">
                  <c:v>22347</c:v>
                </c:pt>
                <c:pt idx="63">
                  <c:v>20024</c:v>
                </c:pt>
                <c:pt idx="64">
                  <c:v>20267</c:v>
                </c:pt>
                <c:pt idx="65">
                  <c:v>20866</c:v>
                </c:pt>
                <c:pt idx="66">
                  <c:v>20894</c:v>
                </c:pt>
                <c:pt idx="67">
                  <c:v>22263</c:v>
                </c:pt>
                <c:pt idx="68">
                  <c:v>21626</c:v>
                </c:pt>
                <c:pt idx="69">
                  <c:v>19444</c:v>
                </c:pt>
                <c:pt idx="70">
                  <c:v>18929</c:v>
                </c:pt>
                <c:pt idx="71">
                  <c:v>20840</c:v>
                </c:pt>
                <c:pt idx="72">
                  <c:v>20959</c:v>
                </c:pt>
                <c:pt idx="73">
                  <c:v>21542</c:v>
                </c:pt>
                <c:pt idx="74">
                  <c:v>23190</c:v>
                </c:pt>
                <c:pt idx="75">
                  <c:v>22106</c:v>
                </c:pt>
                <c:pt idx="76">
                  <c:v>20144</c:v>
                </c:pt>
                <c:pt idx="77">
                  <c:v>19815</c:v>
                </c:pt>
                <c:pt idx="78">
                  <c:v>22666</c:v>
                </c:pt>
                <c:pt idx="79">
                  <c:v>21328</c:v>
                </c:pt>
                <c:pt idx="80">
                  <c:v>22631</c:v>
                </c:pt>
                <c:pt idx="81">
                  <c:v>23179</c:v>
                </c:pt>
                <c:pt idx="82">
                  <c:v>22573</c:v>
                </c:pt>
                <c:pt idx="83">
                  <c:v>21155</c:v>
                </c:pt>
                <c:pt idx="84">
                  <c:v>20580</c:v>
                </c:pt>
                <c:pt idx="85">
                  <c:v>23795</c:v>
                </c:pt>
                <c:pt idx="86">
                  <c:v>23158</c:v>
                </c:pt>
                <c:pt idx="87">
                  <c:v>23983</c:v>
                </c:pt>
                <c:pt idx="88">
                  <c:v>23963</c:v>
                </c:pt>
                <c:pt idx="89">
                  <c:v>21483</c:v>
                </c:pt>
                <c:pt idx="90">
                  <c:v>19363</c:v>
                </c:pt>
                <c:pt idx="91">
                  <c:v>18804</c:v>
                </c:pt>
                <c:pt idx="92">
                  <c:v>21627</c:v>
                </c:pt>
                <c:pt idx="93">
                  <c:v>21434</c:v>
                </c:pt>
                <c:pt idx="94">
                  <c:v>20633</c:v>
                </c:pt>
                <c:pt idx="95">
                  <c:v>22044</c:v>
                </c:pt>
                <c:pt idx="96">
                  <c:v>21402</c:v>
                </c:pt>
                <c:pt idx="97">
                  <c:v>18826</c:v>
                </c:pt>
                <c:pt idx="98">
                  <c:v>18277</c:v>
                </c:pt>
                <c:pt idx="99">
                  <c:v>20844</c:v>
                </c:pt>
                <c:pt idx="100">
                  <c:v>21069</c:v>
                </c:pt>
                <c:pt idx="101">
                  <c:v>18170</c:v>
                </c:pt>
                <c:pt idx="102">
                  <c:v>23717</c:v>
                </c:pt>
                <c:pt idx="103">
                  <c:v>21804</c:v>
                </c:pt>
                <c:pt idx="104">
                  <c:v>19880</c:v>
                </c:pt>
                <c:pt idx="105">
                  <c:v>19697</c:v>
                </c:pt>
                <c:pt idx="106">
                  <c:v>21194</c:v>
                </c:pt>
                <c:pt idx="107">
                  <c:v>21756</c:v>
                </c:pt>
                <c:pt idx="108">
                  <c:v>21640</c:v>
                </c:pt>
                <c:pt idx="109">
                  <c:v>23139</c:v>
                </c:pt>
                <c:pt idx="110">
                  <c:v>22777</c:v>
                </c:pt>
                <c:pt idx="111">
                  <c:v>20106</c:v>
                </c:pt>
                <c:pt idx="112">
                  <c:v>19661</c:v>
                </c:pt>
                <c:pt idx="113">
                  <c:v>21231</c:v>
                </c:pt>
                <c:pt idx="114">
                  <c:v>22364</c:v>
                </c:pt>
                <c:pt idx="115">
                  <c:v>22745</c:v>
                </c:pt>
                <c:pt idx="116">
                  <c:v>22714</c:v>
                </c:pt>
                <c:pt idx="117">
                  <c:v>22213</c:v>
                </c:pt>
                <c:pt idx="118">
                  <c:v>20327</c:v>
                </c:pt>
                <c:pt idx="119">
                  <c:v>21150</c:v>
                </c:pt>
                <c:pt idx="120">
                  <c:v>19818</c:v>
                </c:pt>
                <c:pt idx="121">
                  <c:v>22878</c:v>
                </c:pt>
                <c:pt idx="122">
                  <c:v>23513</c:v>
                </c:pt>
                <c:pt idx="123">
                  <c:v>23516</c:v>
                </c:pt>
                <c:pt idx="124">
                  <c:v>23966</c:v>
                </c:pt>
                <c:pt idx="125">
                  <c:v>24837</c:v>
                </c:pt>
                <c:pt idx="126">
                  <c:v>23212</c:v>
                </c:pt>
                <c:pt idx="127">
                  <c:v>21595</c:v>
                </c:pt>
                <c:pt idx="128">
                  <c:v>19301</c:v>
                </c:pt>
                <c:pt idx="129">
                  <c:v>21734</c:v>
                </c:pt>
                <c:pt idx="130">
                  <c:v>21738</c:v>
                </c:pt>
                <c:pt idx="131">
                  <c:v>21042</c:v>
                </c:pt>
                <c:pt idx="132">
                  <c:v>19972</c:v>
                </c:pt>
                <c:pt idx="133">
                  <c:v>19417</c:v>
                </c:pt>
                <c:pt idx="134">
                  <c:v>21885</c:v>
                </c:pt>
                <c:pt idx="135">
                  <c:v>22175</c:v>
                </c:pt>
                <c:pt idx="136">
                  <c:v>23175</c:v>
                </c:pt>
                <c:pt idx="137">
                  <c:v>23247</c:v>
                </c:pt>
                <c:pt idx="138">
                  <c:v>22827</c:v>
                </c:pt>
                <c:pt idx="139">
                  <c:v>21463</c:v>
                </c:pt>
                <c:pt idx="140">
                  <c:v>20676</c:v>
                </c:pt>
                <c:pt idx="141">
                  <c:v>22670</c:v>
                </c:pt>
                <c:pt idx="142">
                  <c:v>23472</c:v>
                </c:pt>
                <c:pt idx="143">
                  <c:v>23901</c:v>
                </c:pt>
                <c:pt idx="144">
                  <c:v>23014</c:v>
                </c:pt>
                <c:pt idx="145">
                  <c:v>22658</c:v>
                </c:pt>
                <c:pt idx="146">
                  <c:v>21163</c:v>
                </c:pt>
                <c:pt idx="147">
                  <c:v>20637</c:v>
                </c:pt>
                <c:pt idx="148">
                  <c:v>22470</c:v>
                </c:pt>
                <c:pt idx="149">
                  <c:v>22724</c:v>
                </c:pt>
                <c:pt idx="150">
                  <c:v>22876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F2-4385-8862-F1CDB716D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'25'!$M$1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'25'!$M$2:$M$152</c:f>
              <c:numCache>
                <c:formatCode>General</c:formatCode>
                <c:ptCount val="151"/>
                <c:pt idx="0">
                  <c:v>22636</c:v>
                </c:pt>
                <c:pt idx="1">
                  <c:v>23211</c:v>
                </c:pt>
                <c:pt idx="2">
                  <c:v>21676</c:v>
                </c:pt>
                <c:pt idx="3">
                  <c:v>23394</c:v>
                </c:pt>
                <c:pt idx="4">
                  <c:v>24011</c:v>
                </c:pt>
                <c:pt idx="5">
                  <c:v>22743</c:v>
                </c:pt>
                <c:pt idx="6">
                  <c:v>21795</c:v>
                </c:pt>
                <c:pt idx="7">
                  <c:v>22195</c:v>
                </c:pt>
                <c:pt idx="8">
                  <c:v>21857</c:v>
                </c:pt>
                <c:pt idx="9">
                  <c:v>22520</c:v>
                </c:pt>
                <c:pt idx="10">
                  <c:v>23640</c:v>
                </c:pt>
                <c:pt idx="11">
                  <c:v>23686</c:v>
                </c:pt>
                <c:pt idx="12">
                  <c:v>22668</c:v>
                </c:pt>
                <c:pt idx="13">
                  <c:v>22196</c:v>
                </c:pt>
                <c:pt idx="14">
                  <c:v>22448</c:v>
                </c:pt>
                <c:pt idx="15">
                  <c:v>23121</c:v>
                </c:pt>
                <c:pt idx="16">
                  <c:v>22395</c:v>
                </c:pt>
                <c:pt idx="17">
                  <c:v>22738</c:v>
                </c:pt>
                <c:pt idx="18">
                  <c:v>23214</c:v>
                </c:pt>
                <c:pt idx="19">
                  <c:v>21888</c:v>
                </c:pt>
                <c:pt idx="20">
                  <c:v>21073</c:v>
                </c:pt>
                <c:pt idx="21">
                  <c:v>21612</c:v>
                </c:pt>
                <c:pt idx="22">
                  <c:v>22432</c:v>
                </c:pt>
                <c:pt idx="23">
                  <c:v>23867</c:v>
                </c:pt>
                <c:pt idx="24">
                  <c:v>26278</c:v>
                </c:pt>
                <c:pt idx="25">
                  <c:v>25409</c:v>
                </c:pt>
                <c:pt idx="26">
                  <c:v>23252</c:v>
                </c:pt>
                <c:pt idx="27">
                  <c:v>23275</c:v>
                </c:pt>
                <c:pt idx="28">
                  <c:v>22399</c:v>
                </c:pt>
                <c:pt idx="29">
                  <c:v>24250</c:v>
                </c:pt>
                <c:pt idx="30">
                  <c:v>21625</c:v>
                </c:pt>
                <c:pt idx="31">
                  <c:v>21880</c:v>
                </c:pt>
                <c:pt idx="32">
                  <c:v>22705</c:v>
                </c:pt>
                <c:pt idx="33">
                  <c:v>21088</c:v>
                </c:pt>
                <c:pt idx="34">
                  <c:v>20386</c:v>
                </c:pt>
                <c:pt idx="35">
                  <c:v>20425</c:v>
                </c:pt>
                <c:pt idx="36">
                  <c:v>21728</c:v>
                </c:pt>
                <c:pt idx="37">
                  <c:v>18102</c:v>
                </c:pt>
                <c:pt idx="38">
                  <c:v>22371</c:v>
                </c:pt>
                <c:pt idx="39">
                  <c:v>22920</c:v>
                </c:pt>
                <c:pt idx="40">
                  <c:v>21594</c:v>
                </c:pt>
                <c:pt idx="41">
                  <c:v>21079</c:v>
                </c:pt>
                <c:pt idx="42">
                  <c:v>22113</c:v>
                </c:pt>
                <c:pt idx="43">
                  <c:v>22865</c:v>
                </c:pt>
                <c:pt idx="44">
                  <c:v>21820</c:v>
                </c:pt>
                <c:pt idx="45">
                  <c:v>23102</c:v>
                </c:pt>
                <c:pt idx="46">
                  <c:v>22586</c:v>
                </c:pt>
                <c:pt idx="47">
                  <c:v>21407</c:v>
                </c:pt>
                <c:pt idx="48">
                  <c:v>20954</c:v>
                </c:pt>
                <c:pt idx="49">
                  <c:v>21619</c:v>
                </c:pt>
                <c:pt idx="50">
                  <c:v>22670</c:v>
                </c:pt>
                <c:pt idx="51">
                  <c:v>21821</c:v>
                </c:pt>
                <c:pt idx="52">
                  <c:v>22159</c:v>
                </c:pt>
                <c:pt idx="53">
                  <c:v>21762</c:v>
                </c:pt>
                <c:pt idx="54">
                  <c:v>21387</c:v>
                </c:pt>
                <c:pt idx="55">
                  <c:v>20077</c:v>
                </c:pt>
                <c:pt idx="56">
                  <c:v>20833</c:v>
                </c:pt>
                <c:pt idx="57">
                  <c:v>21895</c:v>
                </c:pt>
                <c:pt idx="58">
                  <c:v>22169</c:v>
                </c:pt>
                <c:pt idx="59">
                  <c:v>23253</c:v>
                </c:pt>
                <c:pt idx="60">
                  <c:v>20979</c:v>
                </c:pt>
                <c:pt idx="61">
                  <c:v>18956</c:v>
                </c:pt>
                <c:pt idx="62">
                  <c:v>17218</c:v>
                </c:pt>
                <c:pt idx="63">
                  <c:v>16854</c:v>
                </c:pt>
                <c:pt idx="64">
                  <c:v>18493</c:v>
                </c:pt>
                <c:pt idx="65">
                  <c:v>20382</c:v>
                </c:pt>
                <c:pt idx="66">
                  <c:v>20930</c:v>
                </c:pt>
                <c:pt idx="67">
                  <c:v>21156</c:v>
                </c:pt>
                <c:pt idx="68">
                  <c:v>19494</c:v>
                </c:pt>
                <c:pt idx="69">
                  <c:v>18109</c:v>
                </c:pt>
                <c:pt idx="70">
                  <c:v>19385</c:v>
                </c:pt>
                <c:pt idx="71">
                  <c:v>20898</c:v>
                </c:pt>
                <c:pt idx="72">
                  <c:v>21662</c:v>
                </c:pt>
                <c:pt idx="73">
                  <c:v>21947</c:v>
                </c:pt>
                <c:pt idx="74">
                  <c:v>21413</c:v>
                </c:pt>
                <c:pt idx="75">
                  <c:v>20304</c:v>
                </c:pt>
                <c:pt idx="76">
                  <c:v>18488</c:v>
                </c:pt>
                <c:pt idx="77">
                  <c:v>19953</c:v>
                </c:pt>
                <c:pt idx="78">
                  <c:v>22000</c:v>
                </c:pt>
                <c:pt idx="79">
                  <c:v>21790</c:v>
                </c:pt>
                <c:pt idx="80">
                  <c:v>22913</c:v>
                </c:pt>
                <c:pt idx="81">
                  <c:v>21993</c:v>
                </c:pt>
                <c:pt idx="82">
                  <c:v>20696</c:v>
                </c:pt>
                <c:pt idx="83">
                  <c:v>19679</c:v>
                </c:pt>
                <c:pt idx="84">
                  <c:v>20434</c:v>
                </c:pt>
                <c:pt idx="85">
                  <c:v>21332</c:v>
                </c:pt>
                <c:pt idx="86">
                  <c:v>21589</c:v>
                </c:pt>
                <c:pt idx="87">
                  <c:v>22667</c:v>
                </c:pt>
                <c:pt idx="88">
                  <c:v>20880</c:v>
                </c:pt>
                <c:pt idx="89">
                  <c:v>20145</c:v>
                </c:pt>
                <c:pt idx="90">
                  <c:v>19368</c:v>
                </c:pt>
                <c:pt idx="91">
                  <c:v>19701</c:v>
                </c:pt>
                <c:pt idx="92">
                  <c:v>21314</c:v>
                </c:pt>
                <c:pt idx="93">
                  <c:v>21775</c:v>
                </c:pt>
                <c:pt idx="94">
                  <c:v>22455</c:v>
                </c:pt>
                <c:pt idx="95">
                  <c:v>22302</c:v>
                </c:pt>
                <c:pt idx="96">
                  <c:v>21779</c:v>
                </c:pt>
                <c:pt idx="97">
                  <c:v>19623</c:v>
                </c:pt>
                <c:pt idx="98">
                  <c:v>19841</c:v>
                </c:pt>
                <c:pt idx="99">
                  <c:v>21674</c:v>
                </c:pt>
                <c:pt idx="100">
                  <c:v>22104</c:v>
                </c:pt>
                <c:pt idx="101">
                  <c:v>18925</c:v>
                </c:pt>
                <c:pt idx="102">
                  <c:v>22314</c:v>
                </c:pt>
                <c:pt idx="103">
                  <c:v>20514</c:v>
                </c:pt>
                <c:pt idx="104">
                  <c:v>19361</c:v>
                </c:pt>
                <c:pt idx="105">
                  <c:v>19992</c:v>
                </c:pt>
                <c:pt idx="106">
                  <c:v>21652</c:v>
                </c:pt>
                <c:pt idx="107">
                  <c:v>22185</c:v>
                </c:pt>
                <c:pt idx="108">
                  <c:v>22764</c:v>
                </c:pt>
                <c:pt idx="109">
                  <c:v>22300</c:v>
                </c:pt>
                <c:pt idx="110">
                  <c:v>21266</c:v>
                </c:pt>
                <c:pt idx="111">
                  <c:v>19653</c:v>
                </c:pt>
                <c:pt idx="112">
                  <c:v>20820</c:v>
                </c:pt>
                <c:pt idx="113">
                  <c:v>22532</c:v>
                </c:pt>
                <c:pt idx="114">
                  <c:v>22877</c:v>
                </c:pt>
                <c:pt idx="115">
                  <c:v>23443</c:v>
                </c:pt>
                <c:pt idx="116">
                  <c:v>22743</c:v>
                </c:pt>
                <c:pt idx="117">
                  <c:v>21837</c:v>
                </c:pt>
                <c:pt idx="118">
                  <c:v>22280</c:v>
                </c:pt>
                <c:pt idx="119">
                  <c:v>24028</c:v>
                </c:pt>
                <c:pt idx="120">
                  <c:v>22933</c:v>
                </c:pt>
                <c:pt idx="121">
                  <c:v>25470</c:v>
                </c:pt>
                <c:pt idx="122">
                  <c:v>25490</c:v>
                </c:pt>
                <c:pt idx="123">
                  <c:v>23969</c:v>
                </c:pt>
                <c:pt idx="124">
                  <c:v>22491</c:v>
                </c:pt>
                <c:pt idx="125">
                  <c:v>21860</c:v>
                </c:pt>
                <c:pt idx="126">
                  <c:v>19596</c:v>
                </c:pt>
                <c:pt idx="127">
                  <c:v>19727</c:v>
                </c:pt>
                <c:pt idx="128">
                  <c:v>19133</c:v>
                </c:pt>
                <c:pt idx="129">
                  <c:v>20998</c:v>
                </c:pt>
                <c:pt idx="130">
                  <c:v>21407</c:v>
                </c:pt>
                <c:pt idx="131">
                  <c:v>21354</c:v>
                </c:pt>
                <c:pt idx="132">
                  <c:v>19763</c:v>
                </c:pt>
                <c:pt idx="133">
                  <c:v>21142</c:v>
                </c:pt>
                <c:pt idx="134">
                  <c:v>21763</c:v>
                </c:pt>
                <c:pt idx="135">
                  <c:v>22707</c:v>
                </c:pt>
                <c:pt idx="136">
                  <c:v>23240</c:v>
                </c:pt>
                <c:pt idx="137">
                  <c:v>22783</c:v>
                </c:pt>
                <c:pt idx="138">
                  <c:v>21662</c:v>
                </c:pt>
                <c:pt idx="139">
                  <c:v>20844</c:v>
                </c:pt>
                <c:pt idx="140">
                  <c:v>21215</c:v>
                </c:pt>
                <c:pt idx="141">
                  <c:v>22851</c:v>
                </c:pt>
                <c:pt idx="142">
                  <c:v>23156</c:v>
                </c:pt>
                <c:pt idx="143">
                  <c:v>23292</c:v>
                </c:pt>
                <c:pt idx="144">
                  <c:v>22607</c:v>
                </c:pt>
                <c:pt idx="145">
                  <c:v>22097</c:v>
                </c:pt>
                <c:pt idx="146">
                  <c:v>20340</c:v>
                </c:pt>
                <c:pt idx="147">
                  <c:v>20959</c:v>
                </c:pt>
                <c:pt idx="148">
                  <c:v>22219</c:v>
                </c:pt>
                <c:pt idx="149">
                  <c:v>24155</c:v>
                </c:pt>
                <c:pt idx="150">
                  <c:v>24622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8-49F4-AD64-78E4568CB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'25'!$T$1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'25'!$T$2:$T$152</c:f>
              <c:numCache>
                <c:formatCode>0</c:formatCode>
                <c:ptCount val="151"/>
                <c:pt idx="0">
                  <c:v>4343</c:v>
                </c:pt>
                <c:pt idx="1">
                  <c:v>4166</c:v>
                </c:pt>
                <c:pt idx="2">
                  <c:v>4152</c:v>
                </c:pt>
                <c:pt idx="3">
                  <c:v>4348</c:v>
                </c:pt>
                <c:pt idx="4">
                  <c:v>4227</c:v>
                </c:pt>
                <c:pt idx="5">
                  <c:v>3796</c:v>
                </c:pt>
                <c:pt idx="6">
                  <c:v>3988</c:v>
                </c:pt>
                <c:pt idx="7">
                  <c:v>4232</c:v>
                </c:pt>
                <c:pt idx="8">
                  <c:v>4352</c:v>
                </c:pt>
                <c:pt idx="9">
                  <c:v>4452</c:v>
                </c:pt>
                <c:pt idx="10">
                  <c:v>4404</c:v>
                </c:pt>
                <c:pt idx="11">
                  <c:v>4414</c:v>
                </c:pt>
                <c:pt idx="12">
                  <c:v>4171</c:v>
                </c:pt>
                <c:pt idx="13">
                  <c:v>4268</c:v>
                </c:pt>
                <c:pt idx="14">
                  <c:v>4342</c:v>
                </c:pt>
                <c:pt idx="15">
                  <c:v>4356</c:v>
                </c:pt>
                <c:pt idx="16">
                  <c:v>4398</c:v>
                </c:pt>
                <c:pt idx="17">
                  <c:v>4531</c:v>
                </c:pt>
                <c:pt idx="18">
                  <c:v>4471</c:v>
                </c:pt>
                <c:pt idx="19">
                  <c:v>4046</c:v>
                </c:pt>
                <c:pt idx="20">
                  <c:v>4070</c:v>
                </c:pt>
                <c:pt idx="21">
                  <c:v>4071</c:v>
                </c:pt>
                <c:pt idx="22">
                  <c:v>3967</c:v>
                </c:pt>
                <c:pt idx="23">
                  <c:v>3985</c:v>
                </c:pt>
                <c:pt idx="24">
                  <c:v>4364</c:v>
                </c:pt>
                <c:pt idx="25">
                  <c:v>4521</c:v>
                </c:pt>
                <c:pt idx="26">
                  <c:v>4501</c:v>
                </c:pt>
                <c:pt idx="27">
                  <c:v>4457</c:v>
                </c:pt>
                <c:pt idx="28">
                  <c:v>4434</c:v>
                </c:pt>
                <c:pt idx="29">
                  <c:v>4443</c:v>
                </c:pt>
                <c:pt idx="30">
                  <c:v>4235</c:v>
                </c:pt>
                <c:pt idx="31">
                  <c:v>4242</c:v>
                </c:pt>
                <c:pt idx="32">
                  <c:v>4160</c:v>
                </c:pt>
                <c:pt idx="33">
                  <c:v>3596</c:v>
                </c:pt>
                <c:pt idx="34">
                  <c:v>3474</c:v>
                </c:pt>
                <c:pt idx="35">
                  <c:v>3636</c:v>
                </c:pt>
                <c:pt idx="36">
                  <c:v>3793</c:v>
                </c:pt>
                <c:pt idx="37">
                  <c:v>3924</c:v>
                </c:pt>
                <c:pt idx="38">
                  <c:v>4236</c:v>
                </c:pt>
                <c:pt idx="39">
                  <c:v>4309</c:v>
                </c:pt>
                <c:pt idx="40">
                  <c:v>4050</c:v>
                </c:pt>
                <c:pt idx="41">
                  <c:v>3986</c:v>
                </c:pt>
                <c:pt idx="42">
                  <c:v>4147</c:v>
                </c:pt>
                <c:pt idx="43">
                  <c:v>4305</c:v>
                </c:pt>
                <c:pt idx="44">
                  <c:v>4420</c:v>
                </c:pt>
                <c:pt idx="45">
                  <c:v>4504</c:v>
                </c:pt>
                <c:pt idx="46">
                  <c:v>4507</c:v>
                </c:pt>
                <c:pt idx="47">
                  <c:v>4071</c:v>
                </c:pt>
                <c:pt idx="48">
                  <c:v>4163</c:v>
                </c:pt>
                <c:pt idx="49">
                  <c:v>4347</c:v>
                </c:pt>
                <c:pt idx="50">
                  <c:v>4485</c:v>
                </c:pt>
                <c:pt idx="51">
                  <c:v>4524</c:v>
                </c:pt>
                <c:pt idx="52">
                  <c:v>4607</c:v>
                </c:pt>
                <c:pt idx="53">
                  <c:v>4566</c:v>
                </c:pt>
                <c:pt idx="54">
                  <c:v>4207</c:v>
                </c:pt>
                <c:pt idx="55">
                  <c:v>4301</c:v>
                </c:pt>
                <c:pt idx="56">
                  <c:v>4382</c:v>
                </c:pt>
                <c:pt idx="57">
                  <c:v>4465</c:v>
                </c:pt>
                <c:pt idx="58">
                  <c:v>4569</c:v>
                </c:pt>
                <c:pt idx="59">
                  <c:v>4645</c:v>
                </c:pt>
                <c:pt idx="60">
                  <c:v>4630</c:v>
                </c:pt>
                <c:pt idx="61">
                  <c:v>3915</c:v>
                </c:pt>
                <c:pt idx="62">
                  <c:v>3338</c:v>
                </c:pt>
                <c:pt idx="63">
                  <c:v>3608</c:v>
                </c:pt>
                <c:pt idx="64">
                  <c:v>3842</c:v>
                </c:pt>
                <c:pt idx="65">
                  <c:v>4179</c:v>
                </c:pt>
                <c:pt idx="66">
                  <c:v>4365</c:v>
                </c:pt>
                <c:pt idx="67">
                  <c:v>4261</c:v>
                </c:pt>
                <c:pt idx="68">
                  <c:v>3819</c:v>
                </c:pt>
                <c:pt idx="69">
                  <c:v>3832</c:v>
                </c:pt>
                <c:pt idx="70">
                  <c:v>3935</c:v>
                </c:pt>
                <c:pt idx="71">
                  <c:v>4188</c:v>
                </c:pt>
                <c:pt idx="72">
                  <c:v>4218</c:v>
                </c:pt>
                <c:pt idx="73">
                  <c:v>4387</c:v>
                </c:pt>
                <c:pt idx="74">
                  <c:v>4374</c:v>
                </c:pt>
                <c:pt idx="75">
                  <c:v>3771</c:v>
                </c:pt>
                <c:pt idx="76">
                  <c:v>3668</c:v>
                </c:pt>
                <c:pt idx="77">
                  <c:v>3762</c:v>
                </c:pt>
                <c:pt idx="78">
                  <c:v>4053</c:v>
                </c:pt>
                <c:pt idx="79">
                  <c:v>4207</c:v>
                </c:pt>
                <c:pt idx="80">
                  <c:v>4398</c:v>
                </c:pt>
                <c:pt idx="81">
                  <c:v>4283</c:v>
                </c:pt>
                <c:pt idx="82">
                  <c:v>3615</c:v>
                </c:pt>
                <c:pt idx="83">
                  <c:v>3544</c:v>
                </c:pt>
                <c:pt idx="84">
                  <c:v>3798</c:v>
                </c:pt>
                <c:pt idx="85">
                  <c:v>3940</c:v>
                </c:pt>
                <c:pt idx="86">
                  <c:v>4079</c:v>
                </c:pt>
                <c:pt idx="87">
                  <c:v>4251</c:v>
                </c:pt>
                <c:pt idx="88">
                  <c:v>4144</c:v>
                </c:pt>
                <c:pt idx="89">
                  <c:v>3335</c:v>
                </c:pt>
                <c:pt idx="90">
                  <c:v>3104</c:v>
                </c:pt>
                <c:pt idx="91">
                  <c:v>3262</c:v>
                </c:pt>
                <c:pt idx="92">
                  <c:v>3395</c:v>
                </c:pt>
                <c:pt idx="93">
                  <c:v>3982</c:v>
                </c:pt>
                <c:pt idx="94">
                  <c:v>4170</c:v>
                </c:pt>
                <c:pt idx="95">
                  <c:v>4069</c:v>
                </c:pt>
                <c:pt idx="96">
                  <c:v>3441</c:v>
                </c:pt>
                <c:pt idx="97">
                  <c:v>3413</c:v>
                </c:pt>
                <c:pt idx="98">
                  <c:v>3704</c:v>
                </c:pt>
                <c:pt idx="99">
                  <c:v>3932</c:v>
                </c:pt>
                <c:pt idx="100">
                  <c:v>4192</c:v>
                </c:pt>
                <c:pt idx="101">
                  <c:v>4348</c:v>
                </c:pt>
                <c:pt idx="102">
                  <c:v>4279</c:v>
                </c:pt>
                <c:pt idx="103">
                  <c:v>3660</c:v>
                </c:pt>
                <c:pt idx="104">
                  <c:v>3722</c:v>
                </c:pt>
                <c:pt idx="105">
                  <c:v>3958</c:v>
                </c:pt>
                <c:pt idx="106">
                  <c:v>4130</c:v>
                </c:pt>
                <c:pt idx="107">
                  <c:v>4268</c:v>
                </c:pt>
                <c:pt idx="108">
                  <c:v>4318</c:v>
                </c:pt>
                <c:pt idx="109">
                  <c:v>4231</c:v>
                </c:pt>
                <c:pt idx="110">
                  <c:v>3767</c:v>
                </c:pt>
                <c:pt idx="111">
                  <c:v>3794</c:v>
                </c:pt>
                <c:pt idx="112">
                  <c:v>3995</c:v>
                </c:pt>
                <c:pt idx="113">
                  <c:v>4157</c:v>
                </c:pt>
                <c:pt idx="114">
                  <c:v>4175</c:v>
                </c:pt>
                <c:pt idx="115">
                  <c:v>4334</c:v>
                </c:pt>
                <c:pt idx="116">
                  <c:v>4268</c:v>
                </c:pt>
                <c:pt idx="117">
                  <c:v>3777</c:v>
                </c:pt>
                <c:pt idx="118">
                  <c:v>3880</c:v>
                </c:pt>
                <c:pt idx="119">
                  <c:v>4010</c:v>
                </c:pt>
                <c:pt idx="120">
                  <c:v>3379</c:v>
                </c:pt>
                <c:pt idx="121">
                  <c:v>2333</c:v>
                </c:pt>
                <c:pt idx="122">
                  <c:v>1353</c:v>
                </c:pt>
                <c:pt idx="123">
                  <c:v>499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9-4299-96A9-FE6F26C50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329046</xdr:colOff>
      <xdr:row>1</xdr:row>
      <xdr:rowOff>9524</xdr:rowOff>
    </xdr:from>
    <xdr:to>
      <xdr:col>38</xdr:col>
      <xdr:colOff>222908</xdr:colOff>
      <xdr:row>13</xdr:row>
      <xdr:rowOff>9525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A23272C-CF93-41CA-A08D-B233EBE8F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348095</xdr:colOff>
      <xdr:row>14</xdr:row>
      <xdr:rowOff>47626</xdr:rowOff>
    </xdr:from>
    <xdr:to>
      <xdr:col>38</xdr:col>
      <xdr:colOff>252846</xdr:colOff>
      <xdr:row>26</xdr:row>
      <xdr:rowOff>47628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1DCDA4A-6984-49BC-B7F3-5A6D6F67A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348775</xdr:colOff>
      <xdr:row>27</xdr:row>
      <xdr:rowOff>114300</xdr:rowOff>
    </xdr:from>
    <xdr:to>
      <xdr:col>38</xdr:col>
      <xdr:colOff>253526</xdr:colOff>
      <xdr:row>39</xdr:row>
      <xdr:rowOff>114300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DA73FE6-EC4D-4D47-8FC5-314D476B1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324529</xdr:colOff>
      <xdr:row>1</xdr:row>
      <xdr:rowOff>100012</xdr:rowOff>
    </xdr:from>
    <xdr:to>
      <xdr:col>39</xdr:col>
      <xdr:colOff>208866</xdr:colOff>
      <xdr:row>13</xdr:row>
      <xdr:rowOff>100013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1AC5060-7AC5-40D8-A97A-C09C38BC9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352422</xdr:colOff>
      <xdr:row>14</xdr:row>
      <xdr:rowOff>183696</xdr:rowOff>
    </xdr:from>
    <xdr:to>
      <xdr:col>39</xdr:col>
      <xdr:colOff>261935</xdr:colOff>
      <xdr:row>26</xdr:row>
      <xdr:rowOff>183698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C26900B-083E-4806-9A36-2E73D381C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448353</xdr:colOff>
      <xdr:row>27</xdr:row>
      <xdr:rowOff>166688</xdr:rowOff>
    </xdr:from>
    <xdr:to>
      <xdr:col>39</xdr:col>
      <xdr:colOff>353104</xdr:colOff>
      <xdr:row>39</xdr:row>
      <xdr:rowOff>166687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6B741AE-FD11-434F-B369-B539FEA0F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193221</xdr:colOff>
      <xdr:row>1</xdr:row>
      <xdr:rowOff>84364</xdr:rowOff>
    </xdr:from>
    <xdr:to>
      <xdr:col>39</xdr:col>
      <xdr:colOff>72797</xdr:colOff>
      <xdr:row>13</xdr:row>
      <xdr:rowOff>84365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8DF19AD-7C27-4889-9AF2-23C3BEB4C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173490</xdr:colOff>
      <xdr:row>14</xdr:row>
      <xdr:rowOff>65994</xdr:rowOff>
    </xdr:from>
    <xdr:to>
      <xdr:col>39</xdr:col>
      <xdr:colOff>78240</xdr:colOff>
      <xdr:row>26</xdr:row>
      <xdr:rowOff>65996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7B7A3A-5F46-4F11-AE36-DAA80C7E5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128586</xdr:colOff>
      <xdr:row>27</xdr:row>
      <xdr:rowOff>110218</xdr:rowOff>
    </xdr:from>
    <xdr:to>
      <xdr:col>39</xdr:col>
      <xdr:colOff>33336</xdr:colOff>
      <xdr:row>39</xdr:row>
      <xdr:rowOff>110217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CA1B0B6-D9DE-4E54-9828-AF3FEF6B4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392567</xdr:colOff>
      <xdr:row>0</xdr:row>
      <xdr:rowOff>186417</xdr:rowOff>
    </xdr:from>
    <xdr:to>
      <xdr:col>38</xdr:col>
      <xdr:colOff>276905</xdr:colOff>
      <xdr:row>12</xdr:row>
      <xdr:rowOff>186419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A4D560C-6071-44BB-8272-0814CCF45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336776</xdr:colOff>
      <xdr:row>14</xdr:row>
      <xdr:rowOff>72798</xdr:rowOff>
    </xdr:from>
    <xdr:to>
      <xdr:col>38</xdr:col>
      <xdr:colOff>241526</xdr:colOff>
      <xdr:row>26</xdr:row>
      <xdr:rowOff>72800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83FADB4-324C-4A7B-93B0-0D35DC00B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337456</xdr:colOff>
      <xdr:row>27</xdr:row>
      <xdr:rowOff>64635</xdr:rowOff>
    </xdr:from>
    <xdr:to>
      <xdr:col>38</xdr:col>
      <xdr:colOff>242206</xdr:colOff>
      <xdr:row>39</xdr:row>
      <xdr:rowOff>64634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53439E18-E4FA-45C6-B7F8-91F1EDEB4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591913</xdr:colOff>
      <xdr:row>0</xdr:row>
      <xdr:rowOff>122464</xdr:rowOff>
    </xdr:from>
    <xdr:to>
      <xdr:col>37</xdr:col>
      <xdr:colOff>476251</xdr:colOff>
      <xdr:row>12</xdr:row>
      <xdr:rowOff>122466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C7A126-3FB0-4903-A409-E18287174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540885</xdr:colOff>
      <xdr:row>14</xdr:row>
      <xdr:rowOff>215672</xdr:rowOff>
    </xdr:from>
    <xdr:to>
      <xdr:col>37</xdr:col>
      <xdr:colOff>445635</xdr:colOff>
      <xdr:row>26</xdr:row>
      <xdr:rowOff>215674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2E322FF-4A5B-4710-A030-41BC814DA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543606</xdr:colOff>
      <xdr:row>29</xdr:row>
      <xdr:rowOff>37420</xdr:rowOff>
    </xdr:from>
    <xdr:to>
      <xdr:col>37</xdr:col>
      <xdr:colOff>448356</xdr:colOff>
      <xdr:row>41</xdr:row>
      <xdr:rowOff>37418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4041E87-496B-43C1-B0B3-287D44CC5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17321</xdr:colOff>
      <xdr:row>0</xdr:row>
      <xdr:rowOff>221239</xdr:rowOff>
    </xdr:from>
    <xdr:to>
      <xdr:col>38</xdr:col>
      <xdr:colOff>597477</xdr:colOff>
      <xdr:row>12</xdr:row>
      <xdr:rowOff>221240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10CAB4F-D984-453B-A42A-2FBFE91D7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75766</xdr:colOff>
      <xdr:row>15</xdr:row>
      <xdr:rowOff>51954</xdr:rowOff>
    </xdr:from>
    <xdr:to>
      <xdr:col>38</xdr:col>
      <xdr:colOff>673244</xdr:colOff>
      <xdr:row>27</xdr:row>
      <xdr:rowOff>51955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3883E2E-E190-473B-B4FD-21C9F5B63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72303</xdr:colOff>
      <xdr:row>28</xdr:row>
      <xdr:rowOff>110405</xdr:rowOff>
    </xdr:from>
    <xdr:to>
      <xdr:col>38</xdr:col>
      <xdr:colOff>669781</xdr:colOff>
      <xdr:row>40</xdr:row>
      <xdr:rowOff>110403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520114A2-E519-4959-9ABB-02E29A142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583683</xdr:colOff>
      <xdr:row>0</xdr:row>
      <xdr:rowOff>113805</xdr:rowOff>
    </xdr:from>
    <xdr:to>
      <xdr:col>38</xdr:col>
      <xdr:colOff>466353</xdr:colOff>
      <xdr:row>12</xdr:row>
      <xdr:rowOff>113807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94C49E9-87F5-4DF8-AAF3-D04F57BF3A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507484</xdr:colOff>
      <xdr:row>14</xdr:row>
      <xdr:rowOff>113805</xdr:rowOff>
    </xdr:from>
    <xdr:to>
      <xdr:col>38</xdr:col>
      <xdr:colOff>412234</xdr:colOff>
      <xdr:row>26</xdr:row>
      <xdr:rowOff>113807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2BA32EB-74B3-4736-A445-9EB78F770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516577</xdr:colOff>
      <xdr:row>29</xdr:row>
      <xdr:rowOff>25051</xdr:rowOff>
    </xdr:from>
    <xdr:to>
      <xdr:col>38</xdr:col>
      <xdr:colOff>421327</xdr:colOff>
      <xdr:row>41</xdr:row>
      <xdr:rowOff>25049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038931C-3ECB-4A59-AAB8-3BDFBB666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348840</xdr:colOff>
      <xdr:row>0</xdr:row>
      <xdr:rowOff>165574</xdr:rowOff>
    </xdr:from>
    <xdr:to>
      <xdr:col>37</xdr:col>
      <xdr:colOff>236270</xdr:colOff>
      <xdr:row>12</xdr:row>
      <xdr:rowOff>165575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77AB71E-DBDE-4684-A0C6-A8FD7BCEC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367888</xdr:colOff>
      <xdr:row>13</xdr:row>
      <xdr:rowOff>91539</xdr:rowOff>
    </xdr:from>
    <xdr:to>
      <xdr:col>37</xdr:col>
      <xdr:colOff>272638</xdr:colOff>
      <xdr:row>25</xdr:row>
      <xdr:rowOff>91539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51C4574-F808-4264-9DE4-71C07155A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338447</xdr:colOff>
      <xdr:row>26</xdr:row>
      <xdr:rowOff>98034</xdr:rowOff>
    </xdr:from>
    <xdr:to>
      <xdr:col>37</xdr:col>
      <xdr:colOff>243197</xdr:colOff>
      <xdr:row>38</xdr:row>
      <xdr:rowOff>98033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E05662-B008-4CF3-9B95-84212DA2D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346365</xdr:colOff>
      <xdr:row>1</xdr:row>
      <xdr:rowOff>129888</xdr:rowOff>
    </xdr:from>
    <xdr:to>
      <xdr:col>32</xdr:col>
      <xdr:colOff>238558</xdr:colOff>
      <xdr:row>13</xdr:row>
      <xdr:rowOff>129888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6E1AD78-0E50-4F36-82EA-12C5C0451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318221</xdr:colOff>
      <xdr:row>14</xdr:row>
      <xdr:rowOff>216477</xdr:rowOff>
    </xdr:from>
    <xdr:to>
      <xdr:col>32</xdr:col>
      <xdr:colOff>222972</xdr:colOff>
      <xdr:row>26</xdr:row>
      <xdr:rowOff>216479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E60356E-1C36-4604-8B04-AB032B668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327314</xdr:colOff>
      <xdr:row>28</xdr:row>
      <xdr:rowOff>105642</xdr:rowOff>
    </xdr:from>
    <xdr:to>
      <xdr:col>32</xdr:col>
      <xdr:colOff>232065</xdr:colOff>
      <xdr:row>40</xdr:row>
      <xdr:rowOff>105641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6BA76F03-69B1-4E30-B56B-631A3E1C8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640775</xdr:colOff>
      <xdr:row>0</xdr:row>
      <xdr:rowOff>138546</xdr:rowOff>
    </xdr:from>
    <xdr:to>
      <xdr:col>39</xdr:col>
      <xdr:colOff>532967</xdr:colOff>
      <xdr:row>12</xdr:row>
      <xdr:rowOff>138547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B1FDDEB-47DD-43BE-A8DA-8F32C65A4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677141</xdr:colOff>
      <xdr:row>14</xdr:row>
      <xdr:rowOff>216477</xdr:rowOff>
    </xdr:from>
    <xdr:to>
      <xdr:col>39</xdr:col>
      <xdr:colOff>581892</xdr:colOff>
      <xdr:row>26</xdr:row>
      <xdr:rowOff>216478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B506152-EEC0-4CD2-8390-DC12DD3C8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613064</xdr:colOff>
      <xdr:row>29</xdr:row>
      <xdr:rowOff>131619</xdr:rowOff>
    </xdr:from>
    <xdr:to>
      <xdr:col>39</xdr:col>
      <xdr:colOff>517815</xdr:colOff>
      <xdr:row>41</xdr:row>
      <xdr:rowOff>131618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11BBB3-D605-4FD1-9CFB-42F797DC4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606839</xdr:colOff>
      <xdr:row>1</xdr:row>
      <xdr:rowOff>137083</xdr:rowOff>
    </xdr:from>
    <xdr:to>
      <xdr:col>39</xdr:col>
      <xdr:colOff>494272</xdr:colOff>
      <xdr:row>13</xdr:row>
      <xdr:rowOff>137085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3B0EEA5-D717-4E9F-808D-8D6183295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608570</xdr:colOff>
      <xdr:row>15</xdr:row>
      <xdr:rowOff>97686</xdr:rowOff>
    </xdr:from>
    <xdr:to>
      <xdr:col>39</xdr:col>
      <xdr:colOff>513320</xdr:colOff>
      <xdr:row>27</xdr:row>
      <xdr:rowOff>97686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71233-41A7-42C7-AABE-7D9FC8E3F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522413</xdr:colOff>
      <xdr:row>29</xdr:row>
      <xdr:rowOff>99419</xdr:rowOff>
    </xdr:from>
    <xdr:to>
      <xdr:col>39</xdr:col>
      <xdr:colOff>427163</xdr:colOff>
      <xdr:row>41</xdr:row>
      <xdr:rowOff>99417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320A634-6ADF-44A4-B415-5ADBC0EAB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67"/>
  <sheetViews>
    <sheetView topLeftCell="J1" zoomScale="55" zoomScaleNormal="55" workbookViewId="0">
      <selection activeCell="AA11" sqref="AA11"/>
    </sheetView>
  </sheetViews>
  <sheetFormatPr defaultRowHeight="16.899999999999999" x14ac:dyDescent="0.6"/>
  <cols>
    <col min="5" max="5" width="13.1875" customWidth="1"/>
    <col min="6" max="6" width="8.5" bestFit="1" customWidth="1"/>
    <col min="7" max="7" width="18.375" bestFit="1" customWidth="1"/>
    <col min="8" max="8" width="11" bestFit="1" customWidth="1"/>
    <col min="9" max="11" width="14.1875" customWidth="1"/>
    <col min="21" max="21" width="11.6875" bestFit="1" customWidth="1"/>
  </cols>
  <sheetData>
    <row r="1" spans="1:23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48</v>
      </c>
      <c r="U1" s="1" t="s">
        <v>49</v>
      </c>
      <c r="V1" s="9" t="s">
        <v>50</v>
      </c>
      <c r="W1" s="19" t="s">
        <v>95</v>
      </c>
    </row>
    <row r="2" spans="1:23" x14ac:dyDescent="0.6">
      <c r="A2">
        <v>2012</v>
      </c>
      <c r="B2">
        <v>1</v>
      </c>
      <c r="C2">
        <v>1</v>
      </c>
      <c r="D2">
        <f>WEEKDAY(DATE(A2,B2,C2), 2)</f>
        <v>7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55</v>
      </c>
      <c r="K2" s="12"/>
      <c r="L2">
        <v>11521</v>
      </c>
      <c r="M2">
        <v>10977</v>
      </c>
      <c r="N2">
        <v>0.56080149842670324</v>
      </c>
      <c r="O2">
        <v>0.43919850157329671</v>
      </c>
      <c r="P2">
        <v>0.3023279700934044</v>
      </c>
      <c r="Q2">
        <v>0.6976720299065956</v>
      </c>
      <c r="R2">
        <v>3.6764705882352941E-3</v>
      </c>
      <c r="T2">
        <v>3894</v>
      </c>
      <c r="U2" s="10">
        <v>2.6</v>
      </c>
      <c r="V2">
        <v>0</v>
      </c>
      <c r="W2">
        <f>U2*V2</f>
        <v>0</v>
      </c>
    </row>
    <row r="3" spans="1:23" x14ac:dyDescent="0.6">
      <c r="A3">
        <v>2012</v>
      </c>
      <c r="B3">
        <v>1</v>
      </c>
      <c r="C3">
        <v>2</v>
      </c>
      <c r="D3">
        <f t="shared" ref="D3:D66" si="2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J3" s="13"/>
      <c r="K3" s="13"/>
      <c r="L3">
        <v>12843</v>
      </c>
      <c r="M3">
        <v>10980</v>
      </c>
      <c r="N3">
        <v>0.58188377669801827</v>
      </c>
      <c r="O3">
        <v>0.41811622330198178</v>
      </c>
      <c r="P3">
        <v>0.30762748603305878</v>
      </c>
      <c r="Q3">
        <v>0.69237251396694122</v>
      </c>
      <c r="R3">
        <v>0</v>
      </c>
      <c r="T3">
        <v>3894</v>
      </c>
      <c r="U3" s="10">
        <v>1.2</v>
      </c>
      <c r="V3">
        <v>0</v>
      </c>
      <c r="W3">
        <f t="shared" ref="W3:W66" si="3">U3*V3</f>
        <v>0</v>
      </c>
    </row>
    <row r="4" spans="1:23" x14ac:dyDescent="0.6">
      <c r="A4">
        <v>2012</v>
      </c>
      <c r="B4">
        <v>1</v>
      </c>
      <c r="C4">
        <v>3</v>
      </c>
      <c r="D4">
        <f t="shared" si="2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J4" s="13"/>
      <c r="K4" s="13"/>
      <c r="L4">
        <v>10998</v>
      </c>
      <c r="M4">
        <v>11421</v>
      </c>
      <c r="N4">
        <v>0.54914877813256979</v>
      </c>
      <c r="O4">
        <v>0.45085122186743021</v>
      </c>
      <c r="P4">
        <v>0.27719461278922208</v>
      </c>
      <c r="Q4">
        <v>0.72280538721077781</v>
      </c>
      <c r="R4">
        <v>0</v>
      </c>
      <c r="T4">
        <v>3894</v>
      </c>
      <c r="U4" s="10">
        <v>0.9</v>
      </c>
      <c r="V4">
        <v>0</v>
      </c>
      <c r="W4">
        <f t="shared" si="3"/>
        <v>0</v>
      </c>
    </row>
    <row r="5" spans="1:23" x14ac:dyDescent="0.6">
      <c r="A5">
        <v>2012</v>
      </c>
      <c r="B5">
        <v>1</v>
      </c>
      <c r="C5">
        <v>4</v>
      </c>
      <c r="D5">
        <f t="shared" si="2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J5" s="13"/>
      <c r="K5" s="13"/>
      <c r="L5">
        <v>9456</v>
      </c>
      <c r="M5">
        <v>11658</v>
      </c>
      <c r="N5">
        <v>0.54103886309768667</v>
      </c>
      <c r="O5">
        <v>0.45896113690231338</v>
      </c>
      <c r="P5">
        <v>0.25452831482243249</v>
      </c>
      <c r="Q5">
        <v>0.74547168517756746</v>
      </c>
      <c r="R5">
        <v>9.0497737556561129E-3</v>
      </c>
      <c r="T5">
        <v>3894</v>
      </c>
      <c r="U5" s="10">
        <v>-1.1000000000000001</v>
      </c>
      <c r="V5">
        <v>0</v>
      </c>
      <c r="W5">
        <f t="shared" si="3"/>
        <v>0</v>
      </c>
    </row>
    <row r="6" spans="1:23" x14ac:dyDescent="0.6">
      <c r="A6">
        <v>2012</v>
      </c>
      <c r="B6">
        <v>1</v>
      </c>
      <c r="C6">
        <v>5</v>
      </c>
      <c r="D6">
        <f t="shared" si="2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J6" s="13"/>
      <c r="K6" s="13"/>
      <c r="L6">
        <v>10417</v>
      </c>
      <c r="M6">
        <v>14039</v>
      </c>
      <c r="N6">
        <v>0.50923545408839521</v>
      </c>
      <c r="O6">
        <v>0.49076454591160479</v>
      </c>
      <c r="P6">
        <v>0.24878479363773481</v>
      </c>
      <c r="Q6">
        <v>0.75121520636226524</v>
      </c>
      <c r="R6">
        <v>2.3529411764705879E-2</v>
      </c>
      <c r="T6">
        <v>3894</v>
      </c>
      <c r="U6" s="10">
        <v>-0.4</v>
      </c>
      <c r="V6">
        <v>0</v>
      </c>
      <c r="W6">
        <f t="shared" si="3"/>
        <v>0</v>
      </c>
    </row>
    <row r="7" spans="1:23" x14ac:dyDescent="0.6">
      <c r="A7">
        <v>2012</v>
      </c>
      <c r="B7">
        <v>1</v>
      </c>
      <c r="C7">
        <v>6</v>
      </c>
      <c r="D7">
        <f t="shared" si="2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J7" s="13"/>
      <c r="K7" s="13"/>
      <c r="L7">
        <v>10697</v>
      </c>
      <c r="M7">
        <v>14455</v>
      </c>
      <c r="N7">
        <v>0.50745491799413367</v>
      </c>
      <c r="O7">
        <v>0.49254508200586627</v>
      </c>
      <c r="P7">
        <v>0.23669102321063101</v>
      </c>
      <c r="Q7">
        <v>0.76330897678936893</v>
      </c>
      <c r="R7">
        <v>8.9246809835045127E-2</v>
      </c>
      <c r="T7">
        <v>3894</v>
      </c>
      <c r="U7" s="10">
        <v>2</v>
      </c>
      <c r="V7">
        <v>0</v>
      </c>
      <c r="W7">
        <f t="shared" si="3"/>
        <v>0</v>
      </c>
    </row>
    <row r="8" spans="1:23" x14ac:dyDescent="0.6">
      <c r="A8">
        <v>2012</v>
      </c>
      <c r="B8">
        <v>1</v>
      </c>
      <c r="C8">
        <v>7</v>
      </c>
      <c r="D8">
        <f t="shared" si="2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J8" s="13"/>
      <c r="K8" s="13"/>
      <c r="L8">
        <v>11477</v>
      </c>
      <c r="M8">
        <v>12248</v>
      </c>
      <c r="N8">
        <v>0.54632853689947114</v>
      </c>
      <c r="O8">
        <v>0.45367146310052892</v>
      </c>
      <c r="P8">
        <v>0.25100230411649099</v>
      </c>
      <c r="Q8">
        <v>0.74899769588350906</v>
      </c>
      <c r="R8">
        <v>1.30718954248366E-2</v>
      </c>
      <c r="T8">
        <v>3894</v>
      </c>
      <c r="U8" s="10">
        <v>3.4</v>
      </c>
      <c r="V8">
        <v>0</v>
      </c>
      <c r="W8">
        <f t="shared" si="3"/>
        <v>0</v>
      </c>
    </row>
    <row r="9" spans="1:23" x14ac:dyDescent="0.6">
      <c r="A9">
        <v>2012</v>
      </c>
      <c r="B9">
        <v>1</v>
      </c>
      <c r="C9">
        <v>8</v>
      </c>
      <c r="D9">
        <f t="shared" si="2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J9" s="13"/>
      <c r="K9" s="13"/>
      <c r="L9">
        <v>12214</v>
      </c>
      <c r="M9">
        <v>12620</v>
      </c>
      <c r="N9">
        <v>0.54063077445430385</v>
      </c>
      <c r="O9">
        <v>0.45936922554569609</v>
      </c>
      <c r="P9">
        <v>0.2862844671668201</v>
      </c>
      <c r="Q9">
        <v>0.7137155328331799</v>
      </c>
      <c r="R9">
        <v>1.2368024132730009E-2</v>
      </c>
      <c r="T9">
        <v>3894</v>
      </c>
      <c r="U9" s="10">
        <v>4.7</v>
      </c>
      <c r="V9">
        <v>0</v>
      </c>
      <c r="W9">
        <f t="shared" si="3"/>
        <v>0</v>
      </c>
    </row>
    <row r="10" spans="1:23" x14ac:dyDescent="0.6">
      <c r="A10">
        <v>2012</v>
      </c>
      <c r="B10">
        <v>1</v>
      </c>
      <c r="C10">
        <v>9</v>
      </c>
      <c r="D10">
        <f t="shared" si="2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J10" s="13"/>
      <c r="K10" s="13"/>
      <c r="L10">
        <v>13182</v>
      </c>
      <c r="M10">
        <v>12614</v>
      </c>
      <c r="N10">
        <v>0.53245773834009125</v>
      </c>
      <c r="O10">
        <v>0.4675422616599087</v>
      </c>
      <c r="P10">
        <v>0.27861109478756541</v>
      </c>
      <c r="Q10">
        <v>0.72138890521243471</v>
      </c>
      <c r="R10">
        <v>0</v>
      </c>
      <c r="T10">
        <v>3894</v>
      </c>
      <c r="U10" s="10">
        <v>3.4</v>
      </c>
      <c r="V10">
        <v>0</v>
      </c>
      <c r="W10">
        <f t="shared" si="3"/>
        <v>0</v>
      </c>
    </row>
    <row r="11" spans="1:23" x14ac:dyDescent="0.6">
      <c r="A11">
        <v>2012</v>
      </c>
      <c r="B11">
        <v>1</v>
      </c>
      <c r="C11">
        <v>10</v>
      </c>
      <c r="D11">
        <f t="shared" si="2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J11" s="13"/>
      <c r="K11" s="13"/>
      <c r="L11">
        <v>10601</v>
      </c>
      <c r="M11">
        <v>11258</v>
      </c>
      <c r="N11">
        <v>0.59210245252632798</v>
      </c>
      <c r="O11">
        <v>0.40789754747367207</v>
      </c>
      <c r="P11">
        <v>0.31092214686505337</v>
      </c>
      <c r="Q11">
        <v>0.68907785313494652</v>
      </c>
      <c r="R11">
        <v>1.4328808446455499E-2</v>
      </c>
      <c r="T11">
        <v>3894</v>
      </c>
      <c r="U11" s="10">
        <v>3.3</v>
      </c>
      <c r="V11">
        <v>0</v>
      </c>
      <c r="W11">
        <f t="shared" si="3"/>
        <v>0</v>
      </c>
    </row>
    <row r="12" spans="1:23" x14ac:dyDescent="0.6">
      <c r="A12">
        <v>2012</v>
      </c>
      <c r="B12">
        <v>1</v>
      </c>
      <c r="C12">
        <v>11</v>
      </c>
      <c r="D12">
        <f t="shared" si="2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J12" s="13"/>
      <c r="K12" s="13"/>
      <c r="L12">
        <v>10677</v>
      </c>
      <c r="M12">
        <v>11797</v>
      </c>
      <c r="N12">
        <v>0.56020486626022947</v>
      </c>
      <c r="O12">
        <v>0.43979513373977042</v>
      </c>
      <c r="P12">
        <v>0.2980412129201056</v>
      </c>
      <c r="Q12">
        <v>0.70195878707989434</v>
      </c>
      <c r="R12">
        <v>8.3621683967704721E-3</v>
      </c>
      <c r="T12">
        <v>3894</v>
      </c>
      <c r="U12" s="10">
        <v>0.9</v>
      </c>
      <c r="V12">
        <v>0</v>
      </c>
      <c r="W12">
        <f t="shared" si="3"/>
        <v>0</v>
      </c>
    </row>
    <row r="13" spans="1:23" x14ac:dyDescent="0.6">
      <c r="A13">
        <v>2012</v>
      </c>
      <c r="B13">
        <v>1</v>
      </c>
      <c r="C13">
        <v>12</v>
      </c>
      <c r="D13">
        <f t="shared" si="2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J13" s="13"/>
      <c r="K13" s="13"/>
      <c r="L13">
        <v>13253</v>
      </c>
      <c r="M13">
        <v>13535</v>
      </c>
      <c r="N13">
        <v>0.52041300203064911</v>
      </c>
      <c r="O13">
        <v>0.47958699796935089</v>
      </c>
      <c r="P13">
        <v>0.28143245163141362</v>
      </c>
      <c r="Q13">
        <v>0.7185675483685865</v>
      </c>
      <c r="R13">
        <v>0</v>
      </c>
      <c r="T13">
        <v>3894</v>
      </c>
      <c r="U13" s="10">
        <v>-0.8</v>
      </c>
      <c r="V13">
        <v>0</v>
      </c>
      <c r="W13">
        <f t="shared" si="3"/>
        <v>0</v>
      </c>
    </row>
    <row r="14" spans="1:23" x14ac:dyDescent="0.6">
      <c r="A14">
        <v>2012</v>
      </c>
      <c r="B14">
        <v>1</v>
      </c>
      <c r="C14">
        <v>13</v>
      </c>
      <c r="D14">
        <f t="shared" si="2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J14" s="13"/>
      <c r="K14" s="13"/>
      <c r="L14">
        <v>13804</v>
      </c>
      <c r="M14">
        <v>13410</v>
      </c>
      <c r="N14">
        <v>0.55134897781956604</v>
      </c>
      <c r="O14">
        <v>0.44865102218043401</v>
      </c>
      <c r="P14">
        <v>0.29816588640118052</v>
      </c>
      <c r="Q14">
        <v>0.70183411359881953</v>
      </c>
      <c r="R14">
        <v>8.7265675500969621E-3</v>
      </c>
      <c r="T14">
        <v>3894</v>
      </c>
      <c r="U14" s="10">
        <v>2.5</v>
      </c>
      <c r="V14">
        <v>0</v>
      </c>
      <c r="W14">
        <f t="shared" si="3"/>
        <v>0</v>
      </c>
    </row>
    <row r="15" spans="1:23" x14ac:dyDescent="0.6">
      <c r="A15">
        <v>2012</v>
      </c>
      <c r="B15">
        <v>1</v>
      </c>
      <c r="C15">
        <v>14</v>
      </c>
      <c r="D15">
        <f t="shared" si="2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J15" s="13"/>
      <c r="K15" s="13"/>
      <c r="L15">
        <v>12636</v>
      </c>
      <c r="M15">
        <v>11716</v>
      </c>
      <c r="N15">
        <v>0.56281496281496279</v>
      </c>
      <c r="O15">
        <v>0.43718503718503721</v>
      </c>
      <c r="P15">
        <v>0.2910671028318087</v>
      </c>
      <c r="Q15">
        <v>0.7089328971681913</v>
      </c>
      <c r="R15">
        <v>3.9215686274509803E-3</v>
      </c>
      <c r="T15">
        <v>3894</v>
      </c>
      <c r="U15" s="10">
        <v>3.1</v>
      </c>
      <c r="V15">
        <v>0</v>
      </c>
      <c r="W15">
        <f t="shared" si="3"/>
        <v>0</v>
      </c>
    </row>
    <row r="16" spans="1:23" x14ac:dyDescent="0.6">
      <c r="A16">
        <v>2012</v>
      </c>
      <c r="B16">
        <v>1</v>
      </c>
      <c r="C16">
        <v>15</v>
      </c>
      <c r="D16">
        <f t="shared" si="2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J16" s="13"/>
      <c r="K16" s="13"/>
      <c r="L16">
        <v>13786</v>
      </c>
      <c r="M16">
        <v>11293</v>
      </c>
      <c r="N16">
        <v>0.50567033275366613</v>
      </c>
      <c r="O16">
        <v>0.49432966724633393</v>
      </c>
      <c r="P16">
        <v>0.2770397812064479</v>
      </c>
      <c r="Q16">
        <v>0.72296021879355221</v>
      </c>
      <c r="R16">
        <v>0</v>
      </c>
      <c r="T16">
        <v>3894</v>
      </c>
      <c r="U16" s="10">
        <v>3.7</v>
      </c>
      <c r="V16">
        <v>0</v>
      </c>
      <c r="W16">
        <f t="shared" si="3"/>
        <v>0</v>
      </c>
    </row>
    <row r="17" spans="1:23" x14ac:dyDescent="0.6">
      <c r="A17">
        <v>2012</v>
      </c>
      <c r="B17">
        <v>1</v>
      </c>
      <c r="C17">
        <v>16</v>
      </c>
      <c r="D17">
        <f t="shared" si="2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J17" s="13"/>
      <c r="K17" s="13"/>
      <c r="L17">
        <v>14251</v>
      </c>
      <c r="M17">
        <v>11105</v>
      </c>
      <c r="N17">
        <v>0.55696610194880092</v>
      </c>
      <c r="O17">
        <v>0.44303389805119908</v>
      </c>
      <c r="P17">
        <v>0.29799790751347838</v>
      </c>
      <c r="Q17">
        <v>0.70200209248652157</v>
      </c>
      <c r="R17">
        <v>1.2283737024221459E-2</v>
      </c>
      <c r="T17">
        <v>3894</v>
      </c>
      <c r="U17" s="10">
        <v>5.5</v>
      </c>
      <c r="V17">
        <v>7.5</v>
      </c>
      <c r="W17">
        <f t="shared" si="3"/>
        <v>41.25</v>
      </c>
    </row>
    <row r="18" spans="1:23" x14ac:dyDescent="0.6">
      <c r="A18">
        <v>2012</v>
      </c>
      <c r="B18">
        <v>1</v>
      </c>
      <c r="C18">
        <v>17</v>
      </c>
      <c r="D18">
        <f t="shared" si="2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J18" s="13"/>
      <c r="K18" s="13"/>
      <c r="L18">
        <v>11540</v>
      </c>
      <c r="M18">
        <v>8589</v>
      </c>
      <c r="N18">
        <v>0.56560245310245305</v>
      </c>
      <c r="O18">
        <v>0.43439754689754689</v>
      </c>
      <c r="P18">
        <v>0.26482458513708512</v>
      </c>
      <c r="Q18">
        <v>0.73517541486291482</v>
      </c>
      <c r="R18">
        <v>1.0714285714285709E-2</v>
      </c>
      <c r="T18">
        <v>3894</v>
      </c>
      <c r="U18" s="10">
        <v>8.4</v>
      </c>
      <c r="V18">
        <v>0.5</v>
      </c>
      <c r="W18">
        <f t="shared" si="3"/>
        <v>4.2</v>
      </c>
    </row>
    <row r="19" spans="1:23" x14ac:dyDescent="0.6">
      <c r="A19">
        <v>2012</v>
      </c>
      <c r="B19">
        <v>1</v>
      </c>
      <c r="C19">
        <v>18</v>
      </c>
      <c r="D19">
        <f t="shared" si="2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J19" s="13"/>
      <c r="K19" s="13"/>
      <c r="L19">
        <v>12007</v>
      </c>
      <c r="M19">
        <v>9570</v>
      </c>
      <c r="N19">
        <v>0.56362992063684114</v>
      </c>
      <c r="O19">
        <v>0.43637007936315902</v>
      </c>
      <c r="P19">
        <v>0.27213313407085032</v>
      </c>
      <c r="Q19">
        <v>0.72786686592914973</v>
      </c>
      <c r="R19">
        <v>5.8823529411764714E-3</v>
      </c>
      <c r="T19">
        <v>3894</v>
      </c>
      <c r="U19" s="10">
        <v>7.2</v>
      </c>
      <c r="V19">
        <v>3</v>
      </c>
      <c r="W19">
        <f t="shared" si="3"/>
        <v>21.6</v>
      </c>
    </row>
    <row r="20" spans="1:23" x14ac:dyDescent="0.6">
      <c r="A20">
        <v>2012</v>
      </c>
      <c r="B20">
        <v>1</v>
      </c>
      <c r="C20">
        <v>19</v>
      </c>
      <c r="D20">
        <f t="shared" si="2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J20" s="13"/>
      <c r="K20" s="13"/>
      <c r="L20">
        <v>13694</v>
      </c>
      <c r="M20">
        <v>10296</v>
      </c>
      <c r="N20">
        <v>0.54844831810776085</v>
      </c>
      <c r="O20">
        <v>0.45155168189223921</v>
      </c>
      <c r="P20">
        <v>0.27843848617842432</v>
      </c>
      <c r="Q20">
        <v>0.72156151382157574</v>
      </c>
      <c r="R20">
        <v>2.6256913021618901E-2</v>
      </c>
      <c r="T20">
        <v>3894</v>
      </c>
      <c r="U20" s="10">
        <v>8.3000000000000007</v>
      </c>
      <c r="V20">
        <v>7</v>
      </c>
      <c r="W20">
        <f t="shared" si="3"/>
        <v>58.100000000000009</v>
      </c>
    </row>
    <row r="21" spans="1:23" x14ac:dyDescent="0.6">
      <c r="A21">
        <v>2012</v>
      </c>
      <c r="B21">
        <v>1</v>
      </c>
      <c r="C21">
        <v>20</v>
      </c>
      <c r="D21">
        <f t="shared" si="2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J21" s="13"/>
      <c r="K21" s="13"/>
      <c r="L21">
        <v>14292</v>
      </c>
      <c r="M21">
        <v>11268</v>
      </c>
      <c r="N21">
        <v>0.56208823855882684</v>
      </c>
      <c r="O21">
        <v>0.43791176144117322</v>
      </c>
      <c r="P21">
        <v>0.29196212284447581</v>
      </c>
      <c r="Q21">
        <v>0.70803787715552424</v>
      </c>
      <c r="R21">
        <v>2.2584033613445381E-2</v>
      </c>
      <c r="T21">
        <v>3894</v>
      </c>
      <c r="U21" s="10">
        <v>8.1</v>
      </c>
      <c r="V21">
        <v>1</v>
      </c>
      <c r="W21">
        <f t="shared" si="3"/>
        <v>8.1</v>
      </c>
    </row>
    <row r="22" spans="1:23" x14ac:dyDescent="0.6">
      <c r="A22">
        <v>2012</v>
      </c>
      <c r="B22">
        <v>1</v>
      </c>
      <c r="C22">
        <v>21</v>
      </c>
      <c r="D22">
        <f t="shared" si="2"/>
        <v>6</v>
      </c>
      <c r="E22" t="s">
        <v>12</v>
      </c>
      <c r="F22" t="s">
        <v>13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-2</v>
      </c>
      <c r="H22">
        <f t="shared" si="0"/>
        <v>0</v>
      </c>
      <c r="I22">
        <f t="shared" si="1"/>
        <v>1</v>
      </c>
      <c r="J22" s="12" t="s">
        <v>56</v>
      </c>
      <c r="K22" s="12"/>
      <c r="L22">
        <v>15314</v>
      </c>
      <c r="M22">
        <v>14033</v>
      </c>
      <c r="N22">
        <v>0.58237342242532553</v>
      </c>
      <c r="O22">
        <v>0.41762657757467447</v>
      </c>
      <c r="P22">
        <v>0.30860183645650768</v>
      </c>
      <c r="Q22">
        <v>0.69139816354349226</v>
      </c>
      <c r="R22">
        <v>0</v>
      </c>
      <c r="T22">
        <v>3894</v>
      </c>
      <c r="U22" s="10">
        <v>7.8</v>
      </c>
      <c r="V22">
        <v>0.5</v>
      </c>
      <c r="W22">
        <f t="shared" si="3"/>
        <v>3.9</v>
      </c>
    </row>
    <row r="23" spans="1:23" x14ac:dyDescent="0.6">
      <c r="A23">
        <v>2012</v>
      </c>
      <c r="B23">
        <v>1</v>
      </c>
      <c r="C23">
        <v>22</v>
      </c>
      <c r="D23">
        <f t="shared" si="2"/>
        <v>7</v>
      </c>
      <c r="E23" t="s">
        <v>12</v>
      </c>
      <c r="F23" t="s">
        <v>14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-1</v>
      </c>
      <c r="H23">
        <f t="shared" si="0"/>
        <v>0</v>
      </c>
      <c r="I23">
        <f t="shared" si="1"/>
        <v>1</v>
      </c>
      <c r="J23" s="12" t="s">
        <v>56</v>
      </c>
      <c r="K23" s="12"/>
      <c r="L23">
        <v>12063</v>
      </c>
      <c r="M23">
        <v>10884</v>
      </c>
      <c r="N23">
        <v>0.55096926333950558</v>
      </c>
      <c r="O23">
        <v>0.44903073666049442</v>
      </c>
      <c r="P23">
        <v>0.28546340721946262</v>
      </c>
      <c r="Q23">
        <v>0.71453659278053738</v>
      </c>
      <c r="R23">
        <v>1.5560011883541291E-2</v>
      </c>
      <c r="T23">
        <v>3894</v>
      </c>
      <c r="U23" s="10">
        <v>3.9</v>
      </c>
      <c r="V23">
        <v>0</v>
      </c>
      <c r="W23">
        <f t="shared" si="3"/>
        <v>0</v>
      </c>
    </row>
    <row r="24" spans="1:23" x14ac:dyDescent="0.6">
      <c r="A24">
        <v>2012</v>
      </c>
      <c r="B24">
        <v>1</v>
      </c>
      <c r="C24">
        <v>23</v>
      </c>
      <c r="D24">
        <f t="shared" si="2"/>
        <v>1</v>
      </c>
      <c r="E24" t="s">
        <v>12</v>
      </c>
      <c r="F24" t="s">
        <v>11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1</v>
      </c>
      <c r="I24">
        <f t="shared" si="1"/>
        <v>1</v>
      </c>
      <c r="J24" s="12" t="s">
        <v>56</v>
      </c>
      <c r="K24" s="12"/>
      <c r="L24">
        <v>11658</v>
      </c>
      <c r="M24">
        <v>12813</v>
      </c>
      <c r="N24">
        <v>0.60875559768748622</v>
      </c>
      <c r="O24">
        <v>0.39124440231251378</v>
      </c>
      <c r="P24">
        <v>0.32419131436159299</v>
      </c>
      <c r="Q24">
        <v>0.67580868563840701</v>
      </c>
      <c r="R24">
        <v>0</v>
      </c>
      <c r="T24">
        <v>3894</v>
      </c>
      <c r="U24" s="10">
        <v>-3.1</v>
      </c>
      <c r="V24">
        <v>0</v>
      </c>
      <c r="W24">
        <f t="shared" si="3"/>
        <v>0</v>
      </c>
    </row>
    <row r="25" spans="1:23" x14ac:dyDescent="0.6">
      <c r="A25">
        <v>2012</v>
      </c>
      <c r="B25">
        <v>1</v>
      </c>
      <c r="C25">
        <v>24</v>
      </c>
      <c r="D25">
        <f t="shared" si="2"/>
        <v>2</v>
      </c>
      <c r="E25" t="s">
        <v>12</v>
      </c>
      <c r="F25" t="s">
        <v>15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1</v>
      </c>
      <c r="H25">
        <f t="shared" si="0"/>
        <v>0</v>
      </c>
      <c r="I25">
        <f t="shared" si="1"/>
        <v>1</v>
      </c>
      <c r="J25" s="12" t="s">
        <v>56</v>
      </c>
      <c r="K25" s="12"/>
      <c r="L25">
        <v>13390</v>
      </c>
      <c r="M25">
        <v>15300</v>
      </c>
      <c r="N25">
        <v>0.6114227564054554</v>
      </c>
      <c r="O25">
        <v>0.38857724359454471</v>
      </c>
      <c r="P25">
        <v>0.33085918790936092</v>
      </c>
      <c r="Q25">
        <v>0.66914081209063914</v>
      </c>
      <c r="R25">
        <v>0.12645754380183441</v>
      </c>
      <c r="T25">
        <v>3894</v>
      </c>
      <c r="U25" s="10">
        <v>-2.7</v>
      </c>
      <c r="V25">
        <v>0</v>
      </c>
      <c r="W25">
        <f t="shared" si="3"/>
        <v>0</v>
      </c>
    </row>
    <row r="26" spans="1:23" x14ac:dyDescent="0.6">
      <c r="A26">
        <v>2012</v>
      </c>
      <c r="B26">
        <v>1</v>
      </c>
      <c r="C26">
        <v>25</v>
      </c>
      <c r="D26">
        <f t="shared" si="2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J26" s="13"/>
      <c r="K26" s="13"/>
      <c r="L26">
        <v>11868</v>
      </c>
      <c r="M26">
        <v>14663</v>
      </c>
      <c r="N26">
        <v>0.58246788774470437</v>
      </c>
      <c r="O26">
        <v>0.41753211225529568</v>
      </c>
      <c r="P26">
        <v>0.30955937564934111</v>
      </c>
      <c r="Q26">
        <v>0.690440624350659</v>
      </c>
      <c r="R26">
        <v>3.3936651583710412E-2</v>
      </c>
      <c r="T26">
        <v>3894</v>
      </c>
      <c r="U26" s="10">
        <v>-2.2999999999999998</v>
      </c>
      <c r="V26">
        <v>0</v>
      </c>
      <c r="W26">
        <f t="shared" si="3"/>
        <v>0</v>
      </c>
    </row>
    <row r="27" spans="1:23" x14ac:dyDescent="0.6">
      <c r="A27">
        <v>2012</v>
      </c>
      <c r="B27">
        <v>1</v>
      </c>
      <c r="C27">
        <v>26</v>
      </c>
      <c r="D27">
        <f t="shared" si="2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J27" s="13"/>
      <c r="K27" s="13"/>
      <c r="L27">
        <v>13042</v>
      </c>
      <c r="M27">
        <v>15204</v>
      </c>
      <c r="N27">
        <v>0.53154206904206902</v>
      </c>
      <c r="O27">
        <v>0.46845793095793092</v>
      </c>
      <c r="P27">
        <v>0.27542800336917977</v>
      </c>
      <c r="Q27">
        <v>0.72457199663082017</v>
      </c>
      <c r="R27">
        <v>0</v>
      </c>
      <c r="T27">
        <v>3894</v>
      </c>
      <c r="U27" s="10">
        <v>-0.3</v>
      </c>
      <c r="V27">
        <v>0</v>
      </c>
      <c r="W27">
        <f t="shared" si="3"/>
        <v>0</v>
      </c>
    </row>
    <row r="28" spans="1:23" x14ac:dyDescent="0.6">
      <c r="A28">
        <v>2012</v>
      </c>
      <c r="B28">
        <v>1</v>
      </c>
      <c r="C28">
        <v>27</v>
      </c>
      <c r="D28">
        <f t="shared" si="2"/>
        <v>5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J28" s="13"/>
      <c r="K28" s="13"/>
      <c r="L28">
        <v>11951</v>
      </c>
      <c r="M28">
        <v>14414</v>
      </c>
      <c r="N28">
        <v>0.54149902385196502</v>
      </c>
      <c r="O28">
        <v>0.45850097614803492</v>
      </c>
      <c r="P28">
        <v>0.28310839487310069</v>
      </c>
      <c r="Q28">
        <v>0.7168916051268992</v>
      </c>
      <c r="R28">
        <v>8.8235294117647058E-3</v>
      </c>
      <c r="T28">
        <v>3894</v>
      </c>
      <c r="U28" s="10">
        <v>4.5999999999999996</v>
      </c>
      <c r="V28">
        <v>0</v>
      </c>
      <c r="W28">
        <f t="shared" si="3"/>
        <v>0</v>
      </c>
    </row>
    <row r="29" spans="1:23" x14ac:dyDescent="0.6">
      <c r="A29">
        <v>2012</v>
      </c>
      <c r="B29">
        <v>1</v>
      </c>
      <c r="C29">
        <v>28</v>
      </c>
      <c r="D29">
        <f t="shared" si="2"/>
        <v>6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J29" s="13"/>
      <c r="K29" s="13"/>
      <c r="L29">
        <v>12206</v>
      </c>
      <c r="M29">
        <v>12561</v>
      </c>
      <c r="N29">
        <v>0.57041585865115274</v>
      </c>
      <c r="O29">
        <v>0.4295841413488472</v>
      </c>
      <c r="P29">
        <v>0.28481289951878191</v>
      </c>
      <c r="Q29">
        <v>0.71518710048121814</v>
      </c>
      <c r="R29">
        <v>2.3529411764705879E-2</v>
      </c>
      <c r="T29">
        <v>3894</v>
      </c>
      <c r="U29" s="10">
        <v>5.0999999999999996</v>
      </c>
      <c r="V29">
        <v>0</v>
      </c>
      <c r="W29">
        <f t="shared" si="3"/>
        <v>0</v>
      </c>
    </row>
    <row r="30" spans="1:23" x14ac:dyDescent="0.6">
      <c r="A30">
        <v>2012</v>
      </c>
      <c r="B30">
        <v>1</v>
      </c>
      <c r="C30">
        <v>29</v>
      </c>
      <c r="D30">
        <f t="shared" si="2"/>
        <v>7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J30" s="13"/>
      <c r="K30" s="13"/>
      <c r="L30">
        <v>13011</v>
      </c>
      <c r="M30">
        <v>12139</v>
      </c>
      <c r="N30">
        <v>0.55816666993137576</v>
      </c>
      <c r="O30">
        <v>0.44183333006862419</v>
      </c>
      <c r="P30">
        <v>0.29423166702578468</v>
      </c>
      <c r="Q30">
        <v>0.70576833297421526</v>
      </c>
      <c r="R30">
        <v>7.8431372549019589E-3</v>
      </c>
      <c r="T30">
        <v>3894</v>
      </c>
      <c r="U30" s="10">
        <v>3.8</v>
      </c>
      <c r="V30">
        <v>0</v>
      </c>
      <c r="W30">
        <f t="shared" si="3"/>
        <v>0</v>
      </c>
    </row>
    <row r="31" spans="1:23" x14ac:dyDescent="0.6">
      <c r="A31">
        <v>2012</v>
      </c>
      <c r="B31">
        <v>1</v>
      </c>
      <c r="C31">
        <v>30</v>
      </c>
      <c r="D31">
        <f t="shared" si="2"/>
        <v>1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J31" s="13"/>
      <c r="K31" s="13"/>
      <c r="L31">
        <v>14170</v>
      </c>
      <c r="M31">
        <v>12087</v>
      </c>
      <c r="N31">
        <v>0.57889974608724604</v>
      </c>
      <c r="O31">
        <v>0.42110025391275391</v>
      </c>
      <c r="P31">
        <v>0.28763788295038301</v>
      </c>
      <c r="Q31">
        <v>0.71236211704961705</v>
      </c>
      <c r="R31">
        <v>4.1666666666666666E-3</v>
      </c>
      <c r="T31">
        <v>3894</v>
      </c>
      <c r="U31" s="10">
        <v>1.5</v>
      </c>
      <c r="V31">
        <v>0</v>
      </c>
      <c r="W31">
        <f t="shared" si="3"/>
        <v>0</v>
      </c>
    </row>
    <row r="32" spans="1:23" x14ac:dyDescent="0.6">
      <c r="A32">
        <v>2012</v>
      </c>
      <c r="B32">
        <v>1</v>
      </c>
      <c r="C32">
        <v>31</v>
      </c>
      <c r="D32">
        <f t="shared" si="2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J32" s="13"/>
      <c r="K32" s="13"/>
      <c r="L32">
        <v>10988</v>
      </c>
      <c r="M32">
        <v>10085</v>
      </c>
      <c r="N32">
        <v>0.5605932466226583</v>
      </c>
      <c r="O32">
        <v>0.43940675337734159</v>
      </c>
      <c r="P32">
        <v>0.26736400854047909</v>
      </c>
      <c r="Q32">
        <v>0.73263599145952085</v>
      </c>
      <c r="R32">
        <v>9.5454545454545459E-2</v>
      </c>
      <c r="T32">
        <v>3894</v>
      </c>
      <c r="U32" s="10">
        <v>2.6</v>
      </c>
      <c r="V32">
        <v>0</v>
      </c>
      <c r="W32">
        <f t="shared" si="3"/>
        <v>0</v>
      </c>
    </row>
    <row r="33" spans="1:23" x14ac:dyDescent="0.6">
      <c r="A33">
        <v>2012</v>
      </c>
      <c r="B33">
        <v>2</v>
      </c>
      <c r="C33">
        <v>1</v>
      </c>
      <c r="D33">
        <f t="shared" si="2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J33" s="13"/>
      <c r="K33" s="13"/>
      <c r="L33">
        <v>9982</v>
      </c>
      <c r="M33">
        <v>11415</v>
      </c>
      <c r="N33">
        <v>0.55195449974861732</v>
      </c>
      <c r="O33">
        <v>0.44804550025138262</v>
      </c>
      <c r="P33">
        <v>0.26950329082682017</v>
      </c>
      <c r="Q33">
        <v>0.73049670917317977</v>
      </c>
      <c r="R33">
        <v>2.3692810457516339E-2</v>
      </c>
      <c r="T33">
        <v>3894</v>
      </c>
      <c r="U33" s="10">
        <v>0</v>
      </c>
      <c r="V33">
        <v>0</v>
      </c>
      <c r="W33">
        <f t="shared" si="3"/>
        <v>0</v>
      </c>
    </row>
    <row r="34" spans="1:23" x14ac:dyDescent="0.6">
      <c r="A34">
        <v>2012</v>
      </c>
      <c r="B34">
        <v>2</v>
      </c>
      <c r="C34">
        <v>2</v>
      </c>
      <c r="D34">
        <f t="shared" si="2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J34" s="13"/>
      <c r="K34" s="13"/>
      <c r="L34">
        <v>10981</v>
      </c>
      <c r="M34">
        <v>12141</v>
      </c>
      <c r="N34">
        <v>0.5380137884030618</v>
      </c>
      <c r="O34">
        <v>0.4619862115969382</v>
      </c>
      <c r="P34">
        <v>0.27894321172867892</v>
      </c>
      <c r="Q34">
        <v>0.72105678827132114</v>
      </c>
      <c r="R34">
        <v>2.364253393665158E-2</v>
      </c>
      <c r="T34">
        <v>3894</v>
      </c>
      <c r="U34" s="10">
        <v>-6.5</v>
      </c>
      <c r="V34">
        <v>0</v>
      </c>
      <c r="W34">
        <f t="shared" si="3"/>
        <v>0</v>
      </c>
    </row>
    <row r="35" spans="1:23" x14ac:dyDescent="0.6">
      <c r="A35">
        <v>2012</v>
      </c>
      <c r="B35">
        <v>2</v>
      </c>
      <c r="C35">
        <v>3</v>
      </c>
      <c r="D35">
        <f t="shared" si="2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J35" s="13"/>
      <c r="K35" s="13"/>
      <c r="L35">
        <v>11199</v>
      </c>
      <c r="M35">
        <v>12480</v>
      </c>
      <c r="N35">
        <v>0.52704294616059322</v>
      </c>
      <c r="O35">
        <v>0.47295705383940678</v>
      </c>
      <c r="P35">
        <v>0.26388841731978979</v>
      </c>
      <c r="Q35">
        <v>0.73611158268021015</v>
      </c>
      <c r="R35">
        <v>0</v>
      </c>
      <c r="T35">
        <v>3894</v>
      </c>
      <c r="U35" s="10">
        <v>-3.2</v>
      </c>
      <c r="V35">
        <v>0</v>
      </c>
      <c r="W35">
        <f t="shared" si="3"/>
        <v>0</v>
      </c>
    </row>
    <row r="36" spans="1:23" x14ac:dyDescent="0.6">
      <c r="A36">
        <v>2012</v>
      </c>
      <c r="B36">
        <v>2</v>
      </c>
      <c r="C36">
        <v>4</v>
      </c>
      <c r="D36">
        <f t="shared" si="2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J36" s="13"/>
      <c r="K36" s="13"/>
      <c r="L36">
        <v>11583</v>
      </c>
      <c r="M36">
        <v>10584</v>
      </c>
      <c r="N36">
        <v>0.55709911004028645</v>
      </c>
      <c r="O36">
        <v>0.4429008899597135</v>
      </c>
      <c r="P36">
        <v>0.28885036532095348</v>
      </c>
      <c r="Q36">
        <v>0.71114963467904646</v>
      </c>
      <c r="R36">
        <v>0</v>
      </c>
      <c r="T36">
        <v>3894</v>
      </c>
      <c r="U36" s="10">
        <v>1.8</v>
      </c>
      <c r="V36">
        <v>0</v>
      </c>
      <c r="W36">
        <f t="shared" si="3"/>
        <v>0</v>
      </c>
    </row>
    <row r="37" spans="1:23" x14ac:dyDescent="0.6">
      <c r="A37">
        <v>2012</v>
      </c>
      <c r="B37">
        <v>2</v>
      </c>
      <c r="C37">
        <v>5</v>
      </c>
      <c r="D37">
        <f t="shared" si="2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J37" s="13"/>
      <c r="K37" s="13"/>
      <c r="L37">
        <v>12478</v>
      </c>
      <c r="M37">
        <v>10016</v>
      </c>
      <c r="N37">
        <v>0.49624719416386082</v>
      </c>
      <c r="O37">
        <v>0.50375280583613913</v>
      </c>
      <c r="P37">
        <v>0.27344792553125891</v>
      </c>
      <c r="Q37">
        <v>0.72655207446874115</v>
      </c>
      <c r="R37">
        <v>1.7361111111111108E-2</v>
      </c>
      <c r="T37">
        <v>3894</v>
      </c>
      <c r="U37" s="10">
        <v>3.4</v>
      </c>
      <c r="V37">
        <v>0</v>
      </c>
      <c r="W37">
        <f t="shared" si="3"/>
        <v>0</v>
      </c>
    </row>
    <row r="38" spans="1:23" x14ac:dyDescent="0.6">
      <c r="A38">
        <v>2012</v>
      </c>
      <c r="B38">
        <v>2</v>
      </c>
      <c r="C38">
        <v>6</v>
      </c>
      <c r="D38">
        <f t="shared" si="2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J38" s="13"/>
      <c r="K38" s="13"/>
      <c r="L38">
        <v>12507</v>
      </c>
      <c r="M38">
        <v>9596</v>
      </c>
      <c r="N38">
        <v>0.54548133647398356</v>
      </c>
      <c r="O38">
        <v>0.45451866352601639</v>
      </c>
      <c r="P38">
        <v>0.27040943125501948</v>
      </c>
      <c r="Q38">
        <v>0.72959056874498052</v>
      </c>
      <c r="R38">
        <v>9.6726190476190479E-3</v>
      </c>
      <c r="T38">
        <v>3894</v>
      </c>
      <c r="U38" s="10">
        <v>5.3</v>
      </c>
      <c r="V38">
        <v>4.5</v>
      </c>
      <c r="W38">
        <f t="shared" si="3"/>
        <v>23.849999999999998</v>
      </c>
    </row>
    <row r="39" spans="1:23" x14ac:dyDescent="0.6">
      <c r="A39">
        <v>2012</v>
      </c>
      <c r="B39">
        <v>2</v>
      </c>
      <c r="C39">
        <v>7</v>
      </c>
      <c r="D39">
        <f t="shared" si="2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J39" s="13"/>
      <c r="K39" s="13"/>
      <c r="L39">
        <v>9834</v>
      </c>
      <c r="M39">
        <v>9823</v>
      </c>
      <c r="N39">
        <v>0.56160405338606023</v>
      </c>
      <c r="O39">
        <v>0.43839594661393971</v>
      </c>
      <c r="P39">
        <v>0.30390995970580748</v>
      </c>
      <c r="Q39">
        <v>0.69609004029419252</v>
      </c>
      <c r="R39">
        <v>0</v>
      </c>
      <c r="T39">
        <v>3894</v>
      </c>
      <c r="U39" s="10">
        <v>1.1000000000000001</v>
      </c>
      <c r="V39">
        <v>0.1</v>
      </c>
      <c r="W39">
        <f t="shared" si="3"/>
        <v>0.11000000000000001</v>
      </c>
    </row>
    <row r="40" spans="1:23" x14ac:dyDescent="0.6">
      <c r="A40">
        <v>2012</v>
      </c>
      <c r="B40">
        <v>2</v>
      </c>
      <c r="C40">
        <v>8</v>
      </c>
      <c r="D40">
        <f t="shared" si="2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J40" s="13"/>
      <c r="K40" s="13"/>
      <c r="L40">
        <v>9957</v>
      </c>
      <c r="M40">
        <v>10139</v>
      </c>
      <c r="N40">
        <v>0.53361344537815125</v>
      </c>
      <c r="O40">
        <v>0.46638655462184869</v>
      </c>
      <c r="P40">
        <v>0.25849248790425261</v>
      </c>
      <c r="Q40">
        <v>0.74150751209574739</v>
      </c>
      <c r="R40">
        <v>0</v>
      </c>
      <c r="T40">
        <v>3894</v>
      </c>
      <c r="U40" s="10">
        <v>-3.5</v>
      </c>
      <c r="V40">
        <v>0</v>
      </c>
      <c r="W40">
        <f t="shared" si="3"/>
        <v>0</v>
      </c>
    </row>
    <row r="41" spans="1:23" x14ac:dyDescent="0.6">
      <c r="A41">
        <v>2012</v>
      </c>
      <c r="B41">
        <v>2</v>
      </c>
      <c r="C41">
        <v>9</v>
      </c>
      <c r="D41">
        <f t="shared" si="2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J41" s="13"/>
      <c r="K41" s="13"/>
      <c r="L41">
        <v>10696</v>
      </c>
      <c r="M41">
        <v>11508</v>
      </c>
      <c r="N41">
        <v>0.51659720997956293</v>
      </c>
      <c r="O41">
        <v>0.48340279002043701</v>
      </c>
      <c r="P41">
        <v>0.25858765417588953</v>
      </c>
      <c r="Q41">
        <v>0.74141234582411053</v>
      </c>
      <c r="R41">
        <v>1.722542163718634E-2</v>
      </c>
      <c r="T41">
        <v>3894</v>
      </c>
      <c r="U41" s="10">
        <v>-0.5</v>
      </c>
      <c r="V41">
        <v>0</v>
      </c>
      <c r="W41">
        <f t="shared" si="3"/>
        <v>0</v>
      </c>
    </row>
    <row r="42" spans="1:23" x14ac:dyDescent="0.6">
      <c r="A42">
        <v>2012</v>
      </c>
      <c r="B42">
        <v>2</v>
      </c>
      <c r="C42">
        <v>10</v>
      </c>
      <c r="D42">
        <f t="shared" si="2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J42" s="13"/>
      <c r="K42" s="13"/>
      <c r="L42">
        <v>11496</v>
      </c>
      <c r="M42">
        <v>12902</v>
      </c>
      <c r="N42">
        <v>0.50179792813875856</v>
      </c>
      <c r="O42">
        <v>0.49820207186124138</v>
      </c>
      <c r="P42">
        <v>0.23003544417904279</v>
      </c>
      <c r="Q42">
        <v>0.76996455582095724</v>
      </c>
      <c r="R42">
        <v>1.8005279034690801E-2</v>
      </c>
      <c r="T42">
        <v>3894</v>
      </c>
      <c r="U42" s="10">
        <v>1.4</v>
      </c>
      <c r="V42">
        <v>0</v>
      </c>
      <c r="W42">
        <f t="shared" si="3"/>
        <v>0</v>
      </c>
    </row>
    <row r="43" spans="1:23" x14ac:dyDescent="0.6">
      <c r="A43">
        <v>2012</v>
      </c>
      <c r="B43">
        <v>2</v>
      </c>
      <c r="C43">
        <v>11</v>
      </c>
      <c r="D43">
        <f t="shared" si="2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J43" s="13"/>
      <c r="K43" s="13"/>
      <c r="L43">
        <v>11693</v>
      </c>
      <c r="M43">
        <v>12295</v>
      </c>
      <c r="N43">
        <v>0.52674849660143774</v>
      </c>
      <c r="O43">
        <v>0.4732515033985622</v>
      </c>
      <c r="P43">
        <v>0.25094962227315171</v>
      </c>
      <c r="Q43">
        <v>0.74905037772684835</v>
      </c>
      <c r="R43">
        <v>3.6764705882352941E-3</v>
      </c>
      <c r="T43">
        <v>3894</v>
      </c>
      <c r="U43" s="10">
        <v>1.5</v>
      </c>
      <c r="V43">
        <v>0</v>
      </c>
      <c r="W43">
        <f t="shared" si="3"/>
        <v>0</v>
      </c>
    </row>
    <row r="44" spans="1:23" x14ac:dyDescent="0.6">
      <c r="A44">
        <v>2012</v>
      </c>
      <c r="B44">
        <v>2</v>
      </c>
      <c r="C44">
        <v>12</v>
      </c>
      <c r="D44">
        <f t="shared" si="2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J44" s="13"/>
      <c r="K44" s="13"/>
      <c r="L44">
        <v>12362</v>
      </c>
      <c r="M44">
        <v>12548</v>
      </c>
      <c r="N44">
        <v>0.53485901353548404</v>
      </c>
      <c r="O44">
        <v>0.46514098646451579</v>
      </c>
      <c r="P44">
        <v>0.28791429159076221</v>
      </c>
      <c r="Q44">
        <v>0.71208570840923791</v>
      </c>
      <c r="R44">
        <v>3.26797385620915E-3</v>
      </c>
      <c r="T44">
        <v>3894</v>
      </c>
      <c r="U44" s="10">
        <v>3.3</v>
      </c>
      <c r="V44">
        <v>0</v>
      </c>
      <c r="W44">
        <f t="shared" si="3"/>
        <v>0</v>
      </c>
    </row>
    <row r="45" spans="1:23" x14ac:dyDescent="0.6">
      <c r="A45">
        <v>2012</v>
      </c>
      <c r="B45">
        <v>2</v>
      </c>
      <c r="C45">
        <v>13</v>
      </c>
      <c r="D45">
        <f t="shared" si="2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J45" s="13"/>
      <c r="K45" s="13"/>
      <c r="L45">
        <v>13186</v>
      </c>
      <c r="M45">
        <v>12167</v>
      </c>
      <c r="N45">
        <v>0.54356378915202441</v>
      </c>
      <c r="O45">
        <v>0.45643621084797548</v>
      </c>
      <c r="P45">
        <v>0.30321883998354587</v>
      </c>
      <c r="Q45">
        <v>0.69678116001645407</v>
      </c>
      <c r="R45">
        <v>1.4608920491273431E-2</v>
      </c>
      <c r="T45">
        <v>3894</v>
      </c>
      <c r="U45" s="10">
        <v>4.4000000000000004</v>
      </c>
      <c r="V45">
        <v>2.5</v>
      </c>
      <c r="W45">
        <f t="shared" si="3"/>
        <v>11</v>
      </c>
    </row>
    <row r="46" spans="1:23" x14ac:dyDescent="0.6">
      <c r="A46">
        <v>2012</v>
      </c>
      <c r="B46">
        <v>2</v>
      </c>
      <c r="C46">
        <v>14</v>
      </c>
      <c r="D46">
        <f t="shared" si="2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J46" s="13"/>
      <c r="K46" s="13"/>
      <c r="L46">
        <v>10966</v>
      </c>
      <c r="M46">
        <v>10549</v>
      </c>
      <c r="N46">
        <v>0.51705533509166723</v>
      </c>
      <c r="O46">
        <v>0.48294466490833282</v>
      </c>
      <c r="P46">
        <v>0.23771673347797909</v>
      </c>
      <c r="Q46">
        <v>0.76228326652202083</v>
      </c>
      <c r="R46">
        <v>0</v>
      </c>
      <c r="T46">
        <v>3894</v>
      </c>
      <c r="U46" s="10">
        <v>6.8</v>
      </c>
      <c r="V46">
        <v>8.5</v>
      </c>
      <c r="W46">
        <f t="shared" si="3"/>
        <v>57.8</v>
      </c>
    </row>
    <row r="47" spans="1:23" x14ac:dyDescent="0.6">
      <c r="A47">
        <v>2012</v>
      </c>
      <c r="B47">
        <v>2</v>
      </c>
      <c r="C47">
        <v>15</v>
      </c>
      <c r="D47">
        <f t="shared" si="2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J47" s="13"/>
      <c r="K47" s="13"/>
      <c r="L47">
        <v>11287</v>
      </c>
      <c r="M47">
        <v>11783</v>
      </c>
      <c r="N47">
        <v>0.55672587216704872</v>
      </c>
      <c r="O47">
        <v>0.44327412783295139</v>
      </c>
      <c r="P47">
        <v>0.2753008429479018</v>
      </c>
      <c r="Q47">
        <v>0.7246991570520982</v>
      </c>
      <c r="R47">
        <v>0</v>
      </c>
      <c r="T47">
        <v>3894</v>
      </c>
      <c r="U47" s="10">
        <v>6.9</v>
      </c>
      <c r="V47">
        <v>0</v>
      </c>
      <c r="W47">
        <f t="shared" si="3"/>
        <v>0</v>
      </c>
    </row>
    <row r="48" spans="1:23" x14ac:dyDescent="0.6">
      <c r="A48">
        <v>2012</v>
      </c>
      <c r="B48">
        <v>2</v>
      </c>
      <c r="C48">
        <v>16</v>
      </c>
      <c r="D48">
        <f t="shared" si="2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J48" s="13"/>
      <c r="K48" s="13"/>
      <c r="L48">
        <v>12486</v>
      </c>
      <c r="M48">
        <v>13925</v>
      </c>
      <c r="N48">
        <v>0.53029492134163414</v>
      </c>
      <c r="O48">
        <v>0.46970507865836592</v>
      </c>
      <c r="P48">
        <v>0.2496181490558653</v>
      </c>
      <c r="Q48">
        <v>0.75038185094413468</v>
      </c>
      <c r="R48">
        <v>8.4464555052790342E-3</v>
      </c>
      <c r="T48">
        <v>3894</v>
      </c>
      <c r="U48" s="10">
        <v>4</v>
      </c>
      <c r="V48">
        <v>0</v>
      </c>
      <c r="W48">
        <f t="shared" si="3"/>
        <v>0</v>
      </c>
    </row>
    <row r="49" spans="1:23" x14ac:dyDescent="0.6">
      <c r="A49">
        <v>2012</v>
      </c>
      <c r="B49">
        <v>2</v>
      </c>
      <c r="C49">
        <v>17</v>
      </c>
      <c r="D49">
        <f t="shared" si="2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J49" s="13"/>
      <c r="K49" s="13"/>
      <c r="L49">
        <v>13568</v>
      </c>
      <c r="M49">
        <v>15138</v>
      </c>
      <c r="N49">
        <v>0.52635654426311873</v>
      </c>
      <c r="O49">
        <v>0.47364345573688132</v>
      </c>
      <c r="P49">
        <v>0.24265519179013989</v>
      </c>
      <c r="Q49">
        <v>0.75734480820986017</v>
      </c>
      <c r="R49">
        <v>2.5910364145658261E-2</v>
      </c>
      <c r="T49">
        <v>3894</v>
      </c>
      <c r="U49" s="10">
        <v>-0.6</v>
      </c>
      <c r="V49">
        <v>0</v>
      </c>
      <c r="W49">
        <f t="shared" si="3"/>
        <v>0</v>
      </c>
    </row>
    <row r="50" spans="1:23" x14ac:dyDescent="0.6">
      <c r="A50">
        <v>2012</v>
      </c>
      <c r="B50">
        <v>2</v>
      </c>
      <c r="C50">
        <v>18</v>
      </c>
      <c r="D50">
        <f t="shared" si="2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J50" s="13"/>
      <c r="K50" s="13"/>
      <c r="L50">
        <v>13363</v>
      </c>
      <c r="M50">
        <v>13688</v>
      </c>
      <c r="N50">
        <v>0.56747125423596012</v>
      </c>
      <c r="O50">
        <v>0.43252874576403988</v>
      </c>
      <c r="P50">
        <v>0.26219512897713593</v>
      </c>
      <c r="Q50">
        <v>0.73780487102286418</v>
      </c>
      <c r="R50">
        <v>1.122994652406417E-2</v>
      </c>
      <c r="T50">
        <v>3894</v>
      </c>
      <c r="U50" s="10">
        <v>-2.1</v>
      </c>
      <c r="V50">
        <v>0</v>
      </c>
      <c r="W50">
        <f t="shared" si="3"/>
        <v>0</v>
      </c>
    </row>
    <row r="51" spans="1:23" x14ac:dyDescent="0.6">
      <c r="A51">
        <v>2012</v>
      </c>
      <c r="B51">
        <v>2</v>
      </c>
      <c r="C51">
        <v>19</v>
      </c>
      <c r="D51">
        <f t="shared" si="2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J51" s="13"/>
      <c r="K51" s="13"/>
      <c r="L51">
        <v>13948</v>
      </c>
      <c r="M51">
        <v>14792</v>
      </c>
      <c r="N51">
        <v>0.51435778274013566</v>
      </c>
      <c r="O51">
        <v>0.48564221725986428</v>
      </c>
      <c r="P51">
        <v>0.23947359829712769</v>
      </c>
      <c r="Q51">
        <v>0.76052640170287233</v>
      </c>
      <c r="R51">
        <v>7.8431372549019607E-3</v>
      </c>
      <c r="T51">
        <v>3894</v>
      </c>
      <c r="U51" s="10">
        <v>-0.3</v>
      </c>
      <c r="V51">
        <v>0</v>
      </c>
      <c r="W51">
        <f t="shared" si="3"/>
        <v>0</v>
      </c>
    </row>
    <row r="52" spans="1:23" x14ac:dyDescent="0.6">
      <c r="A52">
        <v>2012</v>
      </c>
      <c r="B52">
        <v>2</v>
      </c>
      <c r="C52">
        <v>20</v>
      </c>
      <c r="D52">
        <f t="shared" si="2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J52" s="13"/>
      <c r="K52" s="13"/>
      <c r="L52">
        <v>15676</v>
      </c>
      <c r="M52">
        <v>13656</v>
      </c>
      <c r="N52">
        <v>0.51298733945792774</v>
      </c>
      <c r="O52">
        <v>0.48701266054207232</v>
      </c>
      <c r="P52">
        <v>0.2287735956853604</v>
      </c>
      <c r="Q52">
        <v>0.77122640431463962</v>
      </c>
      <c r="R52">
        <v>1.2726244343891399E-2</v>
      </c>
      <c r="T52">
        <v>3894</v>
      </c>
      <c r="U52" s="10">
        <v>3.3</v>
      </c>
      <c r="V52">
        <v>0</v>
      </c>
      <c r="W52">
        <f t="shared" si="3"/>
        <v>0</v>
      </c>
    </row>
    <row r="53" spans="1:23" x14ac:dyDescent="0.6">
      <c r="A53">
        <v>2012</v>
      </c>
      <c r="B53">
        <v>2</v>
      </c>
      <c r="C53">
        <v>21</v>
      </c>
      <c r="D53">
        <f t="shared" si="2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J53" s="13"/>
      <c r="K53" s="13"/>
      <c r="L53">
        <v>12998</v>
      </c>
      <c r="M53">
        <v>11454</v>
      </c>
      <c r="N53">
        <v>0.50452710869377537</v>
      </c>
      <c r="O53">
        <v>0.49547289130622463</v>
      </c>
      <c r="P53">
        <v>0.24121557454890791</v>
      </c>
      <c r="Q53">
        <v>0.75878442545109215</v>
      </c>
      <c r="R53">
        <v>6.8672839506172839E-2</v>
      </c>
      <c r="T53">
        <v>3894</v>
      </c>
      <c r="U53" s="10">
        <v>4.2</v>
      </c>
      <c r="V53">
        <v>1.5</v>
      </c>
      <c r="W53">
        <f t="shared" si="3"/>
        <v>6.3000000000000007</v>
      </c>
    </row>
    <row r="54" spans="1:23" x14ac:dyDescent="0.6">
      <c r="A54">
        <v>2012</v>
      </c>
      <c r="B54">
        <v>2</v>
      </c>
      <c r="C54">
        <v>22</v>
      </c>
      <c r="D54">
        <f t="shared" si="2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J54" s="13"/>
      <c r="K54" s="13"/>
      <c r="L54">
        <v>13010</v>
      </c>
      <c r="M54">
        <v>12897</v>
      </c>
      <c r="N54">
        <v>0.53825773899303309</v>
      </c>
      <c r="O54">
        <v>0.46174226100696691</v>
      </c>
      <c r="P54">
        <v>0.26603372118078</v>
      </c>
      <c r="Q54">
        <v>0.73396627881921994</v>
      </c>
      <c r="R54">
        <v>1.073762838468721E-2</v>
      </c>
      <c r="T54">
        <v>3894</v>
      </c>
      <c r="U54" s="10">
        <v>7.6</v>
      </c>
      <c r="V54">
        <v>0</v>
      </c>
      <c r="W54">
        <f t="shared" si="3"/>
        <v>0</v>
      </c>
    </row>
    <row r="55" spans="1:23" x14ac:dyDescent="0.6">
      <c r="A55">
        <v>2012</v>
      </c>
      <c r="B55">
        <v>2</v>
      </c>
      <c r="C55">
        <v>23</v>
      </c>
      <c r="D55">
        <f t="shared" si="2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J55" s="13"/>
      <c r="K55" s="13"/>
      <c r="L55">
        <v>14942</v>
      </c>
      <c r="M55">
        <v>15482</v>
      </c>
      <c r="N55">
        <v>0.50520027838366932</v>
      </c>
      <c r="O55">
        <v>0.49479972161633062</v>
      </c>
      <c r="P55">
        <v>0.23756680171040029</v>
      </c>
      <c r="Q55">
        <v>0.76243319828959966</v>
      </c>
      <c r="R55">
        <v>5.8823529411764714E-3</v>
      </c>
      <c r="T55">
        <v>3894</v>
      </c>
      <c r="U55" s="10">
        <v>9.9</v>
      </c>
      <c r="V55">
        <v>0</v>
      </c>
      <c r="W55">
        <f t="shared" si="3"/>
        <v>0</v>
      </c>
    </row>
    <row r="56" spans="1:23" x14ac:dyDescent="0.6">
      <c r="A56">
        <v>2012</v>
      </c>
      <c r="B56">
        <v>2</v>
      </c>
      <c r="C56">
        <v>24</v>
      </c>
      <c r="D56">
        <f t="shared" si="2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J56" s="13"/>
      <c r="K56" s="13"/>
      <c r="L56">
        <v>14527</v>
      </c>
      <c r="M56">
        <v>15618</v>
      </c>
      <c r="N56">
        <v>0.53453265304476383</v>
      </c>
      <c r="O56">
        <v>0.46546734695523623</v>
      </c>
      <c r="P56">
        <v>0.24608173449003901</v>
      </c>
      <c r="Q56">
        <v>0.75391826550996099</v>
      </c>
      <c r="R56">
        <v>3.9215686274509803E-3</v>
      </c>
      <c r="T56">
        <v>3894</v>
      </c>
      <c r="U56" s="10">
        <v>6.4</v>
      </c>
      <c r="V56">
        <v>0</v>
      </c>
      <c r="W56">
        <f t="shared" si="3"/>
        <v>0</v>
      </c>
    </row>
    <row r="57" spans="1:23" x14ac:dyDescent="0.6">
      <c r="A57">
        <v>2012</v>
      </c>
      <c r="B57">
        <v>2</v>
      </c>
      <c r="C57">
        <v>25</v>
      </c>
      <c r="D57">
        <f t="shared" si="2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J57" s="13"/>
      <c r="K57" s="13"/>
      <c r="L57">
        <v>14763</v>
      </c>
      <c r="M57">
        <v>14479</v>
      </c>
      <c r="N57">
        <v>0.53739903886962714</v>
      </c>
      <c r="O57">
        <v>0.46260096113037291</v>
      </c>
      <c r="P57">
        <v>0.23087631322925439</v>
      </c>
      <c r="Q57">
        <v>0.76912368677074561</v>
      </c>
      <c r="R57">
        <v>1.1883541295305999E-2</v>
      </c>
      <c r="T57">
        <v>3894</v>
      </c>
      <c r="U57" s="10">
        <v>5.9</v>
      </c>
      <c r="V57">
        <v>0</v>
      </c>
      <c r="W57">
        <f t="shared" si="3"/>
        <v>0</v>
      </c>
    </row>
    <row r="58" spans="1:23" x14ac:dyDescent="0.6">
      <c r="A58">
        <v>2012</v>
      </c>
      <c r="B58">
        <v>2</v>
      </c>
      <c r="C58">
        <v>26</v>
      </c>
      <c r="D58">
        <f t="shared" si="2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J58" s="13"/>
      <c r="K58" s="13"/>
      <c r="L58">
        <v>14976</v>
      </c>
      <c r="M58">
        <v>13834</v>
      </c>
      <c r="N58">
        <v>0.55448473095531914</v>
      </c>
      <c r="O58">
        <v>0.44551526904468081</v>
      </c>
      <c r="P58">
        <v>0.27300870985992087</v>
      </c>
      <c r="Q58">
        <v>0.72699129014007913</v>
      </c>
      <c r="R58">
        <v>0</v>
      </c>
      <c r="T58">
        <v>3894</v>
      </c>
      <c r="U58" s="10">
        <v>3.7</v>
      </c>
      <c r="V58">
        <v>0</v>
      </c>
      <c r="W58">
        <f t="shared" si="3"/>
        <v>0</v>
      </c>
    </row>
    <row r="59" spans="1:23" x14ac:dyDescent="0.6">
      <c r="A59">
        <v>2012</v>
      </c>
      <c r="B59">
        <v>2</v>
      </c>
      <c r="C59">
        <v>27</v>
      </c>
      <c r="D59">
        <f t="shared" si="2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J59" s="13"/>
      <c r="K59" s="13"/>
      <c r="L59">
        <v>15959</v>
      </c>
      <c r="M59">
        <v>12621</v>
      </c>
      <c r="N59">
        <v>0.58027887145534207</v>
      </c>
      <c r="O59">
        <v>0.41972112854465798</v>
      </c>
      <c r="P59">
        <v>0.32438998909587152</v>
      </c>
      <c r="Q59">
        <v>0.67561001090412853</v>
      </c>
      <c r="R59">
        <v>7.1895424836601303E-3</v>
      </c>
      <c r="T59">
        <v>3894</v>
      </c>
      <c r="U59" s="10">
        <v>3.9</v>
      </c>
      <c r="V59">
        <v>0</v>
      </c>
      <c r="W59">
        <f t="shared" si="3"/>
        <v>0</v>
      </c>
    </row>
    <row r="60" spans="1:23" x14ac:dyDescent="0.6">
      <c r="A60">
        <v>2012</v>
      </c>
      <c r="B60">
        <v>2</v>
      </c>
      <c r="C60">
        <v>28</v>
      </c>
      <c r="D60">
        <f t="shared" si="2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J60" s="13"/>
      <c r="K60" s="13"/>
      <c r="L60">
        <v>13072</v>
      </c>
      <c r="M60">
        <v>11401</v>
      </c>
      <c r="N60">
        <v>0.54252022487316598</v>
      </c>
      <c r="O60">
        <v>0.45747977512683391</v>
      </c>
      <c r="P60">
        <v>0.254334391099097</v>
      </c>
      <c r="Q60">
        <v>0.74566560890090294</v>
      </c>
      <c r="R60">
        <v>5.8823529411764714E-3</v>
      </c>
      <c r="T60">
        <v>3894</v>
      </c>
      <c r="U60" s="10">
        <v>4.5999999999999996</v>
      </c>
      <c r="V60">
        <v>4.5</v>
      </c>
      <c r="W60">
        <f t="shared" si="3"/>
        <v>20.7</v>
      </c>
    </row>
    <row r="61" spans="1:23" x14ac:dyDescent="0.6">
      <c r="A61">
        <v>2012</v>
      </c>
      <c r="B61">
        <v>2</v>
      </c>
      <c r="C61">
        <v>29</v>
      </c>
      <c r="D61">
        <f t="shared" si="2"/>
        <v>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0</v>
      </c>
      <c r="I61">
        <f t="shared" si="1"/>
        <v>0</v>
      </c>
      <c r="J61" s="13"/>
      <c r="K61" s="13"/>
      <c r="L61">
        <v>13797</v>
      </c>
      <c r="M61">
        <v>13254</v>
      </c>
      <c r="N61">
        <v>0.53257603870348968</v>
      </c>
      <c r="O61">
        <v>0.46742396129651032</v>
      </c>
      <c r="P61">
        <v>0.30557337542631657</v>
      </c>
      <c r="Q61">
        <v>0.69442662457368343</v>
      </c>
      <c r="R61">
        <v>6.0185185185185182E-2</v>
      </c>
      <c r="T61">
        <v>3894</v>
      </c>
      <c r="U61" s="10">
        <v>7.4</v>
      </c>
      <c r="V61">
        <v>0.5</v>
      </c>
      <c r="W61">
        <f t="shared" si="3"/>
        <v>3.7</v>
      </c>
    </row>
    <row r="62" spans="1:23" x14ac:dyDescent="0.6">
      <c r="A62">
        <v>2012</v>
      </c>
      <c r="B62">
        <v>3</v>
      </c>
      <c r="C62">
        <v>1</v>
      </c>
      <c r="D62">
        <f t="shared" si="2"/>
        <v>4</v>
      </c>
      <c r="E62" s="14" t="s">
        <v>16</v>
      </c>
      <c r="F62" s="14" t="s">
        <v>11</v>
      </c>
      <c r="G62" s="14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 s="14">
        <f t="shared" si="0"/>
        <v>1</v>
      </c>
      <c r="I62" s="14">
        <f t="shared" si="1"/>
        <v>1</v>
      </c>
      <c r="J62" s="12" t="s">
        <v>57</v>
      </c>
      <c r="K62" s="12" t="s">
        <v>58</v>
      </c>
      <c r="L62">
        <v>13230</v>
      </c>
      <c r="M62">
        <v>14114</v>
      </c>
      <c r="N62">
        <v>0.53771448709529213</v>
      </c>
      <c r="O62">
        <v>0.46228551290470798</v>
      </c>
      <c r="P62">
        <v>0.26148738046388748</v>
      </c>
      <c r="Q62">
        <v>0.73851261953611247</v>
      </c>
      <c r="R62">
        <v>2.7128689922352279E-2</v>
      </c>
      <c r="T62">
        <v>3894</v>
      </c>
      <c r="U62" s="10">
        <v>9.1999999999999993</v>
      </c>
      <c r="V62">
        <v>0</v>
      </c>
      <c r="W62">
        <f t="shared" si="3"/>
        <v>0</v>
      </c>
    </row>
    <row r="63" spans="1:23" x14ac:dyDescent="0.6">
      <c r="A63">
        <v>2012</v>
      </c>
      <c r="B63">
        <v>3</v>
      </c>
      <c r="C63">
        <v>2</v>
      </c>
      <c r="D63">
        <f t="shared" si="2"/>
        <v>5</v>
      </c>
      <c r="E63" s="14" t="s">
        <v>16</v>
      </c>
      <c r="F63" s="14" t="s">
        <v>15</v>
      </c>
      <c r="G63" s="14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1</v>
      </c>
      <c r="H63" s="14">
        <f t="shared" si="0"/>
        <v>0</v>
      </c>
      <c r="I63" s="14">
        <f t="shared" si="1"/>
        <v>1</v>
      </c>
      <c r="J63" s="12"/>
      <c r="K63" s="12" t="s">
        <v>58</v>
      </c>
      <c r="L63">
        <v>10740</v>
      </c>
      <c r="M63">
        <v>10366</v>
      </c>
      <c r="N63">
        <v>0.53760604720357041</v>
      </c>
      <c r="O63">
        <v>0.46239395279642947</v>
      </c>
      <c r="P63">
        <v>0.26566650583678447</v>
      </c>
      <c r="Q63">
        <v>0.73433349416321558</v>
      </c>
      <c r="R63">
        <v>1.6902215431627201E-2</v>
      </c>
      <c r="T63">
        <v>3894</v>
      </c>
      <c r="U63" s="10">
        <v>8.1</v>
      </c>
      <c r="V63">
        <v>0.4</v>
      </c>
      <c r="W63">
        <f t="shared" si="3"/>
        <v>3.24</v>
      </c>
    </row>
    <row r="64" spans="1:23" x14ac:dyDescent="0.6">
      <c r="A64">
        <v>2012</v>
      </c>
      <c r="B64">
        <v>3</v>
      </c>
      <c r="C64">
        <v>3</v>
      </c>
      <c r="D64">
        <f t="shared" si="2"/>
        <v>6</v>
      </c>
      <c r="E64" s="14" t="s">
        <v>16</v>
      </c>
      <c r="F64" s="14" t="s">
        <v>17</v>
      </c>
      <c r="G64" s="1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2</v>
      </c>
      <c r="H64" s="14">
        <f t="shared" si="0"/>
        <v>0</v>
      </c>
      <c r="I64" s="14">
        <f t="shared" si="1"/>
        <v>1</v>
      </c>
      <c r="J64" s="12"/>
      <c r="K64" s="12" t="s">
        <v>58</v>
      </c>
      <c r="L64">
        <v>12570</v>
      </c>
      <c r="M64">
        <v>9409</v>
      </c>
      <c r="N64">
        <v>0.58591369879841926</v>
      </c>
      <c r="O64">
        <v>0.41408630120158069</v>
      </c>
      <c r="P64">
        <v>0.29868494483318742</v>
      </c>
      <c r="Q64">
        <v>0.70131505516681258</v>
      </c>
      <c r="R64">
        <v>0</v>
      </c>
      <c r="T64">
        <v>3894</v>
      </c>
      <c r="U64" s="10">
        <v>7.6</v>
      </c>
      <c r="V64">
        <v>0</v>
      </c>
      <c r="W64">
        <f t="shared" si="3"/>
        <v>0</v>
      </c>
    </row>
    <row r="65" spans="1:23" x14ac:dyDescent="0.6">
      <c r="A65">
        <v>2012</v>
      </c>
      <c r="B65">
        <v>3</v>
      </c>
      <c r="C65">
        <v>4</v>
      </c>
      <c r="D65">
        <f t="shared" si="2"/>
        <v>7</v>
      </c>
      <c r="E65" s="14" t="s">
        <v>16</v>
      </c>
      <c r="F65" s="14" t="s">
        <v>18</v>
      </c>
      <c r="G65" s="14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3</v>
      </c>
      <c r="H65" s="14">
        <f t="shared" si="0"/>
        <v>0</v>
      </c>
      <c r="I65" s="14">
        <f t="shared" si="1"/>
        <v>1</v>
      </c>
      <c r="J65" s="12"/>
      <c r="K65" s="12" t="s">
        <v>58</v>
      </c>
      <c r="L65">
        <v>14410</v>
      </c>
      <c r="M65">
        <v>9348</v>
      </c>
      <c r="N65">
        <v>0.55345117508202557</v>
      </c>
      <c r="O65">
        <v>0.44654882491797437</v>
      </c>
      <c r="P65">
        <v>0.30469304062456493</v>
      </c>
      <c r="Q65">
        <v>0.69530695937543507</v>
      </c>
      <c r="R65">
        <v>1.7857574951000561E-2</v>
      </c>
      <c r="T65">
        <v>3894</v>
      </c>
      <c r="U65" s="10">
        <v>7.1</v>
      </c>
      <c r="V65">
        <v>9.5</v>
      </c>
      <c r="W65">
        <f t="shared" si="3"/>
        <v>67.45</v>
      </c>
    </row>
    <row r="66" spans="1:23" x14ac:dyDescent="0.6">
      <c r="A66">
        <v>2012</v>
      </c>
      <c r="B66">
        <v>3</v>
      </c>
      <c r="C66">
        <v>5</v>
      </c>
      <c r="D66">
        <f t="shared" si="2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4" xml:space="preserve"> IF(F66 = "H",1,0)</f>
        <v>0</v>
      </c>
      <c r="I66">
        <f t="shared" ref="I66:I129" si="5">IF(NOT(ISBLANK(F66)), 1, 0)</f>
        <v>0</v>
      </c>
      <c r="J66" s="13"/>
      <c r="K66" s="13"/>
      <c r="L66">
        <v>12313</v>
      </c>
      <c r="M66">
        <v>9667</v>
      </c>
      <c r="N66">
        <v>0.54022970493558731</v>
      </c>
      <c r="O66">
        <v>0.45977029506441269</v>
      </c>
      <c r="P66">
        <v>0.26863365392777161</v>
      </c>
      <c r="Q66">
        <v>0.73136634607222839</v>
      </c>
      <c r="R66">
        <v>0</v>
      </c>
      <c r="T66">
        <v>3894</v>
      </c>
      <c r="U66" s="10">
        <v>7</v>
      </c>
      <c r="V66">
        <v>12.5</v>
      </c>
      <c r="W66">
        <f t="shared" si="3"/>
        <v>87.5</v>
      </c>
    </row>
    <row r="67" spans="1:23" x14ac:dyDescent="0.6">
      <c r="A67">
        <v>2012</v>
      </c>
      <c r="B67">
        <v>3</v>
      </c>
      <c r="C67">
        <v>6</v>
      </c>
      <c r="D67">
        <f t="shared" ref="D67:D130" si="6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4"/>
        <v>0</v>
      </c>
      <c r="I67">
        <f t="shared" si="5"/>
        <v>0</v>
      </c>
      <c r="J67" s="13"/>
      <c r="K67" s="13"/>
      <c r="L67">
        <v>9266</v>
      </c>
      <c r="M67">
        <v>8663</v>
      </c>
      <c r="N67">
        <v>0.53075048749789233</v>
      </c>
      <c r="O67">
        <v>0.46924951250210772</v>
      </c>
      <c r="P67">
        <v>0.227339937071771</v>
      </c>
      <c r="Q67">
        <v>0.77266006292822897</v>
      </c>
      <c r="R67">
        <v>0</v>
      </c>
      <c r="T67">
        <v>3894</v>
      </c>
      <c r="U67" s="10">
        <v>7.9</v>
      </c>
      <c r="V67">
        <v>3.5</v>
      </c>
      <c r="W67">
        <f t="shared" ref="W67:W130" si="7">U67*V67</f>
        <v>27.650000000000002</v>
      </c>
    </row>
    <row r="68" spans="1:23" x14ac:dyDescent="0.6">
      <c r="A68">
        <v>2012</v>
      </c>
      <c r="B68">
        <v>3</v>
      </c>
      <c r="C68">
        <v>7</v>
      </c>
      <c r="D68">
        <f t="shared" si="6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4"/>
        <v>0</v>
      </c>
      <c r="I68">
        <f t="shared" si="5"/>
        <v>0</v>
      </c>
      <c r="J68" s="13"/>
      <c r="K68" s="13"/>
      <c r="L68">
        <v>9465</v>
      </c>
      <c r="M68">
        <v>9500</v>
      </c>
      <c r="N68">
        <v>0.54787989787989788</v>
      </c>
      <c r="O68">
        <v>0.45212010212010212</v>
      </c>
      <c r="P68">
        <v>0.28650173356055708</v>
      </c>
      <c r="Q68">
        <v>0.71349826643944292</v>
      </c>
      <c r="R68">
        <v>0</v>
      </c>
      <c r="T68">
        <v>3894</v>
      </c>
      <c r="U68" s="10">
        <v>7.1</v>
      </c>
      <c r="V68">
        <v>0</v>
      </c>
      <c r="W68">
        <f t="shared" si="7"/>
        <v>0</v>
      </c>
    </row>
    <row r="69" spans="1:23" x14ac:dyDescent="0.6">
      <c r="A69">
        <v>2012</v>
      </c>
      <c r="B69">
        <v>3</v>
      </c>
      <c r="C69">
        <v>8</v>
      </c>
      <c r="D69">
        <f t="shared" si="6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4"/>
        <v>0</v>
      </c>
      <c r="I69">
        <f t="shared" si="5"/>
        <v>0</v>
      </c>
      <c r="J69" s="13"/>
      <c r="K69" s="13"/>
      <c r="L69">
        <v>9822</v>
      </c>
      <c r="M69">
        <v>11369</v>
      </c>
      <c r="N69">
        <v>0.59758400657599342</v>
      </c>
      <c r="O69">
        <v>0.40241599342400652</v>
      </c>
      <c r="P69">
        <v>0.32828089674747851</v>
      </c>
      <c r="Q69">
        <v>0.6717191032525216</v>
      </c>
      <c r="R69">
        <v>8.4464555052790342E-3</v>
      </c>
      <c r="T69">
        <v>3894</v>
      </c>
      <c r="U69" s="10">
        <v>8.6</v>
      </c>
      <c r="V69">
        <v>0</v>
      </c>
      <c r="W69">
        <f t="shared" si="7"/>
        <v>0</v>
      </c>
    </row>
    <row r="70" spans="1:23" x14ac:dyDescent="0.6">
      <c r="A70">
        <v>2012</v>
      </c>
      <c r="B70">
        <v>3</v>
      </c>
      <c r="C70">
        <v>9</v>
      </c>
      <c r="D70">
        <f t="shared" si="6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4"/>
        <v>0</v>
      </c>
      <c r="I70">
        <f t="shared" si="5"/>
        <v>0</v>
      </c>
      <c r="J70" s="13"/>
      <c r="K70" s="13"/>
      <c r="L70">
        <v>10663</v>
      </c>
      <c r="M70">
        <v>13436</v>
      </c>
      <c r="N70">
        <v>0.54325543737308446</v>
      </c>
      <c r="O70">
        <v>0.4567445626269156</v>
      </c>
      <c r="P70">
        <v>0.27508357655416482</v>
      </c>
      <c r="Q70">
        <v>0.72491642344583518</v>
      </c>
      <c r="R70">
        <v>0</v>
      </c>
      <c r="T70">
        <v>3894</v>
      </c>
      <c r="U70" s="10">
        <v>8</v>
      </c>
      <c r="V70">
        <v>0</v>
      </c>
      <c r="W70">
        <f t="shared" si="7"/>
        <v>0</v>
      </c>
    </row>
    <row r="71" spans="1:23" x14ac:dyDescent="0.6">
      <c r="A71">
        <v>2012</v>
      </c>
      <c r="B71">
        <v>3</v>
      </c>
      <c r="C71">
        <v>10</v>
      </c>
      <c r="D71">
        <f t="shared" si="6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4"/>
        <v>0</v>
      </c>
      <c r="I71">
        <f t="shared" si="5"/>
        <v>0</v>
      </c>
      <c r="J71" s="13"/>
      <c r="K71" s="13"/>
      <c r="L71">
        <v>10716</v>
      </c>
      <c r="M71">
        <v>11814</v>
      </c>
      <c r="N71">
        <v>0.58765191156604379</v>
      </c>
      <c r="O71">
        <v>0.41234808843395632</v>
      </c>
      <c r="P71">
        <v>0.29714505708177169</v>
      </c>
      <c r="Q71">
        <v>0.70285494291822825</v>
      </c>
      <c r="R71">
        <v>0</v>
      </c>
      <c r="T71">
        <v>3894</v>
      </c>
      <c r="U71" s="10">
        <v>7.7</v>
      </c>
      <c r="V71">
        <v>0</v>
      </c>
      <c r="W71">
        <f t="shared" si="7"/>
        <v>0</v>
      </c>
    </row>
    <row r="72" spans="1:23" x14ac:dyDescent="0.6">
      <c r="A72">
        <v>2012</v>
      </c>
      <c r="B72">
        <v>3</v>
      </c>
      <c r="C72">
        <v>11</v>
      </c>
      <c r="D72">
        <f t="shared" si="6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4"/>
        <v>0</v>
      </c>
      <c r="I72">
        <f t="shared" si="5"/>
        <v>0</v>
      </c>
      <c r="J72" s="13"/>
      <c r="K72" s="13"/>
      <c r="L72">
        <v>12502</v>
      </c>
      <c r="M72">
        <v>10309</v>
      </c>
      <c r="N72">
        <v>0.57985522263203926</v>
      </c>
      <c r="O72">
        <v>0.42014477736796069</v>
      </c>
      <c r="P72">
        <v>0.32828476790414512</v>
      </c>
      <c r="Q72">
        <v>0.67171523209585493</v>
      </c>
      <c r="R72">
        <v>2.0814479638009059E-2</v>
      </c>
      <c r="T72">
        <v>3894</v>
      </c>
      <c r="U72" s="10">
        <v>3.7</v>
      </c>
      <c r="V72">
        <v>0</v>
      </c>
      <c r="W72">
        <f t="shared" si="7"/>
        <v>0</v>
      </c>
    </row>
    <row r="73" spans="1:23" x14ac:dyDescent="0.6">
      <c r="A73">
        <v>2012</v>
      </c>
      <c r="B73">
        <v>3</v>
      </c>
      <c r="C73">
        <v>12</v>
      </c>
      <c r="D73">
        <f t="shared" si="6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4"/>
        <v>0</v>
      </c>
      <c r="I73">
        <f t="shared" si="5"/>
        <v>0</v>
      </c>
      <c r="J73" s="13"/>
      <c r="K73" s="13"/>
      <c r="L73">
        <v>11928</v>
      </c>
      <c r="M73">
        <v>11100</v>
      </c>
      <c r="N73">
        <v>0.59199476993594646</v>
      </c>
      <c r="O73">
        <v>0.40800523006405359</v>
      </c>
      <c r="P73">
        <v>0.32610869522634228</v>
      </c>
      <c r="Q73">
        <v>0.67389130477365766</v>
      </c>
      <c r="R73">
        <v>2.9411764705882348E-3</v>
      </c>
      <c r="T73">
        <v>3894</v>
      </c>
      <c r="U73" s="10">
        <v>2</v>
      </c>
      <c r="V73">
        <v>0</v>
      </c>
      <c r="W73">
        <f t="shared" si="7"/>
        <v>0</v>
      </c>
    </row>
    <row r="74" spans="1:23" x14ac:dyDescent="0.6">
      <c r="A74">
        <v>2012</v>
      </c>
      <c r="B74">
        <v>3</v>
      </c>
      <c r="C74">
        <v>13</v>
      </c>
      <c r="D74">
        <f t="shared" si="6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4"/>
        <v>0</v>
      </c>
      <c r="I74">
        <f t="shared" si="5"/>
        <v>0</v>
      </c>
      <c r="J74" s="13"/>
      <c r="K74" s="13"/>
      <c r="L74">
        <v>9837</v>
      </c>
      <c r="M74">
        <v>10072</v>
      </c>
      <c r="N74">
        <v>0.52819917491197765</v>
      </c>
      <c r="O74">
        <v>0.47180082508802229</v>
      </c>
      <c r="P74">
        <v>0.22844871391584201</v>
      </c>
      <c r="Q74">
        <v>0.77155128608415802</v>
      </c>
      <c r="R74">
        <v>0</v>
      </c>
      <c r="T74">
        <v>3894</v>
      </c>
      <c r="U74" s="10">
        <v>4.2</v>
      </c>
      <c r="V74">
        <v>0</v>
      </c>
      <c r="W74">
        <f t="shared" si="7"/>
        <v>0</v>
      </c>
    </row>
    <row r="75" spans="1:23" x14ac:dyDescent="0.6">
      <c r="A75">
        <v>2012</v>
      </c>
      <c r="B75">
        <v>3</v>
      </c>
      <c r="C75">
        <v>14</v>
      </c>
      <c r="D75">
        <f t="shared" si="6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4"/>
        <v>0</v>
      </c>
      <c r="I75">
        <f t="shared" si="5"/>
        <v>0</v>
      </c>
      <c r="J75" s="13"/>
      <c r="K75" s="13"/>
      <c r="L75">
        <v>9444</v>
      </c>
      <c r="M75">
        <v>10328</v>
      </c>
      <c r="N75">
        <v>0.56422025686731569</v>
      </c>
      <c r="O75">
        <v>0.43577974313268431</v>
      </c>
      <c r="P75">
        <v>0.29153281359163707</v>
      </c>
      <c r="Q75">
        <v>0.70846718640836281</v>
      </c>
      <c r="R75">
        <v>4.5248868778280547E-3</v>
      </c>
      <c r="T75">
        <v>3894</v>
      </c>
      <c r="U75" s="10">
        <v>7.7</v>
      </c>
      <c r="V75">
        <v>0</v>
      </c>
      <c r="W75">
        <f t="shared" si="7"/>
        <v>0</v>
      </c>
    </row>
    <row r="76" spans="1:23" x14ac:dyDescent="0.6">
      <c r="A76">
        <v>2012</v>
      </c>
      <c r="B76">
        <v>3</v>
      </c>
      <c r="C76">
        <v>15</v>
      </c>
      <c r="D76">
        <f t="shared" si="6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4"/>
        <v>0</v>
      </c>
      <c r="I76">
        <f t="shared" si="5"/>
        <v>0</v>
      </c>
      <c r="J76" s="13"/>
      <c r="K76" s="13"/>
      <c r="L76">
        <v>11408</v>
      </c>
      <c r="M76">
        <v>12302</v>
      </c>
      <c r="N76">
        <v>0.59215474068415241</v>
      </c>
      <c r="O76">
        <v>0.40784525931584747</v>
      </c>
      <c r="P76">
        <v>0.3245586113233172</v>
      </c>
      <c r="Q76">
        <v>0.6754413886766828</v>
      </c>
      <c r="R76">
        <v>0</v>
      </c>
      <c r="T76">
        <v>3894</v>
      </c>
      <c r="U76" s="10">
        <v>9.1</v>
      </c>
      <c r="V76">
        <v>0</v>
      </c>
      <c r="W76">
        <f t="shared" si="7"/>
        <v>0</v>
      </c>
    </row>
    <row r="77" spans="1:23" x14ac:dyDescent="0.6">
      <c r="A77">
        <v>2012</v>
      </c>
      <c r="B77">
        <v>3</v>
      </c>
      <c r="C77">
        <v>16</v>
      </c>
      <c r="D77">
        <f t="shared" si="6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4"/>
        <v>0</v>
      </c>
      <c r="I77">
        <f t="shared" si="5"/>
        <v>0</v>
      </c>
      <c r="J77" s="13"/>
      <c r="K77" s="13"/>
      <c r="L77">
        <v>12027</v>
      </c>
      <c r="M77">
        <v>13481</v>
      </c>
      <c r="N77">
        <v>0.54144507453330981</v>
      </c>
      <c r="O77">
        <v>0.45855492546669008</v>
      </c>
      <c r="P77">
        <v>0.26832660803249042</v>
      </c>
      <c r="Q77">
        <v>0.73167339196750958</v>
      </c>
      <c r="R77">
        <v>4.9236302912773512E-2</v>
      </c>
      <c r="T77">
        <v>3894</v>
      </c>
      <c r="U77" s="10">
        <v>9.3000000000000007</v>
      </c>
      <c r="V77">
        <v>8.5</v>
      </c>
      <c r="W77">
        <f t="shared" si="7"/>
        <v>79.050000000000011</v>
      </c>
    </row>
    <row r="78" spans="1:23" x14ac:dyDescent="0.6">
      <c r="A78">
        <v>2012</v>
      </c>
      <c r="B78">
        <v>3</v>
      </c>
      <c r="C78">
        <v>17</v>
      </c>
      <c r="D78">
        <f t="shared" si="6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4"/>
        <v>0</v>
      </c>
      <c r="I78">
        <f t="shared" si="5"/>
        <v>0</v>
      </c>
      <c r="J78" s="13"/>
      <c r="K78" s="13"/>
      <c r="L78">
        <v>12061</v>
      </c>
      <c r="M78">
        <v>11519</v>
      </c>
      <c r="N78">
        <v>0.5966344881569795</v>
      </c>
      <c r="O78">
        <v>0.4033655118430205</v>
      </c>
      <c r="P78">
        <v>0.30169224278220819</v>
      </c>
      <c r="Q78">
        <v>0.69830775721779181</v>
      </c>
      <c r="R78">
        <v>6.6779788838612367E-2</v>
      </c>
      <c r="T78">
        <v>3894</v>
      </c>
      <c r="U78" s="10">
        <v>11.8</v>
      </c>
      <c r="V78">
        <v>2</v>
      </c>
      <c r="W78">
        <f t="shared" si="7"/>
        <v>23.6</v>
      </c>
    </row>
    <row r="79" spans="1:23" x14ac:dyDescent="0.6">
      <c r="A79">
        <v>2012</v>
      </c>
      <c r="B79">
        <v>3</v>
      </c>
      <c r="C79">
        <v>18</v>
      </c>
      <c r="D79">
        <f t="shared" si="6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4"/>
        <v>0</v>
      </c>
      <c r="I79">
        <f t="shared" si="5"/>
        <v>0</v>
      </c>
      <c r="J79" s="13"/>
      <c r="K79" s="13"/>
      <c r="L79">
        <v>13357</v>
      </c>
      <c r="M79">
        <v>12243</v>
      </c>
      <c r="N79">
        <v>0.54766300899974185</v>
      </c>
      <c r="O79">
        <v>0.45233699100025809</v>
      </c>
      <c r="P79">
        <v>0.29236984863009269</v>
      </c>
      <c r="Q79">
        <v>0.70763015136990737</v>
      </c>
      <c r="R79">
        <v>1.0784313725490199E-2</v>
      </c>
      <c r="T79">
        <v>3894</v>
      </c>
      <c r="U79" s="10">
        <v>11.8</v>
      </c>
      <c r="V79">
        <v>0</v>
      </c>
      <c r="W79">
        <f t="shared" si="7"/>
        <v>0</v>
      </c>
    </row>
    <row r="80" spans="1:23" x14ac:dyDescent="0.6">
      <c r="A80">
        <v>2012</v>
      </c>
      <c r="B80">
        <v>3</v>
      </c>
      <c r="C80">
        <v>19</v>
      </c>
      <c r="D80">
        <f t="shared" si="6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4"/>
        <v>0</v>
      </c>
      <c r="I80">
        <f t="shared" si="5"/>
        <v>0</v>
      </c>
      <c r="J80" s="13"/>
      <c r="K80" s="13"/>
      <c r="L80">
        <v>13212</v>
      </c>
      <c r="M80">
        <v>12171</v>
      </c>
      <c r="N80">
        <v>0.53746841393900213</v>
      </c>
      <c r="O80">
        <v>0.46253158606099781</v>
      </c>
      <c r="P80">
        <v>0.28913961855138332</v>
      </c>
      <c r="Q80">
        <v>0.71086038144861674</v>
      </c>
      <c r="R80">
        <v>9.2691622103386814E-3</v>
      </c>
      <c r="T80">
        <v>3894</v>
      </c>
      <c r="U80" s="10">
        <v>7.8</v>
      </c>
      <c r="V80">
        <v>0</v>
      </c>
      <c r="W80">
        <f t="shared" si="7"/>
        <v>0</v>
      </c>
    </row>
    <row r="81" spans="1:23" x14ac:dyDescent="0.6">
      <c r="A81">
        <v>2012</v>
      </c>
      <c r="B81">
        <v>3</v>
      </c>
      <c r="C81">
        <v>20</v>
      </c>
      <c r="D81">
        <f t="shared" si="6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4"/>
        <v>0</v>
      </c>
      <c r="I81">
        <f t="shared" si="5"/>
        <v>0</v>
      </c>
      <c r="J81" s="13"/>
      <c r="K81" s="13"/>
      <c r="L81">
        <v>11053</v>
      </c>
      <c r="M81">
        <v>12020</v>
      </c>
      <c r="N81">
        <v>0.58301692690479456</v>
      </c>
      <c r="O81">
        <v>0.41698307309520538</v>
      </c>
      <c r="P81">
        <v>0.27155105923488282</v>
      </c>
      <c r="Q81">
        <v>0.72844894076511724</v>
      </c>
      <c r="R81">
        <v>2.8211805555555549E-2</v>
      </c>
      <c r="T81">
        <v>3894</v>
      </c>
      <c r="U81" s="10">
        <v>7.8</v>
      </c>
      <c r="V81">
        <v>0</v>
      </c>
      <c r="W81">
        <f t="shared" si="7"/>
        <v>0</v>
      </c>
    </row>
    <row r="82" spans="1:23" x14ac:dyDescent="0.6">
      <c r="A82">
        <v>2012</v>
      </c>
      <c r="B82">
        <v>3</v>
      </c>
      <c r="C82">
        <v>21</v>
      </c>
      <c r="D82">
        <f t="shared" si="6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4"/>
        <v>0</v>
      </c>
      <c r="I82">
        <f t="shared" si="5"/>
        <v>0</v>
      </c>
      <c r="J82" s="13"/>
      <c r="K82" s="13"/>
      <c r="L82">
        <v>11414</v>
      </c>
      <c r="M82">
        <v>11377</v>
      </c>
      <c r="N82">
        <v>0.55300583691587146</v>
      </c>
      <c r="O82">
        <v>0.44699416308412848</v>
      </c>
      <c r="P82">
        <v>0.2741012063676424</v>
      </c>
      <c r="Q82">
        <v>0.72589879363235765</v>
      </c>
      <c r="R82">
        <v>5.3475935828877011E-3</v>
      </c>
      <c r="T82">
        <v>3894</v>
      </c>
      <c r="U82" s="10">
        <v>8</v>
      </c>
      <c r="V82">
        <v>0</v>
      </c>
      <c r="W82">
        <f t="shared" si="7"/>
        <v>0</v>
      </c>
    </row>
    <row r="83" spans="1:23" x14ac:dyDescent="0.6">
      <c r="A83">
        <v>2012</v>
      </c>
      <c r="B83">
        <v>3</v>
      </c>
      <c r="C83">
        <v>22</v>
      </c>
      <c r="D83">
        <f t="shared" si="6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4"/>
        <v>0</v>
      </c>
      <c r="I83">
        <f t="shared" si="5"/>
        <v>0</v>
      </c>
      <c r="J83" s="13"/>
      <c r="K83" s="13"/>
      <c r="L83">
        <v>13292</v>
      </c>
      <c r="M83">
        <v>12868</v>
      </c>
      <c r="N83">
        <v>0.56202965743406919</v>
      </c>
      <c r="O83">
        <v>0.43797034256593081</v>
      </c>
      <c r="P83">
        <v>0.28496334139716489</v>
      </c>
      <c r="Q83">
        <v>0.71503665860283505</v>
      </c>
      <c r="R83">
        <v>4.2575133200133203E-2</v>
      </c>
      <c r="T83">
        <v>3894</v>
      </c>
      <c r="U83" s="10">
        <v>7.2</v>
      </c>
      <c r="V83">
        <v>15.5</v>
      </c>
      <c r="W83">
        <f t="shared" si="7"/>
        <v>111.60000000000001</v>
      </c>
    </row>
    <row r="84" spans="1:23" x14ac:dyDescent="0.6">
      <c r="A84">
        <v>2012</v>
      </c>
      <c r="B84">
        <v>3</v>
      </c>
      <c r="C84">
        <v>23</v>
      </c>
      <c r="D84">
        <f t="shared" si="6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4"/>
        <v>0</v>
      </c>
      <c r="I84">
        <f t="shared" si="5"/>
        <v>0</v>
      </c>
      <c r="J84" s="13"/>
      <c r="K84" s="13"/>
      <c r="L84">
        <v>13229</v>
      </c>
      <c r="M84">
        <v>14217</v>
      </c>
      <c r="N84">
        <v>0.53435605628512206</v>
      </c>
      <c r="O84">
        <v>0.46564394371487799</v>
      </c>
      <c r="P84">
        <v>0.2873200233061825</v>
      </c>
      <c r="Q84">
        <v>0.71267997669381755</v>
      </c>
      <c r="R84">
        <v>6.3060224089635852E-2</v>
      </c>
      <c r="T84">
        <v>3894</v>
      </c>
      <c r="U84" s="10">
        <v>8.4</v>
      </c>
      <c r="V84">
        <v>20.5</v>
      </c>
      <c r="W84">
        <f t="shared" si="7"/>
        <v>172.20000000000002</v>
      </c>
    </row>
    <row r="85" spans="1:23" x14ac:dyDescent="0.6">
      <c r="A85">
        <v>2012</v>
      </c>
      <c r="B85">
        <v>3</v>
      </c>
      <c r="C85">
        <v>24</v>
      </c>
      <c r="D85">
        <f t="shared" si="6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4"/>
        <v>0</v>
      </c>
      <c r="I85">
        <f t="shared" si="5"/>
        <v>0</v>
      </c>
      <c r="J85" s="13"/>
      <c r="K85" s="13"/>
      <c r="L85">
        <v>13254</v>
      </c>
      <c r="M85">
        <v>12631</v>
      </c>
      <c r="N85">
        <v>0.52377822174003807</v>
      </c>
      <c r="O85">
        <v>0.47622177825996193</v>
      </c>
      <c r="P85">
        <v>0.27255617333016707</v>
      </c>
      <c r="Q85">
        <v>0.72744382666983276</v>
      </c>
      <c r="R85">
        <v>1.1025828460038989E-2</v>
      </c>
      <c r="T85">
        <v>3894</v>
      </c>
      <c r="U85" s="10">
        <v>7.4</v>
      </c>
      <c r="V85">
        <v>0</v>
      </c>
      <c r="W85">
        <f t="shared" si="7"/>
        <v>0</v>
      </c>
    </row>
    <row r="86" spans="1:23" x14ac:dyDescent="0.6">
      <c r="A86">
        <v>2012</v>
      </c>
      <c r="B86">
        <v>3</v>
      </c>
      <c r="C86">
        <v>25</v>
      </c>
      <c r="D86">
        <f t="shared" si="6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4"/>
        <v>0</v>
      </c>
      <c r="I86">
        <f t="shared" si="5"/>
        <v>0</v>
      </c>
      <c r="J86" s="13"/>
      <c r="K86" s="13"/>
      <c r="L86">
        <v>14329</v>
      </c>
      <c r="M86">
        <v>13592</v>
      </c>
      <c r="N86">
        <v>0.53169645137638222</v>
      </c>
      <c r="O86">
        <v>0.46830354862361778</v>
      </c>
      <c r="P86">
        <v>0.29102162255276443</v>
      </c>
      <c r="Q86">
        <v>0.70897837744723557</v>
      </c>
      <c r="R86">
        <v>0</v>
      </c>
      <c r="T86">
        <v>3894</v>
      </c>
      <c r="U86" s="10">
        <v>5.9</v>
      </c>
      <c r="V86">
        <v>0</v>
      </c>
      <c r="W86">
        <f t="shared" si="7"/>
        <v>0</v>
      </c>
    </row>
    <row r="87" spans="1:23" x14ac:dyDescent="0.6">
      <c r="A87">
        <v>2012</v>
      </c>
      <c r="B87">
        <v>3</v>
      </c>
      <c r="C87">
        <v>26</v>
      </c>
      <c r="D87">
        <f t="shared" si="6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4"/>
        <v>0</v>
      </c>
      <c r="I87">
        <f t="shared" si="5"/>
        <v>0</v>
      </c>
      <c r="J87" s="13"/>
      <c r="K87" s="13"/>
      <c r="L87">
        <v>13342</v>
      </c>
      <c r="M87">
        <v>13173</v>
      </c>
      <c r="N87">
        <v>0.54535195677064197</v>
      </c>
      <c r="O87">
        <v>0.45464804322935809</v>
      </c>
      <c r="P87">
        <v>0.27887938666485379</v>
      </c>
      <c r="Q87">
        <v>0.72112061333514621</v>
      </c>
      <c r="R87">
        <v>2.4743230625583559E-2</v>
      </c>
      <c r="T87">
        <v>3894</v>
      </c>
      <c r="U87" s="10">
        <v>6.2</v>
      </c>
      <c r="V87">
        <v>0</v>
      </c>
      <c r="W87">
        <f t="shared" si="7"/>
        <v>0</v>
      </c>
    </row>
    <row r="88" spans="1:23" x14ac:dyDescent="0.6">
      <c r="A88">
        <v>2012</v>
      </c>
      <c r="B88">
        <v>3</v>
      </c>
      <c r="C88">
        <v>27</v>
      </c>
      <c r="D88">
        <f t="shared" si="6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4"/>
        <v>0</v>
      </c>
      <c r="I88">
        <f t="shared" si="5"/>
        <v>0</v>
      </c>
      <c r="J88" s="13"/>
      <c r="K88" s="13"/>
      <c r="L88">
        <v>11068</v>
      </c>
      <c r="M88">
        <v>11748</v>
      </c>
      <c r="N88">
        <v>0.56127821320836024</v>
      </c>
      <c r="O88">
        <v>0.43872178679163981</v>
      </c>
      <c r="P88">
        <v>0.25739536199095031</v>
      </c>
      <c r="Q88">
        <v>0.74260463800904974</v>
      </c>
      <c r="R88">
        <v>5.208333333333333E-3</v>
      </c>
      <c r="T88">
        <v>3894</v>
      </c>
      <c r="U88" s="10">
        <v>10.6</v>
      </c>
      <c r="V88">
        <v>0</v>
      </c>
      <c r="W88">
        <f t="shared" si="7"/>
        <v>0</v>
      </c>
    </row>
    <row r="89" spans="1:23" x14ac:dyDescent="0.6">
      <c r="A89">
        <v>2012</v>
      </c>
      <c r="B89">
        <v>3</v>
      </c>
      <c r="C89">
        <v>28</v>
      </c>
      <c r="D89">
        <f t="shared" si="6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4"/>
        <v>0</v>
      </c>
      <c r="I89">
        <f t="shared" si="5"/>
        <v>0</v>
      </c>
      <c r="J89" s="13"/>
      <c r="K89" s="13"/>
      <c r="L89">
        <v>11777</v>
      </c>
      <c r="M89">
        <v>12574</v>
      </c>
      <c r="N89">
        <v>0.53389663312263935</v>
      </c>
      <c r="O89">
        <v>0.4661033668773607</v>
      </c>
      <c r="P89">
        <v>0.26956212002651631</v>
      </c>
      <c r="Q89">
        <v>0.73043787997348364</v>
      </c>
      <c r="R89">
        <v>4.5337273665447042E-2</v>
      </c>
      <c r="T89">
        <v>3894</v>
      </c>
      <c r="U89" s="10">
        <v>12.2</v>
      </c>
      <c r="V89">
        <v>0</v>
      </c>
      <c r="W89">
        <f t="shared" si="7"/>
        <v>0</v>
      </c>
    </row>
    <row r="90" spans="1:23" x14ac:dyDescent="0.6">
      <c r="A90">
        <v>2012</v>
      </c>
      <c r="B90">
        <v>3</v>
      </c>
      <c r="C90">
        <v>29</v>
      </c>
      <c r="D90">
        <f t="shared" si="6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4"/>
        <v>0</v>
      </c>
      <c r="I90">
        <f t="shared" si="5"/>
        <v>0</v>
      </c>
      <c r="J90" s="13"/>
      <c r="K90" s="13"/>
      <c r="L90">
        <v>14451</v>
      </c>
      <c r="M90">
        <v>12464</v>
      </c>
      <c r="N90">
        <v>0.56766625389826986</v>
      </c>
      <c r="O90">
        <v>0.43233374610173009</v>
      </c>
      <c r="P90">
        <v>0.2997698592307953</v>
      </c>
      <c r="Q90">
        <v>0.70023014076920465</v>
      </c>
      <c r="R90">
        <v>0.10343455892536201</v>
      </c>
      <c r="T90">
        <v>3894</v>
      </c>
      <c r="U90" s="10">
        <v>13.5</v>
      </c>
      <c r="V90">
        <v>0</v>
      </c>
      <c r="W90">
        <f t="shared" si="7"/>
        <v>0</v>
      </c>
    </row>
    <row r="91" spans="1:23" x14ac:dyDescent="0.6">
      <c r="A91">
        <v>2012</v>
      </c>
      <c r="B91">
        <v>3</v>
      </c>
      <c r="C91">
        <v>30</v>
      </c>
      <c r="D91">
        <f t="shared" si="6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4"/>
        <v>0</v>
      </c>
      <c r="I91">
        <f t="shared" si="5"/>
        <v>0</v>
      </c>
      <c r="J91" s="13"/>
      <c r="K91" s="13"/>
      <c r="L91">
        <v>14933</v>
      </c>
      <c r="M91">
        <v>13995</v>
      </c>
      <c r="N91">
        <v>0.47205160680392882</v>
      </c>
      <c r="O91">
        <v>0.52794839319607123</v>
      </c>
      <c r="P91">
        <v>0.25165220486427908</v>
      </c>
      <c r="Q91">
        <v>0.74834779513572081</v>
      </c>
      <c r="R91">
        <v>8.7984384037015625E-2</v>
      </c>
      <c r="T91">
        <v>3894</v>
      </c>
      <c r="U91" s="10">
        <v>14</v>
      </c>
      <c r="V91">
        <v>101</v>
      </c>
      <c r="W91">
        <f t="shared" si="7"/>
        <v>1414</v>
      </c>
    </row>
    <row r="92" spans="1:23" x14ac:dyDescent="0.6">
      <c r="A92">
        <v>2012</v>
      </c>
      <c r="B92">
        <v>3</v>
      </c>
      <c r="C92">
        <v>31</v>
      </c>
      <c r="D92">
        <f t="shared" si="6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4"/>
        <v>0</v>
      </c>
      <c r="I92">
        <f t="shared" si="5"/>
        <v>0</v>
      </c>
      <c r="J92" s="13"/>
      <c r="K92" s="13"/>
      <c r="L92">
        <v>14248</v>
      </c>
      <c r="M92">
        <v>12771</v>
      </c>
      <c r="N92">
        <v>0.55851403068895333</v>
      </c>
      <c r="O92">
        <v>0.44148596931104672</v>
      </c>
      <c r="P92">
        <v>0.28509854438647009</v>
      </c>
      <c r="Q92">
        <v>0.71490145561352991</v>
      </c>
      <c r="R92">
        <v>3.0668677727501249E-2</v>
      </c>
      <c r="T92">
        <v>3894</v>
      </c>
      <c r="U92" s="10">
        <v>9.6</v>
      </c>
      <c r="V92">
        <v>0.5</v>
      </c>
      <c r="W92">
        <f t="shared" si="7"/>
        <v>4.8</v>
      </c>
    </row>
    <row r="93" spans="1:23" x14ac:dyDescent="0.6">
      <c r="A93">
        <v>2012</v>
      </c>
      <c r="B93">
        <v>4</v>
      </c>
      <c r="C93">
        <v>1</v>
      </c>
      <c r="D93">
        <f t="shared" si="6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4"/>
        <v>0</v>
      </c>
      <c r="I93">
        <f t="shared" si="5"/>
        <v>0</v>
      </c>
      <c r="J93" s="13"/>
      <c r="K93" s="13"/>
      <c r="L93">
        <v>13957</v>
      </c>
      <c r="M93">
        <v>14214</v>
      </c>
      <c r="N93">
        <v>0.54213844594467431</v>
      </c>
      <c r="O93">
        <v>0.45786155405532569</v>
      </c>
      <c r="P93">
        <v>0.29031405445765313</v>
      </c>
      <c r="Q93">
        <v>0.70968594554234687</v>
      </c>
      <c r="R93">
        <v>4.5248868778280547E-3</v>
      </c>
      <c r="T93">
        <v>3894</v>
      </c>
      <c r="U93" s="10">
        <v>7.5</v>
      </c>
      <c r="V93">
        <v>0</v>
      </c>
      <c r="W93">
        <f t="shared" si="7"/>
        <v>0</v>
      </c>
    </row>
    <row r="94" spans="1:23" x14ac:dyDescent="0.6">
      <c r="A94">
        <v>2012</v>
      </c>
      <c r="B94">
        <v>4</v>
      </c>
      <c r="C94">
        <v>2</v>
      </c>
      <c r="D94">
        <f t="shared" si="6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4"/>
        <v>0</v>
      </c>
      <c r="I94">
        <f t="shared" si="5"/>
        <v>0</v>
      </c>
      <c r="J94" s="13"/>
      <c r="K94" s="13"/>
      <c r="L94">
        <v>13178</v>
      </c>
      <c r="M94">
        <v>13165</v>
      </c>
      <c r="N94">
        <v>0.57220720456014573</v>
      </c>
      <c r="O94">
        <v>0.42779279543985421</v>
      </c>
      <c r="P94">
        <v>0.26823862412097699</v>
      </c>
      <c r="Q94">
        <v>0.73176137587902301</v>
      </c>
      <c r="R94">
        <v>8.4033613445378148E-3</v>
      </c>
      <c r="T94">
        <v>3894</v>
      </c>
      <c r="U94" s="10">
        <v>12.3</v>
      </c>
      <c r="V94">
        <v>6</v>
      </c>
      <c r="W94">
        <f t="shared" si="7"/>
        <v>73.800000000000011</v>
      </c>
    </row>
    <row r="95" spans="1:23" x14ac:dyDescent="0.6">
      <c r="A95">
        <v>2012</v>
      </c>
      <c r="B95">
        <v>4</v>
      </c>
      <c r="C95">
        <v>3</v>
      </c>
      <c r="D95">
        <f t="shared" si="6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4"/>
        <v>0</v>
      </c>
      <c r="I95">
        <f t="shared" si="5"/>
        <v>0</v>
      </c>
      <c r="J95" s="13"/>
      <c r="K95" s="13"/>
      <c r="L95">
        <v>10013</v>
      </c>
      <c r="M95">
        <v>10421</v>
      </c>
      <c r="N95">
        <v>0.50699571478118188</v>
      </c>
      <c r="O95">
        <v>0.49300428521881801</v>
      </c>
      <c r="P95">
        <v>0.31432339287010569</v>
      </c>
      <c r="Q95">
        <v>0.68567660712989431</v>
      </c>
      <c r="R95">
        <v>0.29573869997745428</v>
      </c>
      <c r="T95">
        <v>3894</v>
      </c>
      <c r="U95" s="10">
        <v>10.3</v>
      </c>
      <c r="V95">
        <v>16</v>
      </c>
      <c r="W95">
        <f t="shared" si="7"/>
        <v>164.8</v>
      </c>
    </row>
    <row r="96" spans="1:23" x14ac:dyDescent="0.6">
      <c r="A96">
        <v>2012</v>
      </c>
      <c r="B96">
        <v>4</v>
      </c>
      <c r="C96">
        <v>4</v>
      </c>
      <c r="D96">
        <f t="shared" si="6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4"/>
        <v>0</v>
      </c>
      <c r="I96">
        <f t="shared" si="5"/>
        <v>0</v>
      </c>
      <c r="J96" s="13"/>
      <c r="K96" s="13"/>
      <c r="L96">
        <v>13028</v>
      </c>
      <c r="M96">
        <v>12702</v>
      </c>
      <c r="N96">
        <v>0.5433561056398426</v>
      </c>
      <c r="O96">
        <v>0.4566438943601574</v>
      </c>
      <c r="P96">
        <v>0.2496920034982319</v>
      </c>
      <c r="Q96">
        <v>0.75030799650176816</v>
      </c>
      <c r="R96">
        <v>4.0061514801999223E-2</v>
      </c>
      <c r="T96">
        <v>3894</v>
      </c>
      <c r="U96" s="10">
        <v>9.8000000000000007</v>
      </c>
      <c r="V96">
        <v>0</v>
      </c>
      <c r="W96">
        <f t="shared" si="7"/>
        <v>0</v>
      </c>
    </row>
    <row r="97" spans="1:23" x14ac:dyDescent="0.6">
      <c r="A97">
        <v>2012</v>
      </c>
      <c r="B97">
        <v>4</v>
      </c>
      <c r="C97">
        <v>5</v>
      </c>
      <c r="D97">
        <f t="shared" si="6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4"/>
        <v>0</v>
      </c>
      <c r="I97">
        <f t="shared" si="5"/>
        <v>0</v>
      </c>
      <c r="J97" s="13"/>
      <c r="K97" s="13"/>
      <c r="L97">
        <v>13873</v>
      </c>
      <c r="M97">
        <v>13874</v>
      </c>
      <c r="N97">
        <v>0.5372747350688527</v>
      </c>
      <c r="O97">
        <v>0.4627252649311473</v>
      </c>
      <c r="P97">
        <v>0.25023816053227821</v>
      </c>
      <c r="Q97">
        <v>0.74976183946772179</v>
      </c>
      <c r="R97">
        <v>2.768652915711739E-2</v>
      </c>
      <c r="T97">
        <v>3894</v>
      </c>
      <c r="U97" s="10">
        <v>11.6</v>
      </c>
      <c r="V97">
        <v>0</v>
      </c>
      <c r="W97">
        <f t="shared" si="7"/>
        <v>0</v>
      </c>
    </row>
    <row r="98" spans="1:23" x14ac:dyDescent="0.6">
      <c r="A98">
        <v>2012</v>
      </c>
      <c r="B98">
        <v>4</v>
      </c>
      <c r="C98">
        <v>6</v>
      </c>
      <c r="D98">
        <f t="shared" si="6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4"/>
        <v>0</v>
      </c>
      <c r="I98">
        <f t="shared" si="5"/>
        <v>0</v>
      </c>
      <c r="J98" s="13"/>
      <c r="K98" s="13"/>
      <c r="L98">
        <v>14589</v>
      </c>
      <c r="M98">
        <v>13979</v>
      </c>
      <c r="N98">
        <v>0.51605469693704986</v>
      </c>
      <c r="O98">
        <v>0.48394530306295008</v>
      </c>
      <c r="P98">
        <v>0.25300092064797952</v>
      </c>
      <c r="Q98">
        <v>0.74699907935202059</v>
      </c>
      <c r="R98">
        <v>4.0221543162719628E-2</v>
      </c>
      <c r="T98">
        <v>3894</v>
      </c>
      <c r="U98" s="10">
        <v>9.3000000000000007</v>
      </c>
      <c r="V98">
        <v>0</v>
      </c>
      <c r="W98">
        <f t="shared" si="7"/>
        <v>0</v>
      </c>
    </row>
    <row r="99" spans="1:23" x14ac:dyDescent="0.6">
      <c r="A99">
        <v>2012</v>
      </c>
      <c r="B99">
        <v>4</v>
      </c>
      <c r="C99">
        <v>7</v>
      </c>
      <c r="D99">
        <f t="shared" si="6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4"/>
        <v>0</v>
      </c>
      <c r="I99">
        <f t="shared" si="5"/>
        <v>0</v>
      </c>
      <c r="J99" s="13"/>
      <c r="K99" s="13"/>
      <c r="L99">
        <v>14667</v>
      </c>
      <c r="M99">
        <v>13133</v>
      </c>
      <c r="N99">
        <v>0.56409965467058898</v>
      </c>
      <c r="O99">
        <v>0.43590034532941108</v>
      </c>
      <c r="P99">
        <v>0.29235765676077102</v>
      </c>
      <c r="Q99">
        <v>0.70764234323922903</v>
      </c>
      <c r="R99">
        <v>0</v>
      </c>
      <c r="T99">
        <v>3894</v>
      </c>
      <c r="U99" s="10">
        <v>8.1999999999999993</v>
      </c>
      <c r="V99">
        <v>0</v>
      </c>
      <c r="W99">
        <f t="shared" si="7"/>
        <v>0</v>
      </c>
    </row>
    <row r="100" spans="1:23" x14ac:dyDescent="0.6">
      <c r="A100">
        <v>2012</v>
      </c>
      <c r="B100">
        <v>4</v>
      </c>
      <c r="C100">
        <v>8</v>
      </c>
      <c r="D100">
        <f t="shared" si="6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4"/>
        <v>0</v>
      </c>
      <c r="I100">
        <f t="shared" si="5"/>
        <v>0</v>
      </c>
      <c r="J100" s="13"/>
      <c r="K100" s="13"/>
      <c r="L100">
        <v>14797</v>
      </c>
      <c r="M100">
        <v>13593</v>
      </c>
      <c r="N100">
        <v>0.53795542692601517</v>
      </c>
      <c r="O100">
        <v>0.46204457307398478</v>
      </c>
      <c r="P100">
        <v>0.29173008364184833</v>
      </c>
      <c r="Q100">
        <v>0.70826991635815162</v>
      </c>
      <c r="R100">
        <v>1.347084288260759E-2</v>
      </c>
      <c r="T100">
        <v>3894</v>
      </c>
      <c r="U100" s="10">
        <v>14.2</v>
      </c>
      <c r="V100">
        <v>0</v>
      </c>
      <c r="W100">
        <f t="shared" si="7"/>
        <v>0</v>
      </c>
    </row>
    <row r="101" spans="1:23" x14ac:dyDescent="0.6">
      <c r="A101">
        <v>2012</v>
      </c>
      <c r="B101">
        <v>4</v>
      </c>
      <c r="C101">
        <v>9</v>
      </c>
      <c r="D101">
        <f t="shared" si="6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4"/>
        <v>0</v>
      </c>
      <c r="I101">
        <f t="shared" si="5"/>
        <v>0</v>
      </c>
      <c r="J101" s="13"/>
      <c r="K101" s="13"/>
      <c r="L101">
        <v>13725</v>
      </c>
      <c r="M101">
        <v>12930</v>
      </c>
      <c r="N101">
        <v>0.54634360737301912</v>
      </c>
      <c r="O101">
        <v>0.45365639262698082</v>
      </c>
      <c r="P101">
        <v>0.2804584304584305</v>
      </c>
      <c r="Q101">
        <v>0.71954156954156956</v>
      </c>
      <c r="R101">
        <v>1.151960784313725E-2</v>
      </c>
      <c r="T101">
        <v>3894</v>
      </c>
      <c r="U101" s="10">
        <v>16.100000000000001</v>
      </c>
      <c r="V101">
        <v>0</v>
      </c>
      <c r="W101">
        <f t="shared" si="7"/>
        <v>0</v>
      </c>
    </row>
    <row r="102" spans="1:23" x14ac:dyDescent="0.6">
      <c r="A102">
        <v>2012</v>
      </c>
      <c r="B102">
        <v>4</v>
      </c>
      <c r="C102">
        <v>10</v>
      </c>
      <c r="D102">
        <f t="shared" si="6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4"/>
        <v>0</v>
      </c>
      <c r="I102">
        <f t="shared" si="5"/>
        <v>0</v>
      </c>
      <c r="J102" s="13"/>
      <c r="K102" s="13"/>
      <c r="L102">
        <v>11857</v>
      </c>
      <c r="M102">
        <v>12021</v>
      </c>
      <c r="N102">
        <v>0.54888763197586721</v>
      </c>
      <c r="O102">
        <v>0.45111236802413268</v>
      </c>
      <c r="P102">
        <v>0.24360125168948699</v>
      </c>
      <c r="Q102">
        <v>0.75639874831051301</v>
      </c>
      <c r="R102">
        <v>3.7990196078431369E-2</v>
      </c>
      <c r="T102">
        <v>3894</v>
      </c>
      <c r="U102" s="10">
        <v>14.7</v>
      </c>
      <c r="V102">
        <v>12.5</v>
      </c>
      <c r="W102">
        <f t="shared" si="7"/>
        <v>183.75</v>
      </c>
    </row>
    <row r="103" spans="1:23" x14ac:dyDescent="0.6">
      <c r="A103">
        <v>2012</v>
      </c>
      <c r="B103">
        <v>4</v>
      </c>
      <c r="C103">
        <v>11</v>
      </c>
      <c r="D103">
        <f t="shared" si="6"/>
        <v>3</v>
      </c>
      <c r="E103" t="s">
        <v>19</v>
      </c>
      <c r="F103" t="s">
        <v>11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4"/>
        <v>1</v>
      </c>
      <c r="I103">
        <f t="shared" si="5"/>
        <v>1</v>
      </c>
      <c r="J103" s="12" t="s">
        <v>59</v>
      </c>
      <c r="K103" s="12"/>
      <c r="L103">
        <v>11060</v>
      </c>
      <c r="M103">
        <v>12712</v>
      </c>
      <c r="N103">
        <v>0.55084084504499731</v>
      </c>
      <c r="O103">
        <v>0.44915915495500269</v>
      </c>
      <c r="P103">
        <v>0.27854284316222028</v>
      </c>
      <c r="Q103">
        <v>0.72145715683777967</v>
      </c>
      <c r="R103">
        <v>3.1573083778966129E-2</v>
      </c>
      <c r="T103">
        <v>3894</v>
      </c>
      <c r="U103" s="10">
        <v>14.9</v>
      </c>
      <c r="V103">
        <v>8.5</v>
      </c>
      <c r="W103">
        <f t="shared" si="7"/>
        <v>126.65</v>
      </c>
    </row>
    <row r="104" spans="1:23" x14ac:dyDescent="0.6">
      <c r="A104">
        <v>2012</v>
      </c>
      <c r="B104">
        <v>4</v>
      </c>
      <c r="C104">
        <v>12</v>
      </c>
      <c r="D104">
        <f t="shared" si="6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4"/>
        <v>0</v>
      </c>
      <c r="I104">
        <f t="shared" si="5"/>
        <v>0</v>
      </c>
      <c r="J104" s="13"/>
      <c r="K104" s="13"/>
      <c r="L104">
        <v>14194</v>
      </c>
      <c r="M104">
        <v>13726</v>
      </c>
      <c r="N104">
        <v>0.54644007952831475</v>
      </c>
      <c r="O104">
        <v>0.4535599204716852</v>
      </c>
      <c r="P104">
        <v>0.30333432906962321</v>
      </c>
      <c r="Q104">
        <v>0.69666567093037679</v>
      </c>
      <c r="R104">
        <v>1.428571428571429E-2</v>
      </c>
      <c r="T104">
        <v>3894</v>
      </c>
      <c r="U104" s="10">
        <v>14.5</v>
      </c>
      <c r="V104">
        <v>0</v>
      </c>
      <c r="W104">
        <f t="shared" si="7"/>
        <v>0</v>
      </c>
    </row>
    <row r="105" spans="1:23" x14ac:dyDescent="0.6">
      <c r="A105">
        <v>2012</v>
      </c>
      <c r="B105">
        <v>4</v>
      </c>
      <c r="C105">
        <v>13</v>
      </c>
      <c r="D105">
        <f t="shared" si="6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4"/>
        <v>0</v>
      </c>
      <c r="I105">
        <f t="shared" si="5"/>
        <v>0</v>
      </c>
      <c r="J105" s="13"/>
      <c r="K105" s="13"/>
      <c r="L105">
        <v>14736</v>
      </c>
      <c r="M105">
        <v>14334</v>
      </c>
      <c r="N105">
        <v>0.53540500733407304</v>
      </c>
      <c r="O105">
        <v>0.46459499266592691</v>
      </c>
      <c r="P105">
        <v>0.27748676736566008</v>
      </c>
      <c r="Q105">
        <v>0.72251323263433986</v>
      </c>
      <c r="R105">
        <v>2.6031566472742941E-2</v>
      </c>
      <c r="T105">
        <v>3894</v>
      </c>
      <c r="U105" s="10">
        <v>12.4</v>
      </c>
      <c r="V105">
        <v>0.4</v>
      </c>
      <c r="W105">
        <f t="shared" si="7"/>
        <v>4.9600000000000009</v>
      </c>
    </row>
    <row r="106" spans="1:23" x14ac:dyDescent="0.6">
      <c r="A106">
        <v>2012</v>
      </c>
      <c r="B106">
        <v>4</v>
      </c>
      <c r="C106">
        <v>14</v>
      </c>
      <c r="D106">
        <f t="shared" si="6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4"/>
        <v>0</v>
      </c>
      <c r="I106">
        <f t="shared" si="5"/>
        <v>0</v>
      </c>
      <c r="J106" s="13"/>
      <c r="K106" s="13"/>
      <c r="L106">
        <v>15618</v>
      </c>
      <c r="M106">
        <v>14253</v>
      </c>
      <c r="N106">
        <v>0.55991590109237166</v>
      </c>
      <c r="O106">
        <v>0.44008409890762828</v>
      </c>
      <c r="P106">
        <v>0.28711892682480922</v>
      </c>
      <c r="Q106">
        <v>0.71288107317519078</v>
      </c>
      <c r="R106">
        <v>0</v>
      </c>
      <c r="T106">
        <v>3894</v>
      </c>
      <c r="U106" s="10">
        <v>13.8</v>
      </c>
      <c r="V106">
        <v>0</v>
      </c>
      <c r="W106">
        <f t="shared" si="7"/>
        <v>0</v>
      </c>
    </row>
    <row r="107" spans="1:23" x14ac:dyDescent="0.6">
      <c r="A107">
        <v>2012</v>
      </c>
      <c r="B107">
        <v>4</v>
      </c>
      <c r="C107">
        <v>15</v>
      </c>
      <c r="D107">
        <f t="shared" si="6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4"/>
        <v>0</v>
      </c>
      <c r="I107">
        <f t="shared" si="5"/>
        <v>0</v>
      </c>
      <c r="J107" s="13"/>
      <c r="K107" s="13"/>
      <c r="L107">
        <v>15173</v>
      </c>
      <c r="M107">
        <v>15231</v>
      </c>
      <c r="N107">
        <v>0.51168447565506392</v>
      </c>
      <c r="O107">
        <v>0.48831552434493608</v>
      </c>
      <c r="P107">
        <v>0.27039681451446163</v>
      </c>
      <c r="Q107">
        <v>0.72960318548553849</v>
      </c>
      <c r="R107">
        <v>2.1125116713352009E-2</v>
      </c>
      <c r="T107">
        <v>3894</v>
      </c>
      <c r="U107" s="10">
        <v>15.6</v>
      </c>
      <c r="V107">
        <v>0</v>
      </c>
      <c r="W107">
        <f t="shared" si="7"/>
        <v>0</v>
      </c>
    </row>
    <row r="108" spans="1:23" x14ac:dyDescent="0.6">
      <c r="A108">
        <v>2012</v>
      </c>
      <c r="B108">
        <v>4</v>
      </c>
      <c r="C108">
        <v>16</v>
      </c>
      <c r="D108">
        <f t="shared" si="6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4"/>
        <v>0</v>
      </c>
      <c r="I108">
        <f t="shared" si="5"/>
        <v>0</v>
      </c>
      <c r="J108" s="13"/>
      <c r="K108" s="13"/>
      <c r="L108">
        <v>14470</v>
      </c>
      <c r="M108">
        <v>15496</v>
      </c>
      <c r="N108">
        <v>0.55689865689865692</v>
      </c>
      <c r="O108">
        <v>0.44310134310134308</v>
      </c>
      <c r="P108">
        <v>0.28002765208647562</v>
      </c>
      <c r="Q108">
        <v>0.71997234791352438</v>
      </c>
      <c r="R108">
        <v>5.2825360913596207E-2</v>
      </c>
      <c r="T108">
        <v>3894</v>
      </c>
      <c r="U108" s="10">
        <v>16.600000000000001</v>
      </c>
      <c r="V108">
        <v>0</v>
      </c>
      <c r="W108">
        <f t="shared" si="7"/>
        <v>0</v>
      </c>
    </row>
    <row r="109" spans="1:23" x14ac:dyDescent="0.6">
      <c r="A109">
        <v>2012</v>
      </c>
      <c r="B109">
        <v>4</v>
      </c>
      <c r="C109">
        <v>17</v>
      </c>
      <c r="D109">
        <f t="shared" si="6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4"/>
        <v>0</v>
      </c>
      <c r="I109">
        <f t="shared" si="5"/>
        <v>0</v>
      </c>
      <c r="J109" s="13"/>
      <c r="K109" s="13"/>
      <c r="L109">
        <v>12170</v>
      </c>
      <c r="M109">
        <v>13874</v>
      </c>
      <c r="N109">
        <v>0.53130322196066149</v>
      </c>
      <c r="O109">
        <v>0.46869677803933862</v>
      </c>
      <c r="P109">
        <v>0.23380254885445201</v>
      </c>
      <c r="Q109">
        <v>0.76619745114554805</v>
      </c>
      <c r="R109">
        <v>1.127450980392157E-2</v>
      </c>
      <c r="T109">
        <v>3894</v>
      </c>
      <c r="U109" s="10">
        <v>13.6</v>
      </c>
      <c r="V109">
        <v>0</v>
      </c>
      <c r="W109">
        <f t="shared" si="7"/>
        <v>0</v>
      </c>
    </row>
    <row r="110" spans="1:23" x14ac:dyDescent="0.6">
      <c r="A110">
        <v>2012</v>
      </c>
      <c r="B110">
        <v>4</v>
      </c>
      <c r="C110">
        <v>18</v>
      </c>
      <c r="D110">
        <f t="shared" si="6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4"/>
        <v>0</v>
      </c>
      <c r="I110">
        <f t="shared" si="5"/>
        <v>0</v>
      </c>
      <c r="J110" s="13"/>
      <c r="K110" s="13"/>
      <c r="L110">
        <v>13036</v>
      </c>
      <c r="M110">
        <v>14352</v>
      </c>
      <c r="N110">
        <v>0.54802207596325236</v>
      </c>
      <c r="O110">
        <v>0.45197792403674758</v>
      </c>
      <c r="P110">
        <v>0.28638259088086082</v>
      </c>
      <c r="Q110">
        <v>0.71361740911913918</v>
      </c>
      <c r="R110">
        <v>9.0240641711229943E-3</v>
      </c>
      <c r="T110">
        <v>3894</v>
      </c>
      <c r="U110" s="10">
        <v>13.9</v>
      </c>
      <c r="V110">
        <v>0</v>
      </c>
      <c r="W110">
        <f t="shared" si="7"/>
        <v>0</v>
      </c>
    </row>
    <row r="111" spans="1:23" x14ac:dyDescent="0.6">
      <c r="A111">
        <v>2012</v>
      </c>
      <c r="B111">
        <v>4</v>
      </c>
      <c r="C111">
        <v>19</v>
      </c>
      <c r="D111">
        <f t="shared" si="6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4"/>
        <v>0</v>
      </c>
      <c r="I111">
        <f t="shared" si="5"/>
        <v>0</v>
      </c>
      <c r="J111" s="13"/>
      <c r="K111" s="13"/>
      <c r="L111">
        <v>14629</v>
      </c>
      <c r="M111">
        <v>14742</v>
      </c>
      <c r="N111">
        <v>0.5378489157900922</v>
      </c>
      <c r="O111">
        <v>0.46215108420990769</v>
      </c>
      <c r="P111">
        <v>0.25800819710854311</v>
      </c>
      <c r="Q111">
        <v>0.74199180289145683</v>
      </c>
      <c r="R111">
        <v>1.2802768166089971E-2</v>
      </c>
      <c r="T111">
        <v>3894</v>
      </c>
      <c r="U111" s="10">
        <v>13.7</v>
      </c>
      <c r="V111">
        <v>0.4</v>
      </c>
      <c r="W111">
        <f t="shared" si="7"/>
        <v>5.48</v>
      </c>
    </row>
    <row r="112" spans="1:23" x14ac:dyDescent="0.6">
      <c r="A112">
        <v>2012</v>
      </c>
      <c r="B112">
        <v>4</v>
      </c>
      <c r="C112">
        <v>20</v>
      </c>
      <c r="D112">
        <f t="shared" si="6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4"/>
        <v>0</v>
      </c>
      <c r="I112">
        <f t="shared" si="5"/>
        <v>0</v>
      </c>
      <c r="J112" s="13"/>
      <c r="K112" s="13"/>
      <c r="L112">
        <v>15828</v>
      </c>
      <c r="M112">
        <v>14980</v>
      </c>
      <c r="N112">
        <v>0.5319918085010964</v>
      </c>
      <c r="O112">
        <v>0.4680081914989036</v>
      </c>
      <c r="P112">
        <v>0.28690556089936903</v>
      </c>
      <c r="Q112">
        <v>0.71309443910063108</v>
      </c>
      <c r="R112">
        <v>2.9532967032967029E-2</v>
      </c>
      <c r="T112">
        <v>3894</v>
      </c>
      <c r="U112" s="10">
        <v>13.5</v>
      </c>
      <c r="V112">
        <v>5.5</v>
      </c>
      <c r="W112">
        <f t="shared" si="7"/>
        <v>74.25</v>
      </c>
    </row>
    <row r="113" spans="1:23" x14ac:dyDescent="0.6">
      <c r="A113">
        <v>2012</v>
      </c>
      <c r="B113">
        <v>4</v>
      </c>
      <c r="C113">
        <v>21</v>
      </c>
      <c r="D113">
        <f t="shared" si="6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4"/>
        <v>0</v>
      </c>
      <c r="I113">
        <f t="shared" si="5"/>
        <v>0</v>
      </c>
      <c r="J113" s="13"/>
      <c r="K113" s="13"/>
      <c r="L113">
        <v>14663</v>
      </c>
      <c r="M113">
        <v>13228</v>
      </c>
      <c r="N113">
        <v>0.53547441601074819</v>
      </c>
      <c r="O113">
        <v>0.46452558398925181</v>
      </c>
      <c r="P113">
        <v>0.26485354322724558</v>
      </c>
      <c r="Q113">
        <v>0.73514645677275425</v>
      </c>
      <c r="R113">
        <v>7.9763805974878629E-2</v>
      </c>
      <c r="T113">
        <v>3894</v>
      </c>
      <c r="U113" s="10">
        <v>14</v>
      </c>
      <c r="V113">
        <v>105.5</v>
      </c>
      <c r="W113">
        <f t="shared" si="7"/>
        <v>1477</v>
      </c>
    </row>
    <row r="114" spans="1:23" x14ac:dyDescent="0.6">
      <c r="A114">
        <v>2012</v>
      </c>
      <c r="B114">
        <v>4</v>
      </c>
      <c r="C114">
        <v>22</v>
      </c>
      <c r="D114">
        <f t="shared" si="6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4"/>
        <v>0</v>
      </c>
      <c r="I114">
        <f t="shared" si="5"/>
        <v>0</v>
      </c>
      <c r="J114" s="13"/>
      <c r="K114" s="13"/>
      <c r="L114">
        <v>14807</v>
      </c>
      <c r="M114">
        <v>13381</v>
      </c>
      <c r="N114">
        <v>0.5357755854295646</v>
      </c>
      <c r="O114">
        <v>0.46422441457043528</v>
      </c>
      <c r="P114">
        <v>0.28697254302790631</v>
      </c>
      <c r="Q114">
        <v>0.71302745697209358</v>
      </c>
      <c r="R114">
        <v>0</v>
      </c>
      <c r="T114">
        <v>3894</v>
      </c>
      <c r="U114" s="10">
        <v>14.6</v>
      </c>
      <c r="V114">
        <v>12</v>
      </c>
      <c r="W114">
        <f t="shared" si="7"/>
        <v>175.2</v>
      </c>
    </row>
    <row r="115" spans="1:23" x14ac:dyDescent="0.6">
      <c r="A115">
        <v>2012</v>
      </c>
      <c r="B115">
        <v>4</v>
      </c>
      <c r="C115">
        <v>23</v>
      </c>
      <c r="D115">
        <f t="shared" si="6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4"/>
        <v>0</v>
      </c>
      <c r="I115">
        <f t="shared" si="5"/>
        <v>0</v>
      </c>
      <c r="J115" s="13"/>
      <c r="K115" s="13"/>
      <c r="L115">
        <v>14715</v>
      </c>
      <c r="M115">
        <v>14053</v>
      </c>
      <c r="N115">
        <v>0.54644747010208672</v>
      </c>
      <c r="O115">
        <v>0.45355252989791323</v>
      </c>
      <c r="P115">
        <v>0.28019355060649909</v>
      </c>
      <c r="Q115">
        <v>0.71980644939350091</v>
      </c>
      <c r="R115">
        <v>6.5172179850744777E-2</v>
      </c>
      <c r="T115">
        <v>3894</v>
      </c>
      <c r="U115" s="10">
        <v>16.399999999999999</v>
      </c>
      <c r="V115">
        <v>0</v>
      </c>
      <c r="W115">
        <f t="shared" si="7"/>
        <v>0</v>
      </c>
    </row>
    <row r="116" spans="1:23" x14ac:dyDescent="0.6">
      <c r="A116">
        <v>2012</v>
      </c>
      <c r="B116">
        <v>4</v>
      </c>
      <c r="C116">
        <v>24</v>
      </c>
      <c r="D116">
        <f t="shared" si="6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4"/>
        <v>0</v>
      </c>
      <c r="I116">
        <f t="shared" si="5"/>
        <v>0</v>
      </c>
      <c r="J116" s="13"/>
      <c r="K116" s="13"/>
      <c r="L116">
        <v>12755</v>
      </c>
      <c r="M116">
        <v>13162</v>
      </c>
      <c r="N116">
        <v>0.53974269194857438</v>
      </c>
      <c r="O116">
        <v>0.46025730805142567</v>
      </c>
      <c r="P116">
        <v>0.25016601046012821</v>
      </c>
      <c r="Q116">
        <v>0.7498339895398719</v>
      </c>
      <c r="R116">
        <v>4.6568627450980393E-2</v>
      </c>
      <c r="T116">
        <v>3894</v>
      </c>
      <c r="U116" s="10">
        <v>18</v>
      </c>
      <c r="V116">
        <v>0</v>
      </c>
      <c r="W116">
        <f t="shared" si="7"/>
        <v>0</v>
      </c>
    </row>
    <row r="117" spans="1:23" x14ac:dyDescent="0.6">
      <c r="A117">
        <v>2012</v>
      </c>
      <c r="B117">
        <v>4</v>
      </c>
      <c r="C117">
        <v>25</v>
      </c>
      <c r="D117">
        <f t="shared" si="6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4"/>
        <v>0</v>
      </c>
      <c r="I117">
        <f t="shared" si="5"/>
        <v>0</v>
      </c>
      <c r="J117" s="13"/>
      <c r="K117" s="13"/>
      <c r="L117">
        <v>12644</v>
      </c>
      <c r="M117">
        <v>14034</v>
      </c>
      <c r="N117">
        <v>0.54733469625338138</v>
      </c>
      <c r="O117">
        <v>0.45266530374661862</v>
      </c>
      <c r="P117">
        <v>0.28447691773816342</v>
      </c>
      <c r="Q117">
        <v>0.71552308226183658</v>
      </c>
      <c r="R117">
        <v>2.5401069518716578E-2</v>
      </c>
      <c r="T117">
        <v>3894</v>
      </c>
      <c r="U117" s="10">
        <v>15.5</v>
      </c>
      <c r="V117">
        <v>44.5</v>
      </c>
      <c r="W117">
        <f t="shared" si="7"/>
        <v>689.75</v>
      </c>
    </row>
    <row r="118" spans="1:23" x14ac:dyDescent="0.6">
      <c r="A118">
        <v>2012</v>
      </c>
      <c r="B118">
        <v>4</v>
      </c>
      <c r="C118">
        <v>26</v>
      </c>
      <c r="D118">
        <f t="shared" si="6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4"/>
        <v>0</v>
      </c>
      <c r="I118">
        <f t="shared" si="5"/>
        <v>0</v>
      </c>
      <c r="J118" s="13"/>
      <c r="K118" s="13"/>
      <c r="L118">
        <v>14677</v>
      </c>
      <c r="M118">
        <v>14959</v>
      </c>
      <c r="N118">
        <v>0.54539512774806886</v>
      </c>
      <c r="O118">
        <v>0.45460487225193108</v>
      </c>
      <c r="P118">
        <v>0.2967419835066894</v>
      </c>
      <c r="Q118">
        <v>0.70325801649331066</v>
      </c>
      <c r="R118">
        <v>2.2121669180492711E-2</v>
      </c>
      <c r="T118">
        <v>3894</v>
      </c>
      <c r="U118" s="10">
        <v>16.600000000000001</v>
      </c>
      <c r="V118">
        <v>0</v>
      </c>
      <c r="W118">
        <f t="shared" si="7"/>
        <v>0</v>
      </c>
    </row>
    <row r="119" spans="1:23" x14ac:dyDescent="0.6">
      <c r="A119">
        <v>2012</v>
      </c>
      <c r="B119">
        <v>4</v>
      </c>
      <c r="C119">
        <v>27</v>
      </c>
      <c r="D119">
        <f t="shared" si="6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4"/>
        <v>0</v>
      </c>
      <c r="I119">
        <f t="shared" si="5"/>
        <v>0</v>
      </c>
      <c r="J119" s="13"/>
      <c r="K119" s="13"/>
      <c r="L119">
        <v>15487</v>
      </c>
      <c r="M119">
        <v>15290</v>
      </c>
      <c r="N119">
        <v>0.53774422424941459</v>
      </c>
      <c r="O119">
        <v>0.46225577575058541</v>
      </c>
      <c r="P119">
        <v>0.29537866017104769</v>
      </c>
      <c r="Q119">
        <v>0.70462133982895236</v>
      </c>
      <c r="R119">
        <v>6.7301407742584224E-2</v>
      </c>
      <c r="T119">
        <v>3894</v>
      </c>
      <c r="U119" s="10">
        <v>16</v>
      </c>
      <c r="V119">
        <v>0</v>
      </c>
      <c r="W119">
        <f t="shared" si="7"/>
        <v>0</v>
      </c>
    </row>
    <row r="120" spans="1:23" x14ac:dyDescent="0.6">
      <c r="A120">
        <v>2012</v>
      </c>
      <c r="B120">
        <v>4</v>
      </c>
      <c r="C120">
        <v>28</v>
      </c>
      <c r="D120">
        <f t="shared" si="6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4"/>
        <v>0</v>
      </c>
      <c r="I120">
        <f t="shared" si="5"/>
        <v>0</v>
      </c>
      <c r="J120" s="13"/>
      <c r="K120" s="13"/>
      <c r="L120">
        <v>15514</v>
      </c>
      <c r="M120">
        <v>14054</v>
      </c>
      <c r="N120">
        <v>0.54124682026931159</v>
      </c>
      <c r="O120">
        <v>0.45875317973068841</v>
      </c>
      <c r="P120">
        <v>0.28218207206096479</v>
      </c>
      <c r="Q120">
        <v>0.71781792793903521</v>
      </c>
      <c r="R120">
        <v>6.5495941966530191E-2</v>
      </c>
      <c r="T120">
        <v>3894</v>
      </c>
      <c r="U120" s="10">
        <v>17.100000000000001</v>
      </c>
      <c r="V120">
        <v>0</v>
      </c>
      <c r="W120">
        <f t="shared" si="7"/>
        <v>0</v>
      </c>
    </row>
    <row r="121" spans="1:23" x14ac:dyDescent="0.6">
      <c r="A121">
        <v>2012</v>
      </c>
      <c r="B121">
        <v>4</v>
      </c>
      <c r="C121">
        <v>29</v>
      </c>
      <c r="D121">
        <f t="shared" si="6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4"/>
        <v>0</v>
      </c>
      <c r="I121">
        <f t="shared" si="5"/>
        <v>0</v>
      </c>
      <c r="J121" s="13"/>
      <c r="K121" s="13"/>
      <c r="L121">
        <v>15051</v>
      </c>
      <c r="M121">
        <v>12543</v>
      </c>
      <c r="N121">
        <v>0.53084031981090807</v>
      </c>
      <c r="O121">
        <v>0.46915968018909188</v>
      </c>
      <c r="P121">
        <v>0.28576407252877839</v>
      </c>
      <c r="Q121">
        <v>0.71423592747122155</v>
      </c>
      <c r="R121">
        <v>1.470588235294118E-2</v>
      </c>
      <c r="T121">
        <v>3894</v>
      </c>
      <c r="U121" s="10">
        <v>17.600000000000001</v>
      </c>
      <c r="V121">
        <v>0</v>
      </c>
      <c r="W121">
        <f t="shared" si="7"/>
        <v>0</v>
      </c>
    </row>
    <row r="122" spans="1:23" x14ac:dyDescent="0.6">
      <c r="A122">
        <v>2012</v>
      </c>
      <c r="B122">
        <v>4</v>
      </c>
      <c r="C122">
        <v>30</v>
      </c>
      <c r="D122">
        <f t="shared" si="6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4"/>
        <v>0</v>
      </c>
      <c r="I122">
        <f t="shared" si="5"/>
        <v>0</v>
      </c>
      <c r="J122" s="13"/>
      <c r="K122" s="13"/>
      <c r="L122">
        <v>14108</v>
      </c>
      <c r="M122">
        <v>11993</v>
      </c>
      <c r="N122">
        <v>0.54866013455978846</v>
      </c>
      <c r="O122">
        <v>0.45133986544021137</v>
      </c>
      <c r="P122">
        <v>0.29217468901724952</v>
      </c>
      <c r="Q122">
        <v>0.70782531098275048</v>
      </c>
      <c r="R122">
        <v>4.4608371251969869E-2</v>
      </c>
      <c r="T122">
        <v>3894</v>
      </c>
      <c r="U122" s="10">
        <v>17.100000000000001</v>
      </c>
      <c r="V122">
        <v>2.5</v>
      </c>
      <c r="W122">
        <f t="shared" si="7"/>
        <v>42.75</v>
      </c>
    </row>
    <row r="123" spans="1:23" x14ac:dyDescent="0.6">
      <c r="A123">
        <v>2012</v>
      </c>
      <c r="B123">
        <v>5</v>
      </c>
      <c r="C123">
        <v>1</v>
      </c>
      <c r="D123">
        <f t="shared" si="6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4"/>
        <v>0</v>
      </c>
      <c r="I123">
        <f t="shared" si="5"/>
        <v>0</v>
      </c>
      <c r="J123" s="13"/>
      <c r="K123" s="13"/>
      <c r="L123">
        <v>12849</v>
      </c>
      <c r="M123">
        <v>11331</v>
      </c>
      <c r="N123">
        <v>0.52339253883371528</v>
      </c>
      <c r="O123">
        <v>0.47660746116628472</v>
      </c>
      <c r="P123">
        <v>0.23920932009167309</v>
      </c>
      <c r="Q123">
        <v>0.76079067990832694</v>
      </c>
      <c r="R123">
        <v>4.2016806722689074E-3</v>
      </c>
      <c r="T123">
        <v>3894</v>
      </c>
      <c r="U123" s="10">
        <v>18.5</v>
      </c>
      <c r="V123">
        <v>10.5</v>
      </c>
      <c r="W123">
        <f t="shared" si="7"/>
        <v>194.25</v>
      </c>
    </row>
    <row r="124" spans="1:23" x14ac:dyDescent="0.6">
      <c r="A124">
        <v>2012</v>
      </c>
      <c r="B124">
        <v>5</v>
      </c>
      <c r="C124">
        <v>2</v>
      </c>
      <c r="D124">
        <f t="shared" si="6"/>
        <v>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4"/>
        <v>0</v>
      </c>
      <c r="I124">
        <f t="shared" si="5"/>
        <v>0</v>
      </c>
      <c r="J124" s="13"/>
      <c r="K124" s="13"/>
      <c r="L124">
        <v>12658</v>
      </c>
      <c r="M124">
        <v>10957</v>
      </c>
      <c r="N124">
        <v>0.53983875601522657</v>
      </c>
      <c r="O124">
        <v>0.46016124398477343</v>
      </c>
      <c r="P124">
        <v>0.26939775910364139</v>
      </c>
      <c r="Q124">
        <v>0.73060224089635861</v>
      </c>
      <c r="R124">
        <v>3.6764705882352941E-3</v>
      </c>
      <c r="T124">
        <v>3894</v>
      </c>
      <c r="U124" s="10">
        <v>17.5</v>
      </c>
      <c r="V124">
        <v>1</v>
      </c>
      <c r="W124">
        <f t="shared" si="7"/>
        <v>17.5</v>
      </c>
    </row>
    <row r="125" spans="1:23" x14ac:dyDescent="0.6">
      <c r="A125">
        <v>2012</v>
      </c>
      <c r="B125">
        <v>5</v>
      </c>
      <c r="C125">
        <v>3</v>
      </c>
      <c r="D125">
        <f t="shared" si="6"/>
        <v>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4"/>
        <v>0</v>
      </c>
      <c r="I125">
        <f t="shared" si="5"/>
        <v>0</v>
      </c>
      <c r="J125" s="13"/>
      <c r="K125" s="13"/>
      <c r="L125">
        <v>13418</v>
      </c>
      <c r="M125">
        <v>12367</v>
      </c>
      <c r="N125">
        <v>0.54453022467728351</v>
      </c>
      <c r="O125">
        <v>0.45546977532271649</v>
      </c>
      <c r="P125">
        <v>0.29581815243579951</v>
      </c>
      <c r="Q125">
        <v>0.70418184756420055</v>
      </c>
      <c r="R125">
        <v>4.2016806722689074E-3</v>
      </c>
      <c r="T125">
        <v>3894</v>
      </c>
      <c r="U125" s="10">
        <v>16.7</v>
      </c>
      <c r="V125">
        <v>0.1</v>
      </c>
      <c r="W125">
        <f t="shared" si="7"/>
        <v>1.67</v>
      </c>
    </row>
    <row r="126" spans="1:23" x14ac:dyDescent="0.6">
      <c r="A126">
        <v>2012</v>
      </c>
      <c r="B126">
        <v>5</v>
      </c>
      <c r="C126">
        <v>4</v>
      </c>
      <c r="D126">
        <f t="shared" si="6"/>
        <v>5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4"/>
        <v>0</v>
      </c>
      <c r="I126">
        <f t="shared" si="5"/>
        <v>0</v>
      </c>
      <c r="J126" s="13"/>
      <c r="K126" s="13"/>
      <c r="L126">
        <v>13268</v>
      </c>
      <c r="M126">
        <v>14292</v>
      </c>
      <c r="N126">
        <v>0.53076136666102069</v>
      </c>
      <c r="O126">
        <v>0.46923863333897942</v>
      </c>
      <c r="P126">
        <v>0.29003375517216351</v>
      </c>
      <c r="Q126">
        <v>0.70996624482783655</v>
      </c>
      <c r="R126">
        <v>2.4635495223730521E-2</v>
      </c>
      <c r="T126">
        <v>3894</v>
      </c>
      <c r="U126" s="10">
        <v>17.5</v>
      </c>
      <c r="V126">
        <v>0</v>
      </c>
      <c r="W126">
        <f t="shared" si="7"/>
        <v>0</v>
      </c>
    </row>
    <row r="127" spans="1:23" x14ac:dyDescent="0.6">
      <c r="A127">
        <v>2012</v>
      </c>
      <c r="B127">
        <v>5</v>
      </c>
      <c r="C127">
        <v>5</v>
      </c>
      <c r="D127">
        <f t="shared" si="6"/>
        <v>6</v>
      </c>
      <c r="E127" t="s">
        <v>20</v>
      </c>
      <c r="F127" t="s">
        <v>11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4"/>
        <v>1</v>
      </c>
      <c r="I127">
        <f t="shared" si="5"/>
        <v>1</v>
      </c>
      <c r="J127" s="12" t="s">
        <v>60</v>
      </c>
      <c r="K127" s="12"/>
      <c r="L127">
        <v>11613</v>
      </c>
      <c r="M127">
        <v>11935</v>
      </c>
      <c r="N127">
        <v>0.55007927481975916</v>
      </c>
      <c r="O127">
        <v>0.44992072518024068</v>
      </c>
      <c r="P127">
        <v>0.28801655380375102</v>
      </c>
      <c r="Q127">
        <v>0.71198344619624887</v>
      </c>
      <c r="R127">
        <v>1.470588235294118E-2</v>
      </c>
      <c r="T127">
        <v>3894</v>
      </c>
      <c r="U127" s="10">
        <v>22.3</v>
      </c>
      <c r="V127">
        <v>0</v>
      </c>
      <c r="W127">
        <f t="shared" si="7"/>
        <v>0</v>
      </c>
    </row>
    <row r="128" spans="1:23" x14ac:dyDescent="0.6">
      <c r="A128">
        <v>2012</v>
      </c>
      <c r="B128">
        <v>5</v>
      </c>
      <c r="C128">
        <v>6</v>
      </c>
      <c r="D128">
        <f t="shared" si="6"/>
        <v>7</v>
      </c>
      <c r="E128" t="s">
        <v>20</v>
      </c>
      <c r="F128" t="s">
        <v>15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1</v>
      </c>
      <c r="H128">
        <f t="shared" si="4"/>
        <v>0</v>
      </c>
      <c r="I128">
        <f t="shared" si="5"/>
        <v>1</v>
      </c>
      <c r="J128" s="12" t="s">
        <v>60</v>
      </c>
      <c r="K128" s="12"/>
      <c r="L128">
        <v>13280</v>
      </c>
      <c r="M128">
        <v>12647</v>
      </c>
      <c r="N128">
        <v>0.54076976944624011</v>
      </c>
      <c r="O128">
        <v>0.45923023055375989</v>
      </c>
      <c r="P128">
        <v>0.29281475444970251</v>
      </c>
      <c r="Q128">
        <v>0.70718524555029749</v>
      </c>
      <c r="R128">
        <v>1.525992750041193E-2</v>
      </c>
      <c r="T128">
        <v>3894</v>
      </c>
      <c r="U128" s="10">
        <v>20</v>
      </c>
      <c r="V128">
        <v>0</v>
      </c>
      <c r="W128">
        <f t="shared" si="7"/>
        <v>0</v>
      </c>
    </row>
    <row r="129" spans="1:23" x14ac:dyDescent="0.6">
      <c r="A129">
        <v>2012</v>
      </c>
      <c r="B129">
        <v>5</v>
      </c>
      <c r="C129">
        <v>7</v>
      </c>
      <c r="D129">
        <f t="shared" si="6"/>
        <v>1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4"/>
        <v>0</v>
      </c>
      <c r="I129">
        <f t="shared" si="5"/>
        <v>0</v>
      </c>
      <c r="J129" s="13"/>
      <c r="K129" s="13"/>
      <c r="L129">
        <v>13146</v>
      </c>
      <c r="M129">
        <v>13269</v>
      </c>
      <c r="N129">
        <v>0.54075975927187003</v>
      </c>
      <c r="O129">
        <v>0.45924024072813002</v>
      </c>
      <c r="P129">
        <v>0.28880600368489651</v>
      </c>
      <c r="Q129">
        <v>0.7111939963151036</v>
      </c>
      <c r="R129">
        <v>9.0497737556561094E-3</v>
      </c>
      <c r="T129">
        <v>3894</v>
      </c>
      <c r="U129" s="10">
        <v>19.7</v>
      </c>
      <c r="V129">
        <v>0</v>
      </c>
      <c r="W129">
        <f t="shared" si="7"/>
        <v>0</v>
      </c>
    </row>
    <row r="130" spans="1:23" x14ac:dyDescent="0.6">
      <c r="A130">
        <v>2012</v>
      </c>
      <c r="B130">
        <v>5</v>
      </c>
      <c r="C130">
        <v>8</v>
      </c>
      <c r="D130">
        <f t="shared" si="6"/>
        <v>2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8" xml:space="preserve"> IF(F130 = "H",1,0)</f>
        <v>0</v>
      </c>
      <c r="I130">
        <f t="shared" ref="I130:I193" si="9">IF(NOT(ISBLANK(F130)), 1, 0)</f>
        <v>0</v>
      </c>
      <c r="J130" s="13"/>
      <c r="K130" s="13"/>
      <c r="L130">
        <v>10487</v>
      </c>
      <c r="M130">
        <v>11727</v>
      </c>
      <c r="N130">
        <v>0.5067415288731989</v>
      </c>
      <c r="O130">
        <v>0.4932584711268011</v>
      </c>
      <c r="P130">
        <v>0.25861121617814392</v>
      </c>
      <c r="Q130">
        <v>0.74138878382185613</v>
      </c>
      <c r="R130">
        <v>8.3984515454193109E-2</v>
      </c>
      <c r="T130">
        <v>3894</v>
      </c>
      <c r="U130" s="10">
        <v>18.8</v>
      </c>
      <c r="V130">
        <v>0</v>
      </c>
      <c r="W130">
        <f t="shared" si="7"/>
        <v>0</v>
      </c>
    </row>
    <row r="131" spans="1:23" x14ac:dyDescent="0.6">
      <c r="A131">
        <v>2012</v>
      </c>
      <c r="B131">
        <v>5</v>
      </c>
      <c r="C131">
        <v>9</v>
      </c>
      <c r="D131">
        <f t="shared" ref="D131:D194" si="10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8"/>
        <v>0</v>
      </c>
      <c r="I131">
        <f t="shared" si="9"/>
        <v>0</v>
      </c>
      <c r="J131" s="13"/>
      <c r="K131" s="13"/>
      <c r="L131">
        <v>11327</v>
      </c>
      <c r="M131">
        <v>13780</v>
      </c>
      <c r="N131">
        <v>0.55217380658557125</v>
      </c>
      <c r="O131">
        <v>0.4478261934144287</v>
      </c>
      <c r="P131">
        <v>0.27721184044713459</v>
      </c>
      <c r="Q131">
        <v>0.72278815955286546</v>
      </c>
      <c r="R131">
        <v>4.3896544631838737E-2</v>
      </c>
      <c r="T131">
        <v>3894</v>
      </c>
      <c r="U131" s="10">
        <v>18.399999999999999</v>
      </c>
      <c r="V131">
        <v>1.5</v>
      </c>
      <c r="W131">
        <f t="shared" ref="W131:W194" si="11">U131*V131</f>
        <v>27.599999999999998</v>
      </c>
    </row>
    <row r="132" spans="1:23" x14ac:dyDescent="0.6">
      <c r="A132">
        <v>2012</v>
      </c>
      <c r="B132">
        <v>5</v>
      </c>
      <c r="C132">
        <v>10</v>
      </c>
      <c r="D132">
        <f t="shared" si="10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8"/>
        <v>0</v>
      </c>
      <c r="I132">
        <f t="shared" si="9"/>
        <v>0</v>
      </c>
      <c r="J132" s="13"/>
      <c r="K132" s="13"/>
      <c r="L132">
        <v>12829</v>
      </c>
      <c r="M132">
        <v>14695</v>
      </c>
      <c r="N132">
        <v>0.52682570697276576</v>
      </c>
      <c r="O132">
        <v>0.47317429302723418</v>
      </c>
      <c r="P132">
        <v>0.27507672066495598</v>
      </c>
      <c r="Q132">
        <v>0.72492327933504408</v>
      </c>
      <c r="R132">
        <v>1.8200100553041731E-2</v>
      </c>
      <c r="T132">
        <v>3894</v>
      </c>
      <c r="U132" s="10">
        <v>15.2</v>
      </c>
      <c r="V132">
        <v>0</v>
      </c>
      <c r="W132">
        <f t="shared" si="11"/>
        <v>0</v>
      </c>
    </row>
    <row r="133" spans="1:23" x14ac:dyDescent="0.6">
      <c r="A133">
        <v>2012</v>
      </c>
      <c r="B133">
        <v>5</v>
      </c>
      <c r="C133">
        <v>11</v>
      </c>
      <c r="D133">
        <f t="shared" si="10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8"/>
        <v>0</v>
      </c>
      <c r="I133">
        <f t="shared" si="9"/>
        <v>0</v>
      </c>
      <c r="J133" s="13"/>
      <c r="K133" s="13"/>
      <c r="L133">
        <v>14054</v>
      </c>
      <c r="M133">
        <v>14548</v>
      </c>
      <c r="N133">
        <v>0.52063051327757215</v>
      </c>
      <c r="O133">
        <v>0.47936948672242791</v>
      </c>
      <c r="P133">
        <v>0.25624049153460909</v>
      </c>
      <c r="Q133">
        <v>0.74375950846539074</v>
      </c>
      <c r="R133">
        <v>1.357466063348417E-2</v>
      </c>
      <c r="T133">
        <v>3894</v>
      </c>
      <c r="U133" s="10">
        <v>13.8</v>
      </c>
      <c r="V133">
        <v>0</v>
      </c>
      <c r="W133">
        <f t="shared" si="11"/>
        <v>0</v>
      </c>
    </row>
    <row r="134" spans="1:23" x14ac:dyDescent="0.6">
      <c r="A134">
        <v>2012</v>
      </c>
      <c r="B134">
        <v>5</v>
      </c>
      <c r="C134">
        <v>12</v>
      </c>
      <c r="D134">
        <f t="shared" si="10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8"/>
        <v>0</v>
      </c>
      <c r="I134">
        <f t="shared" si="9"/>
        <v>0</v>
      </c>
      <c r="J134" s="13"/>
      <c r="K134" s="13"/>
      <c r="L134">
        <v>14240</v>
      </c>
      <c r="M134">
        <v>13177</v>
      </c>
      <c r="N134">
        <v>0.52037933471757003</v>
      </c>
      <c r="O134">
        <v>0.47962066528243003</v>
      </c>
      <c r="P134">
        <v>0.26575854247422881</v>
      </c>
      <c r="Q134">
        <v>0.7342414575257713</v>
      </c>
      <c r="R134">
        <v>8.8235294117647075E-3</v>
      </c>
      <c r="T134">
        <v>3894</v>
      </c>
      <c r="U134" s="10">
        <v>14.4</v>
      </c>
      <c r="V134">
        <v>0</v>
      </c>
      <c r="W134">
        <f t="shared" si="11"/>
        <v>0</v>
      </c>
    </row>
    <row r="135" spans="1:23" x14ac:dyDescent="0.6">
      <c r="A135">
        <v>2012</v>
      </c>
      <c r="B135">
        <v>5</v>
      </c>
      <c r="C135">
        <v>13</v>
      </c>
      <c r="D135">
        <f t="shared" si="10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8"/>
        <v>0</v>
      </c>
      <c r="I135">
        <f t="shared" si="9"/>
        <v>0</v>
      </c>
      <c r="J135" s="13"/>
      <c r="K135" s="13"/>
      <c r="L135">
        <v>14949</v>
      </c>
      <c r="M135">
        <v>12267</v>
      </c>
      <c r="N135">
        <v>0.53765457917707049</v>
      </c>
      <c r="O135">
        <v>0.46234542082292951</v>
      </c>
      <c r="P135">
        <v>0.29143632223216998</v>
      </c>
      <c r="Q135">
        <v>0.70856367776783002</v>
      </c>
      <c r="R135">
        <v>2.1290416619136339E-2</v>
      </c>
      <c r="T135">
        <v>3894</v>
      </c>
      <c r="U135" s="10">
        <v>15.9</v>
      </c>
      <c r="V135">
        <v>0</v>
      </c>
      <c r="W135">
        <f t="shared" si="11"/>
        <v>0</v>
      </c>
    </row>
    <row r="136" spans="1:23" x14ac:dyDescent="0.6">
      <c r="A136">
        <v>2012</v>
      </c>
      <c r="B136">
        <v>5</v>
      </c>
      <c r="C136">
        <v>14</v>
      </c>
      <c r="D136">
        <f t="shared" si="10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8"/>
        <v>0</v>
      </c>
      <c r="I136">
        <f t="shared" si="9"/>
        <v>0</v>
      </c>
      <c r="J136" s="13"/>
      <c r="K136" s="13"/>
      <c r="L136">
        <v>13538</v>
      </c>
      <c r="M136">
        <v>13148</v>
      </c>
      <c r="N136">
        <v>0.54478704686317148</v>
      </c>
      <c r="O136">
        <v>0.45521295313682858</v>
      </c>
      <c r="P136">
        <v>0.28215388033727129</v>
      </c>
      <c r="Q136">
        <v>0.7178461196627286</v>
      </c>
      <c r="R136">
        <v>3.2884762296527002E-2</v>
      </c>
      <c r="T136">
        <v>3894</v>
      </c>
      <c r="U136" s="10">
        <v>17</v>
      </c>
      <c r="V136">
        <v>14</v>
      </c>
      <c r="W136">
        <f t="shared" si="11"/>
        <v>238</v>
      </c>
    </row>
    <row r="137" spans="1:23" x14ac:dyDescent="0.6">
      <c r="A137">
        <v>2012</v>
      </c>
      <c r="B137">
        <v>5</v>
      </c>
      <c r="C137">
        <v>15</v>
      </c>
      <c r="D137">
        <f t="shared" si="10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8"/>
        <v>0</v>
      </c>
      <c r="I137">
        <f t="shared" si="9"/>
        <v>0</v>
      </c>
      <c r="J137" s="13"/>
      <c r="K137" s="13"/>
      <c r="L137">
        <v>12741</v>
      </c>
      <c r="M137">
        <v>12679</v>
      </c>
      <c r="N137">
        <v>0.54628930757823491</v>
      </c>
      <c r="O137">
        <v>0.45371069242176509</v>
      </c>
      <c r="P137">
        <v>0.28176474141007007</v>
      </c>
      <c r="Q137">
        <v>0.71823525858992987</v>
      </c>
      <c r="R137">
        <v>0</v>
      </c>
      <c r="T137">
        <v>3894</v>
      </c>
      <c r="U137" s="10">
        <v>19.7</v>
      </c>
      <c r="V137">
        <v>8</v>
      </c>
      <c r="W137">
        <f t="shared" si="11"/>
        <v>157.6</v>
      </c>
    </row>
    <row r="138" spans="1:23" x14ac:dyDescent="0.6">
      <c r="A138">
        <v>2012</v>
      </c>
      <c r="B138">
        <v>5</v>
      </c>
      <c r="C138">
        <v>16</v>
      </c>
      <c r="D138">
        <f t="shared" si="10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8"/>
        <v>0</v>
      </c>
      <c r="I138">
        <f t="shared" si="9"/>
        <v>0</v>
      </c>
      <c r="J138" s="13"/>
      <c r="K138" s="13"/>
      <c r="L138">
        <v>12578</v>
      </c>
      <c r="M138">
        <v>13858</v>
      </c>
      <c r="N138">
        <v>0.55771377315494963</v>
      </c>
      <c r="O138">
        <v>0.44228622684505042</v>
      </c>
      <c r="P138">
        <v>0.28406601568366269</v>
      </c>
      <c r="Q138">
        <v>0.71593398431633726</v>
      </c>
      <c r="R138">
        <v>1.2648136177547941E-2</v>
      </c>
      <c r="T138">
        <v>3894</v>
      </c>
      <c r="U138" s="10">
        <v>19.399999999999999</v>
      </c>
      <c r="V138">
        <v>0</v>
      </c>
      <c r="W138">
        <f t="shared" si="11"/>
        <v>0</v>
      </c>
    </row>
    <row r="139" spans="1:23" x14ac:dyDescent="0.6">
      <c r="A139">
        <v>2012</v>
      </c>
      <c r="B139">
        <v>5</v>
      </c>
      <c r="C139">
        <v>17</v>
      </c>
      <c r="D139">
        <f t="shared" si="10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8"/>
        <v>0</v>
      </c>
      <c r="I139">
        <f t="shared" si="9"/>
        <v>0</v>
      </c>
      <c r="J139" s="13"/>
      <c r="K139" s="13"/>
      <c r="L139">
        <v>13347</v>
      </c>
      <c r="M139">
        <v>14460</v>
      </c>
      <c r="N139">
        <v>0.54264795661854481</v>
      </c>
      <c r="O139">
        <v>0.45735204338145519</v>
      </c>
      <c r="P139">
        <v>0.29497740821270241</v>
      </c>
      <c r="Q139">
        <v>0.70502259178729765</v>
      </c>
      <c r="R139">
        <v>1.8005279034690801E-2</v>
      </c>
      <c r="T139">
        <v>3894</v>
      </c>
      <c r="U139" s="10">
        <v>19</v>
      </c>
      <c r="V139">
        <v>0</v>
      </c>
      <c r="W139">
        <f t="shared" si="11"/>
        <v>0</v>
      </c>
    </row>
    <row r="140" spans="1:23" x14ac:dyDescent="0.6">
      <c r="A140">
        <v>2012</v>
      </c>
      <c r="B140">
        <v>5</v>
      </c>
      <c r="C140">
        <v>18</v>
      </c>
      <c r="D140">
        <f t="shared" si="10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8"/>
        <v>0</v>
      </c>
      <c r="I140">
        <f t="shared" si="9"/>
        <v>0</v>
      </c>
      <c r="J140" s="13"/>
      <c r="K140" s="13"/>
      <c r="L140">
        <v>14590</v>
      </c>
      <c r="M140">
        <v>14667</v>
      </c>
      <c r="N140">
        <v>0.5304314101891956</v>
      </c>
      <c r="O140">
        <v>0.46956858981080429</v>
      </c>
      <c r="P140">
        <v>0.28646441505438042</v>
      </c>
      <c r="Q140">
        <v>0.71353558494561953</v>
      </c>
      <c r="R140">
        <v>5.3475935828877011E-3</v>
      </c>
      <c r="T140">
        <v>3894</v>
      </c>
      <c r="U140" s="10">
        <v>17.899999999999999</v>
      </c>
      <c r="V140">
        <v>0</v>
      </c>
      <c r="W140">
        <f t="shared" si="11"/>
        <v>0</v>
      </c>
    </row>
    <row r="141" spans="1:23" x14ac:dyDescent="0.6">
      <c r="A141">
        <v>2012</v>
      </c>
      <c r="B141">
        <v>5</v>
      </c>
      <c r="C141">
        <v>19</v>
      </c>
      <c r="D141">
        <f t="shared" si="10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8"/>
        <v>0</v>
      </c>
      <c r="I141">
        <f t="shared" si="9"/>
        <v>0</v>
      </c>
      <c r="J141" s="13"/>
      <c r="K141" s="13"/>
      <c r="L141">
        <v>14376</v>
      </c>
      <c r="M141">
        <v>12724</v>
      </c>
      <c r="N141">
        <v>0.55091184286686012</v>
      </c>
      <c r="O141">
        <v>0.44908815713313982</v>
      </c>
      <c r="P141">
        <v>0.28423825789742752</v>
      </c>
      <c r="Q141">
        <v>0.7157617421025726</v>
      </c>
      <c r="R141">
        <v>0</v>
      </c>
      <c r="T141">
        <v>3894</v>
      </c>
      <c r="U141" s="10">
        <v>18.3</v>
      </c>
      <c r="V141">
        <v>0</v>
      </c>
      <c r="W141">
        <f t="shared" si="11"/>
        <v>0</v>
      </c>
    </row>
    <row r="142" spans="1:23" x14ac:dyDescent="0.6">
      <c r="A142">
        <v>2012</v>
      </c>
      <c r="B142">
        <v>5</v>
      </c>
      <c r="C142">
        <v>20</v>
      </c>
      <c r="D142">
        <f t="shared" si="10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8"/>
        <v>0</v>
      </c>
      <c r="I142">
        <f t="shared" si="9"/>
        <v>0</v>
      </c>
      <c r="J142" s="13"/>
      <c r="K142" s="13"/>
      <c r="L142">
        <v>15570</v>
      </c>
      <c r="M142">
        <v>12894</v>
      </c>
      <c r="N142">
        <v>0.5494217864027553</v>
      </c>
      <c r="O142">
        <v>0.4505782135972447</v>
      </c>
      <c r="P142">
        <v>0.2884063600759102</v>
      </c>
      <c r="Q142">
        <v>0.71159363992408975</v>
      </c>
      <c r="R142">
        <v>1.6563525862833821E-2</v>
      </c>
      <c r="T142">
        <v>3894</v>
      </c>
      <c r="U142" s="10">
        <v>19.899999999999999</v>
      </c>
      <c r="V142">
        <v>0</v>
      </c>
      <c r="W142">
        <f t="shared" si="11"/>
        <v>0</v>
      </c>
    </row>
    <row r="143" spans="1:23" x14ac:dyDescent="0.6">
      <c r="A143">
        <v>2012</v>
      </c>
      <c r="B143">
        <v>5</v>
      </c>
      <c r="C143">
        <v>21</v>
      </c>
      <c r="D143">
        <f t="shared" si="10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8"/>
        <v>0</v>
      </c>
      <c r="I143">
        <f t="shared" si="9"/>
        <v>0</v>
      </c>
      <c r="J143" s="13"/>
      <c r="K143" s="13"/>
      <c r="L143">
        <v>14442</v>
      </c>
      <c r="M143">
        <v>13062</v>
      </c>
      <c r="N143">
        <v>0.54505755682226265</v>
      </c>
      <c r="O143">
        <v>0.4549424431777373</v>
      </c>
      <c r="P143">
        <v>0.29303737400623209</v>
      </c>
      <c r="Q143">
        <v>0.70696262599376791</v>
      </c>
      <c r="R143">
        <v>1.9510881275587161E-2</v>
      </c>
      <c r="T143">
        <v>3894</v>
      </c>
      <c r="U143" s="10">
        <v>21.2</v>
      </c>
      <c r="V143">
        <v>0</v>
      </c>
      <c r="W143">
        <f t="shared" si="11"/>
        <v>0</v>
      </c>
    </row>
    <row r="144" spans="1:23" x14ac:dyDescent="0.6">
      <c r="A144">
        <v>2012</v>
      </c>
      <c r="B144">
        <v>5</v>
      </c>
      <c r="C144">
        <v>22</v>
      </c>
      <c r="D144">
        <f t="shared" si="10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8"/>
        <v>0</v>
      </c>
      <c r="I144">
        <f t="shared" si="9"/>
        <v>0</v>
      </c>
      <c r="J144" s="13"/>
      <c r="K144" s="13"/>
      <c r="L144">
        <v>11888</v>
      </c>
      <c r="M144">
        <v>12665</v>
      </c>
      <c r="N144">
        <v>0.52789772703267512</v>
      </c>
      <c r="O144">
        <v>0.47210227296732488</v>
      </c>
      <c r="P144">
        <v>0.23795636312937349</v>
      </c>
      <c r="Q144">
        <v>0.76204363687062648</v>
      </c>
      <c r="R144">
        <v>0</v>
      </c>
      <c r="T144">
        <v>3894</v>
      </c>
      <c r="U144" s="10">
        <v>21.1</v>
      </c>
      <c r="V144">
        <v>0</v>
      </c>
      <c r="W144">
        <f t="shared" si="11"/>
        <v>0</v>
      </c>
    </row>
    <row r="145" spans="1:23" x14ac:dyDescent="0.6">
      <c r="A145">
        <v>2012</v>
      </c>
      <c r="B145">
        <v>5</v>
      </c>
      <c r="C145">
        <v>23</v>
      </c>
      <c r="D145">
        <f t="shared" si="10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8"/>
        <v>0</v>
      </c>
      <c r="I145">
        <f t="shared" si="9"/>
        <v>0</v>
      </c>
      <c r="J145" s="13"/>
      <c r="K145" s="13"/>
      <c r="L145">
        <v>12928</v>
      </c>
      <c r="M145">
        <v>13606</v>
      </c>
      <c r="N145">
        <v>0.5338297323591441</v>
      </c>
      <c r="O145">
        <v>0.4661702676408559</v>
      </c>
      <c r="P145">
        <v>0.25689873851638562</v>
      </c>
      <c r="Q145">
        <v>0.74310126148361444</v>
      </c>
      <c r="R145">
        <v>3.0015082956259421E-2</v>
      </c>
      <c r="T145">
        <v>3894</v>
      </c>
      <c r="U145" s="10">
        <v>20.9</v>
      </c>
      <c r="V145">
        <v>0</v>
      </c>
      <c r="W145">
        <f t="shared" si="11"/>
        <v>0</v>
      </c>
    </row>
    <row r="146" spans="1:23" x14ac:dyDescent="0.6">
      <c r="A146">
        <v>2012</v>
      </c>
      <c r="B146">
        <v>5</v>
      </c>
      <c r="C146">
        <v>24</v>
      </c>
      <c r="D146">
        <f t="shared" si="10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8"/>
        <v>0</v>
      </c>
      <c r="I146">
        <f t="shared" si="9"/>
        <v>0</v>
      </c>
      <c r="J146" s="13"/>
      <c r="K146" s="13"/>
      <c r="L146">
        <v>14030</v>
      </c>
      <c r="M146">
        <v>14820</v>
      </c>
      <c r="N146">
        <v>0.52247789695886582</v>
      </c>
      <c r="O146">
        <v>0.47752210304113413</v>
      </c>
      <c r="P146">
        <v>0.26083178643732269</v>
      </c>
      <c r="Q146">
        <v>0.73916821356267715</v>
      </c>
      <c r="R146">
        <v>9.8724804607157549E-3</v>
      </c>
      <c r="T146">
        <v>3894</v>
      </c>
      <c r="U146" s="10">
        <v>21.8</v>
      </c>
      <c r="V146">
        <v>0</v>
      </c>
      <c r="W146">
        <f t="shared" si="11"/>
        <v>0</v>
      </c>
    </row>
    <row r="147" spans="1:23" x14ac:dyDescent="0.6">
      <c r="A147">
        <v>2012</v>
      </c>
      <c r="B147">
        <v>5</v>
      </c>
      <c r="C147">
        <v>25</v>
      </c>
      <c r="D147">
        <f t="shared" si="10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8"/>
        <v>0</v>
      </c>
      <c r="I147">
        <f t="shared" si="9"/>
        <v>0</v>
      </c>
      <c r="J147" s="13"/>
      <c r="K147" s="13"/>
      <c r="L147">
        <v>15208</v>
      </c>
      <c r="M147">
        <v>16552</v>
      </c>
      <c r="N147">
        <v>0.52467415322086597</v>
      </c>
      <c r="O147">
        <v>0.47532584677913398</v>
      </c>
      <c r="P147">
        <v>0.26123373934792621</v>
      </c>
      <c r="Q147">
        <v>0.73876626065207374</v>
      </c>
      <c r="R147">
        <v>2.8944911297852469E-2</v>
      </c>
      <c r="T147">
        <v>3894</v>
      </c>
      <c r="U147" s="10">
        <v>19.2</v>
      </c>
      <c r="V147">
        <v>1</v>
      </c>
      <c r="W147">
        <f t="shared" si="11"/>
        <v>19.2</v>
      </c>
    </row>
    <row r="148" spans="1:23" x14ac:dyDescent="0.6">
      <c r="A148">
        <v>2012</v>
      </c>
      <c r="B148">
        <v>5</v>
      </c>
      <c r="C148">
        <v>26</v>
      </c>
      <c r="D148">
        <f t="shared" si="10"/>
        <v>6</v>
      </c>
      <c r="E148" t="s">
        <v>21</v>
      </c>
      <c r="F148" t="s">
        <v>13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-2</v>
      </c>
      <c r="H148">
        <f t="shared" si="8"/>
        <v>0</v>
      </c>
      <c r="I148">
        <f t="shared" si="9"/>
        <v>1</v>
      </c>
      <c r="J148" s="12" t="s">
        <v>61</v>
      </c>
      <c r="K148" s="12"/>
      <c r="L148">
        <v>15482</v>
      </c>
      <c r="M148">
        <v>16477</v>
      </c>
      <c r="N148">
        <v>0.52311045436045434</v>
      </c>
      <c r="O148">
        <v>0.47688954563954561</v>
      </c>
      <c r="P148">
        <v>0.27283364783364777</v>
      </c>
      <c r="Q148">
        <v>0.72716635216635217</v>
      </c>
      <c r="R148">
        <v>5.0505050505050509E-3</v>
      </c>
      <c r="T148">
        <v>3894</v>
      </c>
      <c r="U148" s="10">
        <v>21.5</v>
      </c>
      <c r="V148">
        <v>0</v>
      </c>
      <c r="W148">
        <f t="shared" si="11"/>
        <v>0</v>
      </c>
    </row>
    <row r="149" spans="1:23" x14ac:dyDescent="0.6">
      <c r="A149">
        <v>2012</v>
      </c>
      <c r="B149">
        <v>5</v>
      </c>
      <c r="C149">
        <v>27</v>
      </c>
      <c r="D149">
        <f t="shared" si="10"/>
        <v>7</v>
      </c>
      <c r="E149" t="s">
        <v>21</v>
      </c>
      <c r="F149" t="s">
        <v>14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-1</v>
      </c>
      <c r="H149">
        <f t="shared" si="8"/>
        <v>0</v>
      </c>
      <c r="I149">
        <f t="shared" si="9"/>
        <v>1</v>
      </c>
      <c r="J149" s="12" t="s">
        <v>61</v>
      </c>
      <c r="K149" s="12"/>
      <c r="L149">
        <v>13522</v>
      </c>
      <c r="M149">
        <v>13195</v>
      </c>
      <c r="N149">
        <v>0.52775632671826433</v>
      </c>
      <c r="O149">
        <v>0.47224367328173561</v>
      </c>
      <c r="P149">
        <v>0.29621328306449413</v>
      </c>
      <c r="Q149">
        <v>0.70378671693550587</v>
      </c>
      <c r="R149">
        <v>3.26797385620915E-3</v>
      </c>
      <c r="T149">
        <v>3894</v>
      </c>
      <c r="U149" s="10">
        <v>22.5</v>
      </c>
      <c r="V149">
        <v>0</v>
      </c>
      <c r="W149">
        <f t="shared" si="11"/>
        <v>0</v>
      </c>
    </row>
    <row r="150" spans="1:23" x14ac:dyDescent="0.6">
      <c r="A150">
        <v>2012</v>
      </c>
      <c r="B150">
        <v>5</v>
      </c>
      <c r="C150">
        <v>28</v>
      </c>
      <c r="D150">
        <f t="shared" si="10"/>
        <v>1</v>
      </c>
      <c r="E150" t="s">
        <v>21</v>
      </c>
      <c r="F150" t="s">
        <v>11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8"/>
        <v>1</v>
      </c>
      <c r="I150">
        <f t="shared" si="9"/>
        <v>1</v>
      </c>
      <c r="J150" s="12" t="s">
        <v>61</v>
      </c>
      <c r="K150" s="12"/>
      <c r="L150">
        <v>16621</v>
      </c>
      <c r="M150">
        <v>13323</v>
      </c>
      <c r="N150">
        <v>0.55071693973078062</v>
      </c>
      <c r="O150">
        <v>0.44928306026921938</v>
      </c>
      <c r="P150">
        <v>0.27693034090092922</v>
      </c>
      <c r="Q150">
        <v>0.72306965909907084</v>
      </c>
      <c r="R150">
        <v>1.3009481867613359E-2</v>
      </c>
      <c r="T150">
        <v>3894</v>
      </c>
      <c r="U150" s="10">
        <v>20.399999999999999</v>
      </c>
      <c r="V150">
        <v>0</v>
      </c>
      <c r="W150">
        <f t="shared" si="11"/>
        <v>0</v>
      </c>
    </row>
    <row r="151" spans="1:23" x14ac:dyDescent="0.6">
      <c r="A151">
        <v>2012</v>
      </c>
      <c r="B151">
        <v>5</v>
      </c>
      <c r="C151">
        <v>29</v>
      </c>
      <c r="D151">
        <f t="shared" si="10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8"/>
        <v>0</v>
      </c>
      <c r="I151">
        <f t="shared" si="9"/>
        <v>0</v>
      </c>
      <c r="J151" s="13"/>
      <c r="K151" s="13"/>
      <c r="L151">
        <v>15391</v>
      </c>
      <c r="M151">
        <v>13834</v>
      </c>
      <c r="N151">
        <v>0.53434065934065933</v>
      </c>
      <c r="O151">
        <v>0.46565934065934073</v>
      </c>
      <c r="P151">
        <v>0.26182216476334119</v>
      </c>
      <c r="Q151">
        <v>0.73817783523665881</v>
      </c>
      <c r="R151">
        <v>6.7067981038569272E-2</v>
      </c>
      <c r="T151">
        <v>3894</v>
      </c>
      <c r="U151" s="10">
        <v>19.600000000000001</v>
      </c>
      <c r="V151">
        <v>0</v>
      </c>
      <c r="W151">
        <f t="shared" si="11"/>
        <v>0</v>
      </c>
    </row>
    <row r="152" spans="1:23" x14ac:dyDescent="0.6">
      <c r="A152">
        <v>2012</v>
      </c>
      <c r="B152">
        <v>5</v>
      </c>
      <c r="C152">
        <v>30</v>
      </c>
      <c r="D152">
        <f t="shared" si="10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8"/>
        <v>0</v>
      </c>
      <c r="I152">
        <f t="shared" si="9"/>
        <v>0</v>
      </c>
      <c r="J152" s="13"/>
      <c r="K152" s="13"/>
      <c r="L152">
        <v>12306</v>
      </c>
      <c r="M152">
        <v>12027</v>
      </c>
      <c r="N152">
        <v>0.53911872441284203</v>
      </c>
      <c r="O152">
        <v>0.46088127558715791</v>
      </c>
      <c r="P152">
        <v>0.2642731451554981</v>
      </c>
      <c r="Q152">
        <v>0.73572685484450184</v>
      </c>
      <c r="R152">
        <v>3.4496875673346257E-2</v>
      </c>
      <c r="T152">
        <v>3894</v>
      </c>
      <c r="U152" s="10">
        <v>19.5</v>
      </c>
      <c r="V152">
        <v>0</v>
      </c>
      <c r="W152">
        <f t="shared" si="11"/>
        <v>0</v>
      </c>
    </row>
    <row r="153" spans="1:23" x14ac:dyDescent="0.6">
      <c r="A153">
        <v>2012</v>
      </c>
      <c r="B153">
        <v>5</v>
      </c>
      <c r="C153">
        <v>31</v>
      </c>
      <c r="D153">
        <f t="shared" si="10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8"/>
        <v>0</v>
      </c>
      <c r="I153">
        <f t="shared" si="9"/>
        <v>0</v>
      </c>
      <c r="J153" s="13"/>
      <c r="K153" s="13"/>
      <c r="L153">
        <v>12619</v>
      </c>
      <c r="M153">
        <v>12545</v>
      </c>
      <c r="N153">
        <v>0.53552966641201938</v>
      </c>
      <c r="O153">
        <v>0.46447033358798062</v>
      </c>
      <c r="P153">
        <v>0.27120330649742419</v>
      </c>
      <c r="Q153">
        <v>0.72879669350257592</v>
      </c>
      <c r="R153">
        <v>3.3333333333333333E-2</v>
      </c>
      <c r="T153">
        <v>3894</v>
      </c>
      <c r="U153" s="10">
        <v>19.2</v>
      </c>
      <c r="V153">
        <v>0</v>
      </c>
      <c r="W153">
        <f t="shared" si="11"/>
        <v>0</v>
      </c>
    </row>
    <row r="154" spans="1:23" x14ac:dyDescent="0.6">
      <c r="A154">
        <v>2012</v>
      </c>
      <c r="B154">
        <v>6</v>
      </c>
      <c r="C154">
        <v>1</v>
      </c>
      <c r="D154">
        <f t="shared" si="10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8"/>
        <v>0</v>
      </c>
      <c r="I154">
        <f t="shared" si="9"/>
        <v>0</v>
      </c>
      <c r="J154" s="13"/>
      <c r="K154" s="13"/>
      <c r="L154">
        <v>13719</v>
      </c>
      <c r="M154">
        <v>14814</v>
      </c>
      <c r="N154">
        <v>0.53025315706976617</v>
      </c>
      <c r="O154">
        <v>0.46974684293023389</v>
      </c>
      <c r="P154">
        <v>0.29143795458674349</v>
      </c>
      <c r="Q154">
        <v>0.70856204541325651</v>
      </c>
      <c r="R154">
        <v>1.417112299465241E-2</v>
      </c>
      <c r="T154">
        <v>3894</v>
      </c>
      <c r="U154" s="10">
        <v>19.5</v>
      </c>
      <c r="V154">
        <v>0</v>
      </c>
      <c r="W154">
        <f t="shared" si="11"/>
        <v>0</v>
      </c>
    </row>
    <row r="155" spans="1:23" x14ac:dyDescent="0.6">
      <c r="A155">
        <v>2012</v>
      </c>
      <c r="B155">
        <v>6</v>
      </c>
      <c r="C155">
        <v>2</v>
      </c>
      <c r="D155">
        <f t="shared" si="10"/>
        <v>6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8"/>
        <v>0</v>
      </c>
      <c r="I155">
        <f t="shared" si="9"/>
        <v>0</v>
      </c>
      <c r="J155" s="13"/>
      <c r="K155" s="13"/>
      <c r="L155">
        <v>12778</v>
      </c>
      <c r="M155">
        <v>13956</v>
      </c>
      <c r="N155">
        <v>0.54191837574190505</v>
      </c>
      <c r="O155">
        <v>0.45808162425809479</v>
      </c>
      <c r="P155">
        <v>0.30193972693972693</v>
      </c>
      <c r="Q155">
        <v>0.69806027306027307</v>
      </c>
      <c r="R155">
        <v>0</v>
      </c>
      <c r="T155">
        <v>3894</v>
      </c>
      <c r="U155" s="10">
        <v>20.2</v>
      </c>
      <c r="V155">
        <v>0</v>
      </c>
      <c r="W155">
        <f t="shared" si="11"/>
        <v>0</v>
      </c>
    </row>
    <row r="156" spans="1:23" x14ac:dyDescent="0.6">
      <c r="A156">
        <v>2012</v>
      </c>
      <c r="B156">
        <v>6</v>
      </c>
      <c r="C156">
        <v>3</v>
      </c>
      <c r="D156">
        <f t="shared" si="10"/>
        <v>7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8"/>
        <v>0</v>
      </c>
      <c r="I156">
        <f t="shared" si="9"/>
        <v>0</v>
      </c>
      <c r="J156" s="13"/>
      <c r="K156" s="13"/>
      <c r="L156">
        <v>13315</v>
      </c>
      <c r="M156">
        <v>13547</v>
      </c>
      <c r="N156">
        <v>0.55496884891348552</v>
      </c>
      <c r="O156">
        <v>0.44503115108651442</v>
      </c>
      <c r="P156">
        <v>0.30403581424342668</v>
      </c>
      <c r="Q156">
        <v>0.69596418575657337</v>
      </c>
      <c r="R156">
        <v>0</v>
      </c>
      <c r="T156">
        <v>3894</v>
      </c>
      <c r="U156" s="10">
        <v>20.100000000000001</v>
      </c>
      <c r="V156">
        <v>0</v>
      </c>
      <c r="W156">
        <f t="shared" si="11"/>
        <v>0</v>
      </c>
    </row>
    <row r="157" spans="1:23" x14ac:dyDescent="0.6">
      <c r="A157">
        <v>2012</v>
      </c>
      <c r="B157">
        <v>6</v>
      </c>
      <c r="C157">
        <v>4</v>
      </c>
      <c r="D157">
        <f t="shared" si="10"/>
        <v>1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8"/>
        <v>0</v>
      </c>
      <c r="I157">
        <f t="shared" si="9"/>
        <v>0</v>
      </c>
      <c r="J157" s="13"/>
      <c r="K157" s="13"/>
      <c r="L157">
        <v>12741</v>
      </c>
      <c r="M157">
        <v>12204</v>
      </c>
      <c r="N157">
        <v>0.54577709391723228</v>
      </c>
      <c r="O157">
        <v>0.45422290608276772</v>
      </c>
      <c r="P157">
        <v>0.29083137162721939</v>
      </c>
      <c r="Q157">
        <v>0.70916862837278061</v>
      </c>
      <c r="R157">
        <v>4.7062381102173492E-2</v>
      </c>
      <c r="T157">
        <v>3894</v>
      </c>
      <c r="U157" s="10">
        <v>21.2</v>
      </c>
      <c r="V157">
        <v>0</v>
      </c>
      <c r="W157">
        <f t="shared" si="11"/>
        <v>0</v>
      </c>
    </row>
    <row r="158" spans="1:23" x14ac:dyDescent="0.6">
      <c r="A158">
        <v>2012</v>
      </c>
      <c r="B158">
        <v>6</v>
      </c>
      <c r="C158">
        <v>5</v>
      </c>
      <c r="D158">
        <f t="shared" si="10"/>
        <v>2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8"/>
        <v>0</v>
      </c>
      <c r="I158">
        <f t="shared" si="9"/>
        <v>0</v>
      </c>
      <c r="J158" s="13"/>
      <c r="K158" s="13"/>
      <c r="L158">
        <v>12310</v>
      </c>
      <c r="M158">
        <v>12078</v>
      </c>
      <c r="N158">
        <v>0.5357019374320412</v>
      </c>
      <c r="O158">
        <v>0.46429806256795869</v>
      </c>
      <c r="P158">
        <v>0.25961829404735981</v>
      </c>
      <c r="Q158">
        <v>0.74038170595264019</v>
      </c>
      <c r="R158">
        <v>0</v>
      </c>
      <c r="T158">
        <v>3894</v>
      </c>
      <c r="U158" s="10">
        <v>22.9</v>
      </c>
      <c r="V158">
        <v>0</v>
      </c>
      <c r="W158">
        <f t="shared" si="11"/>
        <v>0</v>
      </c>
    </row>
    <row r="159" spans="1:23" x14ac:dyDescent="0.6">
      <c r="A159">
        <v>2012</v>
      </c>
      <c r="B159">
        <v>6</v>
      </c>
      <c r="C159">
        <v>6</v>
      </c>
      <c r="D159">
        <f t="shared" si="10"/>
        <v>3</v>
      </c>
      <c r="E159" t="s">
        <v>22</v>
      </c>
      <c r="F159" t="s">
        <v>11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8"/>
        <v>1</v>
      </c>
      <c r="I159">
        <f t="shared" si="9"/>
        <v>1</v>
      </c>
      <c r="J159" s="12" t="s">
        <v>59</v>
      </c>
      <c r="K159" s="12"/>
      <c r="L159">
        <v>12217</v>
      </c>
      <c r="M159">
        <v>12786</v>
      </c>
      <c r="N159">
        <v>0.53991057961646194</v>
      </c>
      <c r="O159">
        <v>0.46008942038353812</v>
      </c>
      <c r="P159">
        <v>0.26301084536378649</v>
      </c>
      <c r="Q159">
        <v>0.73698915463621351</v>
      </c>
      <c r="R159">
        <v>1.8207282913165271E-2</v>
      </c>
      <c r="T159">
        <v>3894</v>
      </c>
      <c r="U159" s="10">
        <v>23.1</v>
      </c>
      <c r="V159">
        <v>0</v>
      </c>
      <c r="W159">
        <f t="shared" si="11"/>
        <v>0</v>
      </c>
    </row>
    <row r="160" spans="1:23" x14ac:dyDescent="0.6">
      <c r="A160">
        <v>2012</v>
      </c>
      <c r="B160">
        <v>6</v>
      </c>
      <c r="C160">
        <v>7</v>
      </c>
      <c r="D160">
        <f t="shared" si="10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8"/>
        <v>0</v>
      </c>
      <c r="I160">
        <f t="shared" si="9"/>
        <v>0</v>
      </c>
      <c r="J160" s="13"/>
      <c r="K160" s="13"/>
      <c r="L160">
        <v>12681</v>
      </c>
      <c r="M160">
        <v>12146</v>
      </c>
      <c r="N160">
        <v>0.53489378268790033</v>
      </c>
      <c r="O160">
        <v>0.46510621731209972</v>
      </c>
      <c r="P160">
        <v>0.27758760846996139</v>
      </c>
      <c r="Q160">
        <v>0.72241239153003856</v>
      </c>
      <c r="R160">
        <v>2.8035444947209661E-2</v>
      </c>
      <c r="T160">
        <v>3894</v>
      </c>
      <c r="U160" s="10">
        <v>22</v>
      </c>
      <c r="V160">
        <v>0</v>
      </c>
      <c r="W160">
        <f t="shared" si="11"/>
        <v>0</v>
      </c>
    </row>
    <row r="161" spans="1:23" x14ac:dyDescent="0.6">
      <c r="A161">
        <v>2012</v>
      </c>
      <c r="B161">
        <v>6</v>
      </c>
      <c r="C161">
        <v>8</v>
      </c>
      <c r="D161">
        <f t="shared" si="10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8"/>
        <v>0</v>
      </c>
      <c r="I161">
        <f t="shared" si="9"/>
        <v>0</v>
      </c>
      <c r="J161" s="13"/>
      <c r="K161" s="13"/>
      <c r="L161">
        <v>13789</v>
      </c>
      <c r="M161">
        <v>13182</v>
      </c>
      <c r="N161">
        <v>0.52103158279628869</v>
      </c>
      <c r="O161">
        <v>0.47896841720371131</v>
      </c>
      <c r="P161">
        <v>0.27180662474780132</v>
      </c>
      <c r="Q161">
        <v>0.72819337525219885</v>
      </c>
      <c r="R161">
        <v>4.2016806722689074E-3</v>
      </c>
      <c r="T161">
        <v>3894</v>
      </c>
      <c r="U161" s="10">
        <v>19.899999999999999</v>
      </c>
      <c r="V161">
        <v>9</v>
      </c>
      <c r="W161">
        <f t="shared" si="11"/>
        <v>179.1</v>
      </c>
    </row>
    <row r="162" spans="1:23" x14ac:dyDescent="0.6">
      <c r="A162">
        <v>2012</v>
      </c>
      <c r="B162">
        <v>6</v>
      </c>
      <c r="C162">
        <v>9</v>
      </c>
      <c r="D162">
        <f t="shared" si="10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8"/>
        <v>0</v>
      </c>
      <c r="I162">
        <f t="shared" si="9"/>
        <v>0</v>
      </c>
      <c r="J162" s="13"/>
      <c r="K162" s="13"/>
      <c r="L162">
        <v>14302</v>
      </c>
      <c r="M162">
        <v>12389</v>
      </c>
      <c r="N162">
        <v>0.51219104969104967</v>
      </c>
      <c r="O162">
        <v>0.48780895030895027</v>
      </c>
      <c r="P162">
        <v>0.33916361416361418</v>
      </c>
      <c r="Q162">
        <v>0.66083638583638582</v>
      </c>
      <c r="R162">
        <v>1.388888888888889E-2</v>
      </c>
      <c r="T162">
        <v>3894</v>
      </c>
      <c r="U162" s="10">
        <v>20.8</v>
      </c>
      <c r="V162">
        <v>0.3</v>
      </c>
      <c r="W162">
        <f t="shared" si="11"/>
        <v>6.24</v>
      </c>
    </row>
    <row r="163" spans="1:23" x14ac:dyDescent="0.6">
      <c r="A163">
        <v>2012</v>
      </c>
      <c r="B163">
        <v>6</v>
      </c>
      <c r="C163">
        <v>10</v>
      </c>
      <c r="D163">
        <f t="shared" si="10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8"/>
        <v>0</v>
      </c>
      <c r="I163">
        <f t="shared" si="9"/>
        <v>0</v>
      </c>
      <c r="J163" s="13"/>
      <c r="K163" s="13"/>
      <c r="L163">
        <v>15497</v>
      </c>
      <c r="M163">
        <v>13196</v>
      </c>
      <c r="N163">
        <v>0.53499707156600262</v>
      </c>
      <c r="O163">
        <v>0.46500292843399738</v>
      </c>
      <c r="P163">
        <v>0.30621831273807237</v>
      </c>
      <c r="Q163">
        <v>0.69378168726192768</v>
      </c>
      <c r="R163">
        <v>9.0497737556561129E-3</v>
      </c>
      <c r="T163">
        <v>3894</v>
      </c>
      <c r="U163" s="10">
        <v>21.7</v>
      </c>
      <c r="V163">
        <v>0</v>
      </c>
      <c r="W163">
        <f t="shared" si="11"/>
        <v>0</v>
      </c>
    </row>
    <row r="164" spans="1:23" x14ac:dyDescent="0.6">
      <c r="A164">
        <v>2012</v>
      </c>
      <c r="B164">
        <v>6</v>
      </c>
      <c r="C164">
        <v>11</v>
      </c>
      <c r="D164">
        <f t="shared" si="10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8"/>
        <v>0</v>
      </c>
      <c r="I164">
        <f t="shared" si="9"/>
        <v>0</v>
      </c>
      <c r="J164" s="13"/>
      <c r="K164" s="13"/>
      <c r="L164">
        <v>13789</v>
      </c>
      <c r="M164">
        <v>13348</v>
      </c>
      <c r="N164">
        <v>0.52813134577840459</v>
      </c>
      <c r="O164">
        <v>0.47186865422159541</v>
      </c>
      <c r="P164">
        <v>0.27506292726880971</v>
      </c>
      <c r="Q164">
        <v>0.72493707273119035</v>
      </c>
      <c r="R164">
        <v>0</v>
      </c>
      <c r="T164">
        <v>3894</v>
      </c>
      <c r="U164" s="10">
        <v>21.2</v>
      </c>
      <c r="V164">
        <v>0</v>
      </c>
      <c r="W164">
        <f t="shared" si="11"/>
        <v>0</v>
      </c>
    </row>
    <row r="165" spans="1:23" x14ac:dyDescent="0.6">
      <c r="A165">
        <v>2012</v>
      </c>
      <c r="B165">
        <v>6</v>
      </c>
      <c r="C165">
        <v>12</v>
      </c>
      <c r="D165">
        <f t="shared" si="10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8"/>
        <v>0</v>
      </c>
      <c r="I165">
        <f t="shared" si="9"/>
        <v>0</v>
      </c>
      <c r="J165" s="13"/>
      <c r="K165" s="13"/>
      <c r="L165">
        <v>11922</v>
      </c>
      <c r="M165">
        <v>12164</v>
      </c>
      <c r="N165">
        <v>0.54704410353199273</v>
      </c>
      <c r="O165">
        <v>0.45295589646800721</v>
      </c>
      <c r="P165">
        <v>0.26905070131713732</v>
      </c>
      <c r="Q165">
        <v>0.73094929868286274</v>
      </c>
      <c r="R165">
        <v>1.081314878892734E-2</v>
      </c>
      <c r="T165">
        <v>3894</v>
      </c>
      <c r="U165" s="10">
        <v>22.9</v>
      </c>
      <c r="V165">
        <v>0</v>
      </c>
      <c r="W165">
        <f t="shared" si="11"/>
        <v>0</v>
      </c>
    </row>
    <row r="166" spans="1:23" x14ac:dyDescent="0.6">
      <c r="A166">
        <v>2012</v>
      </c>
      <c r="B166">
        <v>6</v>
      </c>
      <c r="C166">
        <v>13</v>
      </c>
      <c r="D166">
        <f t="shared" si="10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8"/>
        <v>0</v>
      </c>
      <c r="I166">
        <f t="shared" si="9"/>
        <v>0</v>
      </c>
      <c r="J166" s="13"/>
      <c r="K166" s="13"/>
      <c r="L166">
        <v>11943</v>
      </c>
      <c r="M166">
        <v>12683</v>
      </c>
      <c r="N166">
        <v>0.56474701768819413</v>
      </c>
      <c r="O166">
        <v>0.43525298231180592</v>
      </c>
      <c r="P166">
        <v>0.28777431718608187</v>
      </c>
      <c r="Q166">
        <v>0.71222568281391818</v>
      </c>
      <c r="R166">
        <v>8.7265675500969621E-3</v>
      </c>
      <c r="T166">
        <v>3894</v>
      </c>
      <c r="U166" s="10">
        <v>21.3</v>
      </c>
      <c r="V166">
        <v>0</v>
      </c>
      <c r="W166">
        <f t="shared" si="11"/>
        <v>0</v>
      </c>
    </row>
    <row r="167" spans="1:23" x14ac:dyDescent="0.6">
      <c r="A167">
        <v>2012</v>
      </c>
      <c r="B167">
        <v>6</v>
      </c>
      <c r="C167">
        <v>14</v>
      </c>
      <c r="D167">
        <f t="shared" si="10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8"/>
        <v>0</v>
      </c>
      <c r="I167">
        <f t="shared" si="9"/>
        <v>0</v>
      </c>
      <c r="J167" s="13"/>
      <c r="K167" s="13"/>
      <c r="L167">
        <v>13547</v>
      </c>
      <c r="M167">
        <v>13198</v>
      </c>
      <c r="N167">
        <v>0.53814471562149579</v>
      </c>
      <c r="O167">
        <v>0.46185528437850421</v>
      </c>
      <c r="P167">
        <v>0.28835971390150961</v>
      </c>
      <c r="Q167">
        <v>0.7116402860984905</v>
      </c>
      <c r="R167">
        <v>9.5492742551566076E-3</v>
      </c>
      <c r="T167">
        <v>3894</v>
      </c>
      <c r="U167" s="10">
        <v>21.6</v>
      </c>
      <c r="V167">
        <v>0</v>
      </c>
      <c r="W167">
        <f t="shared" si="11"/>
        <v>0</v>
      </c>
    </row>
    <row r="168" spans="1:23" x14ac:dyDescent="0.6">
      <c r="A168">
        <v>2012</v>
      </c>
      <c r="B168">
        <v>6</v>
      </c>
      <c r="C168">
        <v>15</v>
      </c>
      <c r="D168">
        <f t="shared" si="10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8"/>
        <v>0</v>
      </c>
      <c r="I168">
        <f t="shared" si="9"/>
        <v>0</v>
      </c>
      <c r="J168" s="13"/>
      <c r="K168" s="13"/>
      <c r="L168">
        <v>14547</v>
      </c>
      <c r="M168">
        <v>14390</v>
      </c>
      <c r="N168">
        <v>0.5257084418849125</v>
      </c>
      <c r="O168">
        <v>0.4742915581150875</v>
      </c>
      <c r="P168">
        <v>0.27644798012445071</v>
      </c>
      <c r="Q168">
        <v>0.72355201987554929</v>
      </c>
      <c r="R168">
        <v>6.0726038667215147E-2</v>
      </c>
      <c r="T168">
        <v>3894</v>
      </c>
      <c r="U168" s="10">
        <v>20.8</v>
      </c>
      <c r="V168">
        <v>22</v>
      </c>
      <c r="W168">
        <f t="shared" si="11"/>
        <v>457.6</v>
      </c>
    </row>
    <row r="169" spans="1:23" x14ac:dyDescent="0.6">
      <c r="A169">
        <v>2012</v>
      </c>
      <c r="B169">
        <v>6</v>
      </c>
      <c r="C169">
        <v>16</v>
      </c>
      <c r="D169">
        <f t="shared" si="10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8"/>
        <v>0</v>
      </c>
      <c r="I169">
        <f t="shared" si="9"/>
        <v>0</v>
      </c>
      <c r="J169" s="13"/>
      <c r="K169" s="13"/>
      <c r="L169">
        <v>14211</v>
      </c>
      <c r="M169">
        <v>12924</v>
      </c>
      <c r="N169">
        <v>0.55406407318172024</v>
      </c>
      <c r="O169">
        <v>0.44593592681827982</v>
      </c>
      <c r="P169">
        <v>0.31087490940432122</v>
      </c>
      <c r="Q169">
        <v>0.68912509059567884</v>
      </c>
      <c r="R169">
        <v>2.7680815916110029E-2</v>
      </c>
      <c r="T169">
        <v>3894</v>
      </c>
      <c r="U169" s="10">
        <v>21.9</v>
      </c>
      <c r="V169">
        <v>0.5</v>
      </c>
      <c r="W169">
        <f t="shared" si="11"/>
        <v>10.95</v>
      </c>
    </row>
    <row r="170" spans="1:23" x14ac:dyDescent="0.6">
      <c r="A170">
        <v>2012</v>
      </c>
      <c r="B170">
        <v>6</v>
      </c>
      <c r="C170">
        <v>17</v>
      </c>
      <c r="D170">
        <f t="shared" si="10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8"/>
        <v>0</v>
      </c>
      <c r="I170">
        <f t="shared" si="9"/>
        <v>0</v>
      </c>
      <c r="J170" s="13"/>
      <c r="K170" s="13"/>
      <c r="L170">
        <v>14977</v>
      </c>
      <c r="M170">
        <v>12904</v>
      </c>
      <c r="N170">
        <v>0.54564195896375833</v>
      </c>
      <c r="O170">
        <v>0.45435804103624172</v>
      </c>
      <c r="P170">
        <v>0.30628313439732119</v>
      </c>
      <c r="Q170">
        <v>0.69371686560267876</v>
      </c>
      <c r="R170">
        <v>2.8544494720965301E-2</v>
      </c>
      <c r="T170">
        <v>3894</v>
      </c>
      <c r="U170" s="10">
        <v>22.9</v>
      </c>
      <c r="V170">
        <v>0</v>
      </c>
      <c r="W170">
        <f t="shared" si="11"/>
        <v>0</v>
      </c>
    </row>
    <row r="171" spans="1:23" x14ac:dyDescent="0.6">
      <c r="A171">
        <v>2012</v>
      </c>
      <c r="B171">
        <v>6</v>
      </c>
      <c r="C171">
        <v>18</v>
      </c>
      <c r="D171">
        <f t="shared" si="10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8"/>
        <v>0</v>
      </c>
      <c r="I171">
        <f t="shared" si="9"/>
        <v>0</v>
      </c>
      <c r="J171" s="13"/>
      <c r="K171" s="13"/>
      <c r="L171">
        <v>13476</v>
      </c>
      <c r="M171">
        <v>12535</v>
      </c>
      <c r="N171">
        <v>0.53551483118957166</v>
      </c>
      <c r="O171">
        <v>0.46448516881042828</v>
      </c>
      <c r="P171">
        <v>0.27463732922210432</v>
      </c>
      <c r="Q171">
        <v>0.72536267077789562</v>
      </c>
      <c r="R171">
        <v>1.428571428571429E-2</v>
      </c>
      <c r="T171">
        <v>3894</v>
      </c>
      <c r="U171" s="10">
        <v>20.8</v>
      </c>
      <c r="V171">
        <v>16</v>
      </c>
      <c r="W171">
        <f t="shared" si="11"/>
        <v>332.8</v>
      </c>
    </row>
    <row r="172" spans="1:23" x14ac:dyDescent="0.6">
      <c r="A172">
        <v>2012</v>
      </c>
      <c r="B172">
        <v>6</v>
      </c>
      <c r="C172">
        <v>19</v>
      </c>
      <c r="D172">
        <f t="shared" si="10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8"/>
        <v>0</v>
      </c>
      <c r="I172">
        <f t="shared" si="9"/>
        <v>0</v>
      </c>
      <c r="J172" s="13"/>
      <c r="K172" s="13"/>
      <c r="L172">
        <v>10652</v>
      </c>
      <c r="M172">
        <v>10623</v>
      </c>
      <c r="N172">
        <v>0.55456088029617445</v>
      </c>
      <c r="O172">
        <v>0.44543911970382549</v>
      </c>
      <c r="P172">
        <v>0.25152984270631329</v>
      </c>
      <c r="Q172">
        <v>0.74847015729368671</v>
      </c>
      <c r="R172">
        <v>3.9215686274509803E-3</v>
      </c>
      <c r="T172">
        <v>3894</v>
      </c>
      <c r="U172" s="10">
        <v>21.2</v>
      </c>
      <c r="V172">
        <v>36.5</v>
      </c>
      <c r="W172">
        <f t="shared" si="11"/>
        <v>773.8</v>
      </c>
    </row>
    <row r="173" spans="1:23" x14ac:dyDescent="0.6">
      <c r="A173">
        <v>2012</v>
      </c>
      <c r="B173">
        <v>6</v>
      </c>
      <c r="C173">
        <v>20</v>
      </c>
      <c r="D173">
        <f t="shared" si="10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8"/>
        <v>0</v>
      </c>
      <c r="I173">
        <f t="shared" si="9"/>
        <v>0</v>
      </c>
      <c r="J173" s="13"/>
      <c r="K173" s="13"/>
      <c r="L173">
        <v>11380</v>
      </c>
      <c r="M173">
        <v>12408</v>
      </c>
      <c r="N173">
        <v>0.55186822980940631</v>
      </c>
      <c r="O173">
        <v>0.44813177019059369</v>
      </c>
      <c r="P173">
        <v>0.28825782061076177</v>
      </c>
      <c r="Q173">
        <v>0.71174217938923812</v>
      </c>
      <c r="R173">
        <v>4.2016806722689074E-3</v>
      </c>
      <c r="T173">
        <v>3894</v>
      </c>
      <c r="U173" s="10">
        <v>21.3</v>
      </c>
      <c r="V173">
        <v>0</v>
      </c>
      <c r="W173">
        <f t="shared" si="11"/>
        <v>0</v>
      </c>
    </row>
    <row r="174" spans="1:23" x14ac:dyDescent="0.6">
      <c r="A174">
        <v>2012</v>
      </c>
      <c r="B174">
        <v>6</v>
      </c>
      <c r="C174">
        <v>21</v>
      </c>
      <c r="D174">
        <f t="shared" si="10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8"/>
        <v>0</v>
      </c>
      <c r="I174">
        <f t="shared" si="9"/>
        <v>0</v>
      </c>
      <c r="J174" s="13"/>
      <c r="K174" s="13"/>
      <c r="L174">
        <v>13761</v>
      </c>
      <c r="M174">
        <v>12668</v>
      </c>
      <c r="N174">
        <v>0.54436440145782705</v>
      </c>
      <c r="O174">
        <v>0.45563559854217289</v>
      </c>
      <c r="P174">
        <v>0.28523587139504097</v>
      </c>
      <c r="Q174">
        <v>0.71476412860495908</v>
      </c>
      <c r="R174">
        <v>3.1863177191896908E-2</v>
      </c>
      <c r="T174">
        <v>3894</v>
      </c>
      <c r="U174" s="10">
        <v>22.5</v>
      </c>
      <c r="V174">
        <v>0</v>
      </c>
      <c r="W174">
        <f t="shared" si="11"/>
        <v>0</v>
      </c>
    </row>
    <row r="175" spans="1:23" x14ac:dyDescent="0.6">
      <c r="A175">
        <v>2012</v>
      </c>
      <c r="B175">
        <v>6</v>
      </c>
      <c r="C175">
        <v>22</v>
      </c>
      <c r="D175">
        <f t="shared" si="10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8"/>
        <v>0</v>
      </c>
      <c r="I175">
        <f t="shared" si="9"/>
        <v>0</v>
      </c>
      <c r="J175" s="13"/>
      <c r="K175" s="13"/>
      <c r="L175">
        <v>14935</v>
      </c>
      <c r="M175">
        <v>13734</v>
      </c>
      <c r="N175">
        <v>0.53663408871021323</v>
      </c>
      <c r="O175">
        <v>0.46336591128978682</v>
      </c>
      <c r="P175">
        <v>0.29113498957789608</v>
      </c>
      <c r="Q175">
        <v>0.70886501042210381</v>
      </c>
      <c r="R175">
        <v>2.801859808780224E-2</v>
      </c>
      <c r="T175">
        <v>3894</v>
      </c>
      <c r="U175" s="10">
        <v>22.2</v>
      </c>
      <c r="V175">
        <v>0</v>
      </c>
      <c r="W175">
        <f t="shared" si="11"/>
        <v>0</v>
      </c>
    </row>
    <row r="176" spans="1:23" x14ac:dyDescent="0.6">
      <c r="A176">
        <v>2012</v>
      </c>
      <c r="B176">
        <v>6</v>
      </c>
      <c r="C176">
        <v>23</v>
      </c>
      <c r="D176">
        <f t="shared" si="10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8"/>
        <v>0</v>
      </c>
      <c r="I176">
        <f t="shared" si="9"/>
        <v>0</v>
      </c>
      <c r="J176" s="13"/>
      <c r="K176" s="13"/>
      <c r="L176">
        <v>12784</v>
      </c>
      <c r="M176">
        <v>12523</v>
      </c>
      <c r="N176">
        <v>0.53386547612326152</v>
      </c>
      <c r="O176">
        <v>0.46613452387673843</v>
      </c>
      <c r="P176">
        <v>0.29870070817302652</v>
      </c>
      <c r="Q176">
        <v>0.70129929182697348</v>
      </c>
      <c r="R176">
        <v>0</v>
      </c>
      <c r="T176">
        <v>3894</v>
      </c>
      <c r="U176" s="10">
        <v>22.8</v>
      </c>
      <c r="V176">
        <v>0</v>
      </c>
      <c r="W176">
        <f t="shared" si="11"/>
        <v>0</v>
      </c>
    </row>
    <row r="177" spans="1:23" x14ac:dyDescent="0.6">
      <c r="A177">
        <v>2012</v>
      </c>
      <c r="B177">
        <v>6</v>
      </c>
      <c r="C177">
        <v>24</v>
      </c>
      <c r="D177">
        <f t="shared" si="10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8"/>
        <v>0</v>
      </c>
      <c r="I177">
        <f t="shared" si="9"/>
        <v>0</v>
      </c>
      <c r="J177" s="13"/>
      <c r="K177" s="13"/>
      <c r="L177">
        <v>14178</v>
      </c>
      <c r="M177">
        <v>12801</v>
      </c>
      <c r="N177">
        <v>0.55119393294133778</v>
      </c>
      <c r="O177">
        <v>0.44880606705866222</v>
      </c>
      <c r="P177">
        <v>0.30044779326786247</v>
      </c>
      <c r="Q177">
        <v>0.69955220673213747</v>
      </c>
      <c r="R177">
        <v>1.2700534759358289E-2</v>
      </c>
      <c r="T177">
        <v>3894</v>
      </c>
      <c r="U177" s="10">
        <v>21.9</v>
      </c>
      <c r="V177">
        <v>0.5</v>
      </c>
      <c r="W177">
        <f t="shared" si="11"/>
        <v>10.95</v>
      </c>
    </row>
    <row r="178" spans="1:23" x14ac:dyDescent="0.6">
      <c r="A178">
        <v>2012</v>
      </c>
      <c r="B178">
        <v>6</v>
      </c>
      <c r="C178">
        <v>25</v>
      </c>
      <c r="D178">
        <f t="shared" si="10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8"/>
        <v>0</v>
      </c>
      <c r="I178">
        <f t="shared" si="9"/>
        <v>0</v>
      </c>
      <c r="J178" s="13"/>
      <c r="K178" s="13"/>
      <c r="L178">
        <v>12963</v>
      </c>
      <c r="M178">
        <v>12979</v>
      </c>
      <c r="N178">
        <v>0.54240073651838361</v>
      </c>
      <c r="O178">
        <v>0.45759926348161639</v>
      </c>
      <c r="P178">
        <v>0.28196705255528781</v>
      </c>
      <c r="Q178">
        <v>0.71803294744471213</v>
      </c>
      <c r="R178">
        <v>1.2700534759358289E-2</v>
      </c>
      <c r="T178">
        <v>3894</v>
      </c>
      <c r="U178" s="10">
        <v>21.8</v>
      </c>
      <c r="V178">
        <v>0</v>
      </c>
      <c r="W178">
        <f t="shared" si="11"/>
        <v>0</v>
      </c>
    </row>
    <row r="179" spans="1:23" x14ac:dyDescent="0.6">
      <c r="A179">
        <v>2012</v>
      </c>
      <c r="B179">
        <v>6</v>
      </c>
      <c r="C179">
        <v>26</v>
      </c>
      <c r="D179">
        <f t="shared" si="10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8"/>
        <v>0</v>
      </c>
      <c r="I179">
        <f t="shared" si="9"/>
        <v>0</v>
      </c>
      <c r="J179" s="13"/>
      <c r="K179" s="13"/>
      <c r="L179">
        <v>10997</v>
      </c>
      <c r="M179">
        <v>12576</v>
      </c>
      <c r="N179">
        <v>0.53956109250226891</v>
      </c>
      <c r="O179">
        <v>0.46043890749773098</v>
      </c>
      <c r="P179">
        <v>0.2462967587967588</v>
      </c>
      <c r="Q179">
        <v>0.75370324120324117</v>
      </c>
      <c r="R179">
        <v>2.833441068735186E-2</v>
      </c>
      <c r="T179">
        <v>3894</v>
      </c>
      <c r="U179" s="10">
        <v>20.3</v>
      </c>
      <c r="V179">
        <v>1</v>
      </c>
      <c r="W179">
        <f t="shared" si="11"/>
        <v>20.3</v>
      </c>
    </row>
    <row r="180" spans="1:23" x14ac:dyDescent="0.6">
      <c r="A180">
        <v>2012</v>
      </c>
      <c r="B180">
        <v>6</v>
      </c>
      <c r="C180">
        <v>27</v>
      </c>
      <c r="D180">
        <f t="shared" si="10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8"/>
        <v>0</v>
      </c>
      <c r="I180">
        <f t="shared" si="9"/>
        <v>0</v>
      </c>
      <c r="J180" s="13"/>
      <c r="K180" s="13"/>
      <c r="L180">
        <v>10855</v>
      </c>
      <c r="M180">
        <v>13891</v>
      </c>
      <c r="N180">
        <v>0.51978250507662271</v>
      </c>
      <c r="O180">
        <v>0.48021749492337718</v>
      </c>
      <c r="P180">
        <v>0.24041318158965219</v>
      </c>
      <c r="Q180">
        <v>0.75958681841034781</v>
      </c>
      <c r="R180">
        <v>1.470588235294118E-2</v>
      </c>
      <c r="T180">
        <v>3894</v>
      </c>
      <c r="U180" s="10">
        <v>19.5</v>
      </c>
      <c r="V180">
        <v>0</v>
      </c>
      <c r="W180">
        <f t="shared" si="11"/>
        <v>0</v>
      </c>
    </row>
    <row r="181" spans="1:23" x14ac:dyDescent="0.6">
      <c r="A181">
        <v>2012</v>
      </c>
      <c r="B181">
        <v>6</v>
      </c>
      <c r="C181">
        <v>28</v>
      </c>
      <c r="D181">
        <f t="shared" si="10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8"/>
        <v>0</v>
      </c>
      <c r="I181">
        <f t="shared" si="9"/>
        <v>0</v>
      </c>
      <c r="J181" s="13"/>
      <c r="K181" s="13"/>
      <c r="L181">
        <v>12792</v>
      </c>
      <c r="M181">
        <v>13169</v>
      </c>
      <c r="N181">
        <v>0.5458692923863202</v>
      </c>
      <c r="O181">
        <v>0.45413070761367968</v>
      </c>
      <c r="P181">
        <v>0.28320338072660062</v>
      </c>
      <c r="Q181">
        <v>0.71679661927339944</v>
      </c>
      <c r="R181">
        <v>1.073762838468721E-2</v>
      </c>
      <c r="T181">
        <v>3894</v>
      </c>
      <c r="U181" s="10">
        <v>22.5</v>
      </c>
      <c r="V181">
        <v>0</v>
      </c>
      <c r="W181">
        <f t="shared" si="11"/>
        <v>0</v>
      </c>
    </row>
    <row r="182" spans="1:23" x14ac:dyDescent="0.6">
      <c r="A182">
        <v>2012</v>
      </c>
      <c r="B182">
        <v>6</v>
      </c>
      <c r="C182">
        <v>29</v>
      </c>
      <c r="D182">
        <f t="shared" si="10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8"/>
        <v>0</v>
      </c>
      <c r="I182">
        <f t="shared" si="9"/>
        <v>0</v>
      </c>
      <c r="J182" s="13"/>
      <c r="K182" s="13"/>
      <c r="L182">
        <v>13384</v>
      </c>
      <c r="M182">
        <v>13303</v>
      </c>
      <c r="N182">
        <v>0.52650511253452426</v>
      </c>
      <c r="O182">
        <v>0.47349488746547558</v>
      </c>
      <c r="P182">
        <v>0.28044398412045468</v>
      </c>
      <c r="Q182">
        <v>0.71955601587954532</v>
      </c>
      <c r="R182">
        <v>4.3032212885154061E-2</v>
      </c>
      <c r="T182">
        <v>3894</v>
      </c>
      <c r="U182" s="10">
        <v>22.4</v>
      </c>
      <c r="V182">
        <v>0.5</v>
      </c>
      <c r="W182">
        <f t="shared" si="11"/>
        <v>11.2</v>
      </c>
    </row>
    <row r="183" spans="1:23" x14ac:dyDescent="0.6">
      <c r="A183">
        <v>2012</v>
      </c>
      <c r="B183">
        <v>6</v>
      </c>
      <c r="C183">
        <v>30</v>
      </c>
      <c r="D183">
        <f t="shared" si="10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8"/>
        <v>0</v>
      </c>
      <c r="I183">
        <f t="shared" si="9"/>
        <v>0</v>
      </c>
      <c r="J183" s="13"/>
      <c r="K183" s="13"/>
      <c r="L183">
        <v>12321</v>
      </c>
      <c r="M183">
        <v>11871</v>
      </c>
      <c r="N183">
        <v>0.52413501531148587</v>
      </c>
      <c r="O183">
        <v>0.47586498468851413</v>
      </c>
      <c r="P183">
        <v>0.29650920974450379</v>
      </c>
      <c r="Q183">
        <v>0.7034907902554961</v>
      </c>
      <c r="R183">
        <v>2.4214429361488179E-2</v>
      </c>
      <c r="T183">
        <v>3894</v>
      </c>
      <c r="U183" s="10">
        <v>23.7</v>
      </c>
      <c r="V183">
        <v>11.5</v>
      </c>
      <c r="W183">
        <f t="shared" si="11"/>
        <v>272.55</v>
      </c>
    </row>
    <row r="184" spans="1:23" x14ac:dyDescent="0.6">
      <c r="A184">
        <v>2012</v>
      </c>
      <c r="B184">
        <v>7</v>
      </c>
      <c r="C184">
        <v>1</v>
      </c>
      <c r="D184">
        <f t="shared" si="10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8"/>
        <v>0</v>
      </c>
      <c r="I184">
        <f t="shared" si="9"/>
        <v>0</v>
      </c>
      <c r="J184" s="13"/>
      <c r="K184" s="13"/>
      <c r="L184">
        <v>14074</v>
      </c>
      <c r="M184">
        <v>11854</v>
      </c>
      <c r="N184">
        <v>0.54867942515001333</v>
      </c>
      <c r="O184">
        <v>0.45132057484998661</v>
      </c>
      <c r="P184">
        <v>0.30013001704178183</v>
      </c>
      <c r="Q184">
        <v>0.69986998295821834</v>
      </c>
      <c r="R184">
        <v>3.26797385620915E-3</v>
      </c>
      <c r="T184">
        <v>3894</v>
      </c>
      <c r="U184" s="10">
        <v>24.8</v>
      </c>
      <c r="V184">
        <v>0.1</v>
      </c>
      <c r="W184">
        <f t="shared" si="11"/>
        <v>2.4800000000000004</v>
      </c>
    </row>
    <row r="185" spans="1:23" x14ac:dyDescent="0.6">
      <c r="A185">
        <v>2012</v>
      </c>
      <c r="B185">
        <v>7</v>
      </c>
      <c r="C185">
        <v>2</v>
      </c>
      <c r="D185">
        <f t="shared" si="10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8"/>
        <v>0</v>
      </c>
      <c r="I185">
        <f t="shared" si="9"/>
        <v>0</v>
      </c>
      <c r="J185" s="13"/>
      <c r="K185" s="13"/>
      <c r="L185">
        <v>12214</v>
      </c>
      <c r="M185">
        <v>11151</v>
      </c>
      <c r="N185">
        <v>0.53648074340115859</v>
      </c>
      <c r="O185">
        <v>0.46351925659884141</v>
      </c>
      <c r="P185">
        <v>0.28020996688816763</v>
      </c>
      <c r="Q185">
        <v>0.71979003311183243</v>
      </c>
      <c r="R185">
        <v>1.6977735835867321E-2</v>
      </c>
      <c r="T185">
        <v>3894</v>
      </c>
      <c r="U185" s="10">
        <v>24.3</v>
      </c>
      <c r="V185">
        <v>0</v>
      </c>
      <c r="W185">
        <f t="shared" si="11"/>
        <v>0</v>
      </c>
    </row>
    <row r="186" spans="1:23" x14ac:dyDescent="0.6">
      <c r="A186">
        <v>2012</v>
      </c>
      <c r="B186">
        <v>7</v>
      </c>
      <c r="C186">
        <v>3</v>
      </c>
      <c r="D186">
        <f t="shared" si="10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8"/>
        <v>0</v>
      </c>
      <c r="I186">
        <f t="shared" si="9"/>
        <v>0</v>
      </c>
      <c r="J186" s="13"/>
      <c r="K186" s="13"/>
      <c r="L186">
        <v>10700</v>
      </c>
      <c r="M186">
        <v>10072</v>
      </c>
      <c r="N186">
        <v>0.52091266096456412</v>
      </c>
      <c r="O186">
        <v>0.47908733903543588</v>
      </c>
      <c r="P186">
        <v>0.24819312751838701</v>
      </c>
      <c r="Q186">
        <v>0.75180687248161304</v>
      </c>
      <c r="R186">
        <v>4.2016806722689074E-3</v>
      </c>
      <c r="T186">
        <v>3894</v>
      </c>
      <c r="U186" s="10">
        <v>24.8</v>
      </c>
      <c r="V186">
        <v>0.3</v>
      </c>
      <c r="W186">
        <f t="shared" si="11"/>
        <v>7.4399999999999995</v>
      </c>
    </row>
    <row r="187" spans="1:23" x14ac:dyDescent="0.6">
      <c r="A187">
        <v>2012</v>
      </c>
      <c r="B187">
        <v>7</v>
      </c>
      <c r="C187">
        <v>4</v>
      </c>
      <c r="D187">
        <f t="shared" si="10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8"/>
        <v>0</v>
      </c>
      <c r="I187">
        <f t="shared" si="9"/>
        <v>0</v>
      </c>
      <c r="J187" s="13"/>
      <c r="K187" s="13"/>
      <c r="L187">
        <v>10840</v>
      </c>
      <c r="M187">
        <v>11575</v>
      </c>
      <c r="N187">
        <v>0.54164397693809452</v>
      </c>
      <c r="O187">
        <v>0.45835602306190543</v>
      </c>
      <c r="P187">
        <v>0.2842928313516549</v>
      </c>
      <c r="Q187">
        <v>0.71570716864834516</v>
      </c>
      <c r="R187">
        <v>2.131038895744778E-2</v>
      </c>
      <c r="T187">
        <v>3894</v>
      </c>
      <c r="U187" s="10">
        <v>24.9</v>
      </c>
      <c r="V187">
        <v>0</v>
      </c>
      <c r="W187">
        <f t="shared" si="11"/>
        <v>0</v>
      </c>
    </row>
    <row r="188" spans="1:23" x14ac:dyDescent="0.6">
      <c r="A188">
        <v>2012</v>
      </c>
      <c r="B188">
        <v>7</v>
      </c>
      <c r="C188">
        <v>5</v>
      </c>
      <c r="D188">
        <f t="shared" si="10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8"/>
        <v>0</v>
      </c>
      <c r="I188">
        <f t="shared" si="9"/>
        <v>0</v>
      </c>
      <c r="J188" s="13"/>
      <c r="K188" s="13"/>
      <c r="L188">
        <v>11979</v>
      </c>
      <c r="M188">
        <v>12643</v>
      </c>
      <c r="N188">
        <v>0.54716753834400889</v>
      </c>
      <c r="O188">
        <v>0.45283246165599111</v>
      </c>
      <c r="P188">
        <v>0.282901412313177</v>
      </c>
      <c r="Q188">
        <v>0.71709858768682289</v>
      </c>
      <c r="R188">
        <v>1.445123503947033E-2</v>
      </c>
      <c r="T188">
        <v>3894</v>
      </c>
      <c r="U188" s="10">
        <v>24.1</v>
      </c>
      <c r="V188">
        <v>36.5</v>
      </c>
      <c r="W188">
        <f t="shared" si="11"/>
        <v>879.65000000000009</v>
      </c>
    </row>
    <row r="189" spans="1:23" x14ac:dyDescent="0.6">
      <c r="A189">
        <v>2012</v>
      </c>
      <c r="B189">
        <v>7</v>
      </c>
      <c r="C189">
        <v>6</v>
      </c>
      <c r="D189">
        <f t="shared" si="10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8"/>
        <v>0</v>
      </c>
      <c r="I189">
        <f t="shared" si="9"/>
        <v>0</v>
      </c>
      <c r="J189" s="13"/>
      <c r="K189" s="13"/>
      <c r="L189">
        <v>12156</v>
      </c>
      <c r="M189">
        <v>13754</v>
      </c>
      <c r="N189">
        <v>0.51901547526547531</v>
      </c>
      <c r="O189">
        <v>0.48098452473452469</v>
      </c>
      <c r="P189">
        <v>0.28594484219484217</v>
      </c>
      <c r="Q189">
        <v>0.71405515780515783</v>
      </c>
      <c r="R189">
        <v>7.374847374847375E-2</v>
      </c>
      <c r="T189">
        <v>3894</v>
      </c>
      <c r="U189" s="10">
        <v>23.3</v>
      </c>
      <c r="V189">
        <v>13</v>
      </c>
      <c r="W189">
        <f t="shared" si="11"/>
        <v>302.90000000000003</v>
      </c>
    </row>
    <row r="190" spans="1:23" x14ac:dyDescent="0.6">
      <c r="A190">
        <v>2012</v>
      </c>
      <c r="B190">
        <v>7</v>
      </c>
      <c r="C190">
        <v>7</v>
      </c>
      <c r="D190">
        <f t="shared" si="10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8"/>
        <v>0</v>
      </c>
      <c r="I190">
        <f t="shared" si="9"/>
        <v>0</v>
      </c>
      <c r="J190" s="13"/>
      <c r="K190" s="13"/>
      <c r="L190">
        <v>12654</v>
      </c>
      <c r="M190">
        <v>12882</v>
      </c>
      <c r="N190">
        <v>0.52193732193732201</v>
      </c>
      <c r="O190">
        <v>0.47806267806267799</v>
      </c>
      <c r="P190">
        <v>0.28534798534798528</v>
      </c>
      <c r="Q190">
        <v>0.71465201465201467</v>
      </c>
      <c r="R190">
        <v>4.7435897435897441E-2</v>
      </c>
      <c r="T190">
        <v>3894</v>
      </c>
      <c r="U190" s="10">
        <v>21.7</v>
      </c>
      <c r="V190">
        <v>4</v>
      </c>
      <c r="W190">
        <f t="shared" si="11"/>
        <v>86.8</v>
      </c>
    </row>
    <row r="191" spans="1:23" x14ac:dyDescent="0.6">
      <c r="A191">
        <v>2012</v>
      </c>
      <c r="B191">
        <v>7</v>
      </c>
      <c r="C191">
        <v>8</v>
      </c>
      <c r="D191">
        <f t="shared" si="10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8"/>
        <v>0</v>
      </c>
      <c r="I191">
        <f t="shared" si="9"/>
        <v>0</v>
      </c>
      <c r="J191" s="13"/>
      <c r="K191" s="13"/>
      <c r="L191">
        <v>13559</v>
      </c>
      <c r="M191">
        <v>12540</v>
      </c>
      <c r="N191">
        <v>0.56046676794946682</v>
      </c>
      <c r="O191">
        <v>0.43953323205053307</v>
      </c>
      <c r="P191">
        <v>0.31662728371205878</v>
      </c>
      <c r="Q191">
        <v>0.68337271628794116</v>
      </c>
      <c r="R191">
        <v>3.9215686274509803E-3</v>
      </c>
      <c r="T191">
        <v>3894</v>
      </c>
      <c r="U191" s="10">
        <v>23.1</v>
      </c>
      <c r="V191">
        <v>0</v>
      </c>
      <c r="W191">
        <f t="shared" si="11"/>
        <v>0</v>
      </c>
    </row>
    <row r="192" spans="1:23" x14ac:dyDescent="0.6">
      <c r="A192">
        <v>2012</v>
      </c>
      <c r="B192">
        <v>7</v>
      </c>
      <c r="C192">
        <v>9</v>
      </c>
      <c r="D192">
        <f t="shared" si="10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8"/>
        <v>0</v>
      </c>
      <c r="I192">
        <f t="shared" si="9"/>
        <v>0</v>
      </c>
      <c r="J192" s="13"/>
      <c r="K192" s="13"/>
      <c r="L192">
        <v>13084</v>
      </c>
      <c r="M192">
        <v>11972</v>
      </c>
      <c r="N192">
        <v>0.52750574588809884</v>
      </c>
      <c r="O192">
        <v>0.4724942541119011</v>
      </c>
      <c r="P192">
        <v>0.26217752835399888</v>
      </c>
      <c r="Q192">
        <v>0.73782247164600101</v>
      </c>
      <c r="R192">
        <v>0</v>
      </c>
      <c r="T192">
        <v>3894</v>
      </c>
      <c r="U192" s="10">
        <v>22.9</v>
      </c>
      <c r="V192">
        <v>0</v>
      </c>
      <c r="W192">
        <f t="shared" si="11"/>
        <v>0</v>
      </c>
    </row>
    <row r="193" spans="1:23" x14ac:dyDescent="0.6">
      <c r="A193">
        <v>2012</v>
      </c>
      <c r="B193">
        <v>7</v>
      </c>
      <c r="C193">
        <v>10</v>
      </c>
      <c r="D193">
        <f t="shared" si="10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8"/>
        <v>0</v>
      </c>
      <c r="I193">
        <f t="shared" si="9"/>
        <v>0</v>
      </c>
      <c r="J193" s="13"/>
      <c r="K193" s="13"/>
      <c r="L193">
        <v>11782</v>
      </c>
      <c r="M193">
        <v>11399</v>
      </c>
      <c r="N193">
        <v>0.48219928219928221</v>
      </c>
      <c r="O193">
        <v>0.51780071780071779</v>
      </c>
      <c r="P193">
        <v>0.19762876012876021</v>
      </c>
      <c r="Q193">
        <v>0.80237123987123982</v>
      </c>
      <c r="R193">
        <v>5.5555555555555552E-2</v>
      </c>
      <c r="T193">
        <v>3894</v>
      </c>
      <c r="U193" s="10">
        <v>24.3</v>
      </c>
      <c r="V193">
        <v>7.5</v>
      </c>
      <c r="W193">
        <f t="shared" si="11"/>
        <v>182.25</v>
      </c>
    </row>
    <row r="194" spans="1:23" x14ac:dyDescent="0.6">
      <c r="A194">
        <v>2012</v>
      </c>
      <c r="B194">
        <v>7</v>
      </c>
      <c r="C194">
        <v>11</v>
      </c>
      <c r="D194">
        <f t="shared" si="10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2" xml:space="preserve"> IF(F194 = "H",1,0)</f>
        <v>0</v>
      </c>
      <c r="I194">
        <f t="shared" ref="I194:I257" si="13">IF(NOT(ISBLANK(F194)), 1, 0)</f>
        <v>0</v>
      </c>
      <c r="J194" s="13"/>
      <c r="K194" s="13"/>
      <c r="L194">
        <v>10361</v>
      </c>
      <c r="M194">
        <v>10375</v>
      </c>
      <c r="N194">
        <v>0.51390678237564058</v>
      </c>
      <c r="O194">
        <v>0.48609321762435942</v>
      </c>
      <c r="P194">
        <v>0.25958590141116089</v>
      </c>
      <c r="Q194">
        <v>0.740414098588839</v>
      </c>
      <c r="R194">
        <v>0.37422811233364872</v>
      </c>
      <c r="T194">
        <v>3894</v>
      </c>
      <c r="U194" s="10">
        <v>23.7</v>
      </c>
      <c r="V194">
        <v>105</v>
      </c>
      <c r="W194">
        <f t="shared" si="11"/>
        <v>2488.5</v>
      </c>
    </row>
    <row r="195" spans="1:23" x14ac:dyDescent="0.6">
      <c r="A195">
        <v>2012</v>
      </c>
      <c r="B195">
        <v>7</v>
      </c>
      <c r="C195">
        <v>12</v>
      </c>
      <c r="D195">
        <f t="shared" ref="D195:D258" si="14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2"/>
        <v>0</v>
      </c>
      <c r="I195">
        <f t="shared" si="13"/>
        <v>0</v>
      </c>
      <c r="J195" s="13"/>
      <c r="K195" s="13"/>
      <c r="L195">
        <v>12959</v>
      </c>
      <c r="M195">
        <v>13020</v>
      </c>
      <c r="N195">
        <v>0.5204476895653366</v>
      </c>
      <c r="O195">
        <v>0.47955231043466329</v>
      </c>
      <c r="P195">
        <v>0.2496314959550254</v>
      </c>
      <c r="Q195">
        <v>0.75036850404497468</v>
      </c>
      <c r="R195">
        <v>4.2206567941862061E-2</v>
      </c>
      <c r="T195">
        <v>3894</v>
      </c>
      <c r="U195" s="10">
        <v>24.8</v>
      </c>
      <c r="V195">
        <v>0</v>
      </c>
      <c r="W195">
        <f t="shared" ref="W195:W258" si="15">U195*V195</f>
        <v>0</v>
      </c>
    </row>
    <row r="196" spans="1:23" x14ac:dyDescent="0.6">
      <c r="A196">
        <v>2012</v>
      </c>
      <c r="B196">
        <v>7</v>
      </c>
      <c r="C196">
        <v>13</v>
      </c>
      <c r="D196">
        <f t="shared" si="14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2"/>
        <v>0</v>
      </c>
      <c r="I196">
        <f t="shared" si="13"/>
        <v>0</v>
      </c>
      <c r="J196" s="13"/>
      <c r="K196" s="13"/>
      <c r="L196">
        <v>13069</v>
      </c>
      <c r="M196">
        <v>13833</v>
      </c>
      <c r="N196">
        <v>0.50911637382225627</v>
      </c>
      <c r="O196">
        <v>0.49088362617774389</v>
      </c>
      <c r="P196">
        <v>0.26604253589547711</v>
      </c>
      <c r="Q196">
        <v>0.73395746410452301</v>
      </c>
      <c r="R196">
        <v>2.4804607157548338E-2</v>
      </c>
      <c r="T196">
        <v>3894</v>
      </c>
      <c r="U196" s="10">
        <v>24.2</v>
      </c>
      <c r="V196">
        <v>30</v>
      </c>
      <c r="W196">
        <f t="shared" si="15"/>
        <v>726</v>
      </c>
    </row>
    <row r="197" spans="1:23" x14ac:dyDescent="0.6">
      <c r="A197">
        <v>2012</v>
      </c>
      <c r="B197">
        <v>7</v>
      </c>
      <c r="C197">
        <v>14</v>
      </c>
      <c r="D197">
        <f t="shared" si="14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2"/>
        <v>0</v>
      </c>
      <c r="I197">
        <f t="shared" si="13"/>
        <v>0</v>
      </c>
      <c r="J197" s="13"/>
      <c r="K197" s="13"/>
      <c r="L197">
        <v>12611</v>
      </c>
      <c r="M197">
        <v>12415</v>
      </c>
      <c r="N197">
        <v>0.5211355637826226</v>
      </c>
      <c r="O197">
        <v>0.47886443621737729</v>
      </c>
      <c r="P197">
        <v>0.2796716355539885</v>
      </c>
      <c r="Q197">
        <v>0.72032836444601145</v>
      </c>
      <c r="R197">
        <v>3.6764705882352941E-3</v>
      </c>
      <c r="T197">
        <v>3894</v>
      </c>
      <c r="U197" s="10">
        <v>22.3</v>
      </c>
      <c r="V197">
        <v>62.5</v>
      </c>
      <c r="W197">
        <f t="shared" si="15"/>
        <v>1393.75</v>
      </c>
    </row>
    <row r="198" spans="1:23" x14ac:dyDescent="0.6">
      <c r="A198">
        <v>2012</v>
      </c>
      <c r="B198">
        <v>7</v>
      </c>
      <c r="C198">
        <v>15</v>
      </c>
      <c r="D198">
        <f t="shared" si="14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2"/>
        <v>0</v>
      </c>
      <c r="I198">
        <f t="shared" si="13"/>
        <v>0</v>
      </c>
      <c r="J198" s="13"/>
      <c r="K198" s="13"/>
      <c r="L198">
        <v>11330</v>
      </c>
      <c r="M198">
        <v>9681</v>
      </c>
      <c r="N198">
        <v>0.47373057065963642</v>
      </c>
      <c r="O198">
        <v>0.52626942934036358</v>
      </c>
      <c r="P198">
        <v>0.2738486571099028</v>
      </c>
      <c r="Q198">
        <v>0.72615134289009731</v>
      </c>
      <c r="R198">
        <v>0.2698165540726094</v>
      </c>
      <c r="T198">
        <v>3894</v>
      </c>
      <c r="U198" s="10">
        <v>24</v>
      </c>
      <c r="V198">
        <v>231</v>
      </c>
      <c r="W198">
        <f t="shared" si="15"/>
        <v>5544</v>
      </c>
    </row>
    <row r="199" spans="1:23" x14ac:dyDescent="0.6">
      <c r="A199">
        <v>2012</v>
      </c>
      <c r="B199">
        <v>7</v>
      </c>
      <c r="C199">
        <v>16</v>
      </c>
      <c r="D199">
        <f t="shared" si="14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2"/>
        <v>0</v>
      </c>
      <c r="I199">
        <f t="shared" si="13"/>
        <v>0</v>
      </c>
      <c r="J199" s="13"/>
      <c r="K199" s="13"/>
      <c r="L199">
        <v>12846</v>
      </c>
      <c r="M199">
        <v>12247</v>
      </c>
      <c r="N199">
        <v>0.50484956220250332</v>
      </c>
      <c r="O199">
        <v>0.49515043779749662</v>
      </c>
      <c r="P199">
        <v>0.25453517071164128</v>
      </c>
      <c r="Q199">
        <v>0.74546482928835867</v>
      </c>
      <c r="R199">
        <v>1.515151515151515E-2</v>
      </c>
      <c r="T199">
        <v>3894</v>
      </c>
      <c r="U199" s="10">
        <v>23.7</v>
      </c>
      <c r="V199">
        <v>0</v>
      </c>
      <c r="W199">
        <f t="shared" si="15"/>
        <v>0</v>
      </c>
    </row>
    <row r="200" spans="1:23" x14ac:dyDescent="0.6">
      <c r="A200">
        <v>2012</v>
      </c>
      <c r="B200">
        <v>7</v>
      </c>
      <c r="C200">
        <v>17</v>
      </c>
      <c r="D200">
        <f t="shared" si="14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2"/>
        <v>0</v>
      </c>
      <c r="I200">
        <f t="shared" si="13"/>
        <v>0</v>
      </c>
      <c r="J200" s="13"/>
      <c r="K200" s="13"/>
      <c r="L200">
        <v>11426</v>
      </c>
      <c r="M200">
        <v>11078</v>
      </c>
      <c r="N200">
        <v>0.48909720613872859</v>
      </c>
      <c r="O200">
        <v>0.51090279386127135</v>
      </c>
      <c r="P200">
        <v>0.2106718829037168</v>
      </c>
      <c r="Q200">
        <v>0.78932811709628314</v>
      </c>
      <c r="R200">
        <v>4.5248868778280547E-3</v>
      </c>
      <c r="T200">
        <v>3894</v>
      </c>
      <c r="U200" s="10">
        <v>23.9</v>
      </c>
      <c r="V200">
        <v>0.5</v>
      </c>
      <c r="W200">
        <f t="shared" si="15"/>
        <v>11.95</v>
      </c>
    </row>
    <row r="201" spans="1:23" x14ac:dyDescent="0.6">
      <c r="A201">
        <v>2012</v>
      </c>
      <c r="B201">
        <v>7</v>
      </c>
      <c r="C201">
        <v>18</v>
      </c>
      <c r="D201">
        <f t="shared" si="14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2"/>
        <v>0</v>
      </c>
      <c r="I201">
        <f t="shared" si="13"/>
        <v>0</v>
      </c>
      <c r="J201" s="13"/>
      <c r="K201" s="13"/>
      <c r="L201">
        <v>10346</v>
      </c>
      <c r="M201">
        <v>10560</v>
      </c>
      <c r="N201">
        <v>0.47593830318288532</v>
      </c>
      <c r="O201">
        <v>0.52406169681711479</v>
      </c>
      <c r="P201">
        <v>0.23035601309595119</v>
      </c>
      <c r="Q201">
        <v>0.76964398690404889</v>
      </c>
      <c r="R201">
        <v>1.2645249487354749E-2</v>
      </c>
      <c r="T201">
        <v>3894</v>
      </c>
      <c r="U201" s="10">
        <v>26.1</v>
      </c>
      <c r="V201">
        <v>11.5</v>
      </c>
      <c r="W201">
        <f t="shared" si="15"/>
        <v>300.15000000000003</v>
      </c>
    </row>
    <row r="202" spans="1:23" x14ac:dyDescent="0.6">
      <c r="A202">
        <v>2012</v>
      </c>
      <c r="B202">
        <v>7</v>
      </c>
      <c r="C202">
        <v>19</v>
      </c>
      <c r="D202">
        <f t="shared" si="14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2"/>
        <v>0</v>
      </c>
      <c r="I202">
        <f t="shared" si="13"/>
        <v>0</v>
      </c>
      <c r="J202" s="13"/>
      <c r="K202" s="13"/>
      <c r="L202">
        <v>10458</v>
      </c>
      <c r="M202">
        <v>11122</v>
      </c>
      <c r="N202">
        <v>0.46088298123659971</v>
      </c>
      <c r="O202">
        <v>0.53911701876340035</v>
      </c>
      <c r="P202">
        <v>0.21724913883630989</v>
      </c>
      <c r="Q202">
        <v>0.78275086116369008</v>
      </c>
      <c r="R202">
        <v>0.22308694138463869</v>
      </c>
      <c r="T202">
        <v>3894</v>
      </c>
      <c r="U202" s="10">
        <v>26</v>
      </c>
      <c r="V202">
        <v>0.1</v>
      </c>
      <c r="W202">
        <f t="shared" si="15"/>
        <v>2.6</v>
      </c>
    </row>
    <row r="203" spans="1:23" x14ac:dyDescent="0.6">
      <c r="A203">
        <v>2012</v>
      </c>
      <c r="B203">
        <v>7</v>
      </c>
      <c r="C203">
        <v>20</v>
      </c>
      <c r="D203">
        <f t="shared" si="14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2"/>
        <v>0</v>
      </c>
      <c r="I203">
        <f t="shared" si="13"/>
        <v>0</v>
      </c>
      <c r="J203" s="13"/>
      <c r="K203" s="13"/>
      <c r="L203">
        <v>11721</v>
      </c>
      <c r="M203">
        <v>14020</v>
      </c>
      <c r="N203">
        <v>0.50082956259426847</v>
      </c>
      <c r="O203">
        <v>0.49917043740573153</v>
      </c>
      <c r="P203">
        <v>0.27788102420455357</v>
      </c>
      <c r="Q203">
        <v>0.72211897579544637</v>
      </c>
      <c r="R203">
        <v>3.2290993320405088E-2</v>
      </c>
      <c r="T203">
        <v>3894</v>
      </c>
      <c r="U203" s="10">
        <v>25.9</v>
      </c>
      <c r="V203">
        <v>0</v>
      </c>
      <c r="W203">
        <f t="shared" si="15"/>
        <v>0</v>
      </c>
    </row>
    <row r="204" spans="1:23" x14ac:dyDescent="0.6">
      <c r="A204">
        <v>2012</v>
      </c>
      <c r="B204">
        <v>7</v>
      </c>
      <c r="C204">
        <v>21</v>
      </c>
      <c r="D204">
        <f t="shared" si="14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2"/>
        <v>0</v>
      </c>
      <c r="I204">
        <f t="shared" si="13"/>
        <v>0</v>
      </c>
      <c r="J204" s="13"/>
      <c r="K204" s="13"/>
      <c r="L204">
        <v>11669</v>
      </c>
      <c r="M204">
        <v>13044</v>
      </c>
      <c r="N204">
        <v>0.50756645315468851</v>
      </c>
      <c r="O204">
        <v>0.49243354684531149</v>
      </c>
      <c r="P204">
        <v>0.26868621574503931</v>
      </c>
      <c r="Q204">
        <v>0.73131378425496063</v>
      </c>
      <c r="R204">
        <v>7.7212493388963979E-2</v>
      </c>
      <c r="T204">
        <v>3894</v>
      </c>
      <c r="U204" s="10">
        <v>25.6</v>
      </c>
      <c r="V204">
        <v>0</v>
      </c>
      <c r="W204">
        <f t="shared" si="15"/>
        <v>0</v>
      </c>
    </row>
    <row r="205" spans="1:23" x14ac:dyDescent="0.6">
      <c r="A205">
        <v>2012</v>
      </c>
      <c r="B205">
        <v>7</v>
      </c>
      <c r="C205">
        <v>22</v>
      </c>
      <c r="D205">
        <f t="shared" si="14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2"/>
        <v>0</v>
      </c>
      <c r="I205">
        <f t="shared" si="13"/>
        <v>0</v>
      </c>
      <c r="J205" s="13"/>
      <c r="K205" s="13"/>
      <c r="L205">
        <v>12454</v>
      </c>
      <c r="M205">
        <v>13222</v>
      </c>
      <c r="N205">
        <v>0.49592495567727762</v>
      </c>
      <c r="O205">
        <v>0.50407504432272232</v>
      </c>
      <c r="P205">
        <v>0.26022080774402762</v>
      </c>
      <c r="Q205">
        <v>0.73977919225597244</v>
      </c>
      <c r="R205">
        <v>4.4028520499108742E-2</v>
      </c>
      <c r="T205">
        <v>3894</v>
      </c>
      <c r="U205" s="10">
        <v>25.9</v>
      </c>
      <c r="V205">
        <v>0</v>
      </c>
      <c r="W205">
        <f t="shared" si="15"/>
        <v>0</v>
      </c>
    </row>
    <row r="206" spans="1:23" x14ac:dyDescent="0.6">
      <c r="A206">
        <v>2012</v>
      </c>
      <c r="B206">
        <v>7</v>
      </c>
      <c r="C206">
        <v>23</v>
      </c>
      <c r="D206">
        <f t="shared" si="14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2"/>
        <v>0</v>
      </c>
      <c r="I206">
        <f t="shared" si="13"/>
        <v>0</v>
      </c>
      <c r="J206" s="13"/>
      <c r="K206" s="13"/>
      <c r="L206">
        <v>12759</v>
      </c>
      <c r="M206">
        <v>12339</v>
      </c>
      <c r="N206">
        <v>0.51353857902756106</v>
      </c>
      <c r="O206">
        <v>0.48646142097243888</v>
      </c>
      <c r="P206">
        <v>0.26415455181617992</v>
      </c>
      <c r="Q206">
        <v>0.73584544818382003</v>
      </c>
      <c r="R206">
        <v>3.4602076124567479E-3</v>
      </c>
      <c r="T206">
        <v>3894</v>
      </c>
      <c r="U206" s="10">
        <v>27</v>
      </c>
      <c r="V206">
        <v>0</v>
      </c>
      <c r="W206">
        <f t="shared" si="15"/>
        <v>0</v>
      </c>
    </row>
    <row r="207" spans="1:23" x14ac:dyDescent="0.6">
      <c r="A207">
        <v>2012</v>
      </c>
      <c r="B207">
        <v>7</v>
      </c>
      <c r="C207">
        <v>24</v>
      </c>
      <c r="D207">
        <f t="shared" si="14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2"/>
        <v>0</v>
      </c>
      <c r="I207">
        <f t="shared" si="13"/>
        <v>0</v>
      </c>
      <c r="J207" s="13"/>
      <c r="K207" s="13"/>
      <c r="L207">
        <v>12057</v>
      </c>
      <c r="M207">
        <v>12727</v>
      </c>
      <c r="N207">
        <v>0.48047940141365753</v>
      </c>
      <c r="O207">
        <v>0.51952059858634247</v>
      </c>
      <c r="P207">
        <v>0.21193173416356809</v>
      </c>
      <c r="Q207">
        <v>0.78806826583643197</v>
      </c>
      <c r="R207">
        <v>6.8017814557606943E-2</v>
      </c>
      <c r="T207">
        <v>3894</v>
      </c>
      <c r="U207" s="10">
        <v>28</v>
      </c>
      <c r="V207">
        <v>0</v>
      </c>
      <c r="W207">
        <f t="shared" si="15"/>
        <v>0</v>
      </c>
    </row>
    <row r="208" spans="1:23" x14ac:dyDescent="0.6">
      <c r="A208">
        <v>2012</v>
      </c>
      <c r="B208">
        <v>7</v>
      </c>
      <c r="C208">
        <v>25</v>
      </c>
      <c r="D208">
        <f t="shared" si="14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2"/>
        <v>0</v>
      </c>
      <c r="I208">
        <f t="shared" si="13"/>
        <v>0</v>
      </c>
      <c r="J208" s="13"/>
      <c r="K208" s="13"/>
      <c r="L208">
        <v>12965</v>
      </c>
      <c r="M208">
        <v>14202</v>
      </c>
      <c r="N208">
        <v>0.49538797419420261</v>
      </c>
      <c r="O208">
        <v>0.50461202580579734</v>
      </c>
      <c r="P208">
        <v>0.25063053536236918</v>
      </c>
      <c r="Q208">
        <v>0.74936946463763066</v>
      </c>
      <c r="R208">
        <v>0.1083124391947921</v>
      </c>
      <c r="T208">
        <v>3894</v>
      </c>
      <c r="U208" s="10">
        <v>28.1</v>
      </c>
      <c r="V208">
        <v>0</v>
      </c>
      <c r="W208">
        <f t="shared" si="15"/>
        <v>0</v>
      </c>
    </row>
    <row r="209" spans="1:23" x14ac:dyDescent="0.6">
      <c r="A209">
        <v>2012</v>
      </c>
      <c r="B209">
        <v>7</v>
      </c>
      <c r="C209">
        <v>26</v>
      </c>
      <c r="D209">
        <f t="shared" si="14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2"/>
        <v>0</v>
      </c>
      <c r="I209">
        <f t="shared" si="13"/>
        <v>0</v>
      </c>
      <c r="J209" s="13"/>
      <c r="K209" s="13"/>
      <c r="L209">
        <v>13521</v>
      </c>
      <c r="M209">
        <v>14493</v>
      </c>
      <c r="N209">
        <v>0.47912753263630448</v>
      </c>
      <c r="O209">
        <v>0.52087246736369552</v>
      </c>
      <c r="P209">
        <v>0.2415840738209159</v>
      </c>
      <c r="Q209">
        <v>0.75841592617908404</v>
      </c>
      <c r="R209">
        <v>7.7418926103136637E-2</v>
      </c>
      <c r="T209">
        <v>3894</v>
      </c>
      <c r="U209" s="10">
        <v>28.6</v>
      </c>
      <c r="V209">
        <v>0</v>
      </c>
      <c r="W209">
        <f t="shared" si="15"/>
        <v>0</v>
      </c>
    </row>
    <row r="210" spans="1:23" x14ac:dyDescent="0.6">
      <c r="A210">
        <v>2012</v>
      </c>
      <c r="B210">
        <v>7</v>
      </c>
      <c r="C210">
        <v>27</v>
      </c>
      <c r="D210">
        <f t="shared" si="14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2"/>
        <v>0</v>
      </c>
      <c r="I210">
        <f t="shared" si="13"/>
        <v>0</v>
      </c>
      <c r="J210" s="13"/>
      <c r="K210" s="13"/>
      <c r="L210">
        <v>12929</v>
      </c>
      <c r="M210">
        <v>15531</v>
      </c>
      <c r="N210">
        <v>0.49390348213877622</v>
      </c>
      <c r="O210">
        <v>0.50609651786122378</v>
      </c>
      <c r="P210">
        <v>0.27323917912153212</v>
      </c>
      <c r="Q210">
        <v>0.72676082087846794</v>
      </c>
      <c r="R210">
        <v>6.292914601738131E-2</v>
      </c>
      <c r="T210">
        <v>3894</v>
      </c>
      <c r="U210" s="10">
        <v>28.6</v>
      </c>
      <c r="V210">
        <v>0</v>
      </c>
      <c r="W210">
        <f t="shared" si="15"/>
        <v>0</v>
      </c>
    </row>
    <row r="211" spans="1:23" x14ac:dyDescent="0.6">
      <c r="A211">
        <v>2012</v>
      </c>
      <c r="B211">
        <v>7</v>
      </c>
      <c r="C211">
        <v>28</v>
      </c>
      <c r="D211">
        <f t="shared" si="14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2"/>
        <v>0</v>
      </c>
      <c r="I211">
        <f t="shared" si="13"/>
        <v>0</v>
      </c>
      <c r="J211" s="13"/>
      <c r="K211" s="13"/>
      <c r="L211">
        <v>14388</v>
      </c>
      <c r="M211">
        <v>15585</v>
      </c>
      <c r="N211">
        <v>0.48971476460511543</v>
      </c>
      <c r="O211">
        <v>0.51028523539488446</v>
      </c>
      <c r="P211">
        <v>0.26107461414478961</v>
      </c>
      <c r="Q211">
        <v>0.73892538585521039</v>
      </c>
      <c r="R211">
        <v>1.4112248213125411E-2</v>
      </c>
      <c r="T211">
        <v>3894</v>
      </c>
      <c r="U211" s="10">
        <v>29.4</v>
      </c>
      <c r="V211">
        <v>0</v>
      </c>
      <c r="W211">
        <f t="shared" si="15"/>
        <v>0</v>
      </c>
    </row>
    <row r="212" spans="1:23" x14ac:dyDescent="0.6">
      <c r="A212">
        <v>2012</v>
      </c>
      <c r="B212">
        <v>7</v>
      </c>
      <c r="C212">
        <v>29</v>
      </c>
      <c r="D212">
        <f t="shared" si="14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2"/>
        <v>0</v>
      </c>
      <c r="I212">
        <f t="shared" si="13"/>
        <v>0</v>
      </c>
      <c r="J212" s="13"/>
      <c r="K212" s="13"/>
      <c r="L212">
        <v>13171</v>
      </c>
      <c r="M212">
        <v>15393</v>
      </c>
      <c r="N212">
        <v>0.5093552881182638</v>
      </c>
      <c r="O212">
        <v>0.49064471188173597</v>
      </c>
      <c r="P212">
        <v>0.26792590339303141</v>
      </c>
      <c r="Q212">
        <v>0.73207409660696854</v>
      </c>
      <c r="R212">
        <v>3.026018099547511E-2</v>
      </c>
      <c r="T212">
        <v>3894</v>
      </c>
      <c r="U212" s="10">
        <v>29.2</v>
      </c>
      <c r="V212">
        <v>0</v>
      </c>
      <c r="W212">
        <f t="shared" si="15"/>
        <v>0</v>
      </c>
    </row>
    <row r="213" spans="1:23" x14ac:dyDescent="0.6">
      <c r="A213">
        <v>2012</v>
      </c>
      <c r="B213">
        <v>7</v>
      </c>
      <c r="C213">
        <v>30</v>
      </c>
      <c r="D213">
        <f t="shared" si="14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2"/>
        <v>0</v>
      </c>
      <c r="I213">
        <f t="shared" si="13"/>
        <v>0</v>
      </c>
      <c r="J213" s="13"/>
      <c r="K213" s="13"/>
      <c r="L213">
        <v>13873</v>
      </c>
      <c r="M213">
        <v>15003</v>
      </c>
      <c r="N213">
        <v>0.52927445487999125</v>
      </c>
      <c r="O213">
        <v>0.4707255451200088</v>
      </c>
      <c r="P213">
        <v>0.29576114005179749</v>
      </c>
      <c r="Q213">
        <v>0.70423885994820257</v>
      </c>
      <c r="R213">
        <v>2.968828557063851E-2</v>
      </c>
      <c r="T213">
        <v>3894</v>
      </c>
      <c r="U213" s="10">
        <v>28.7</v>
      </c>
      <c r="V213">
        <v>0</v>
      </c>
      <c r="W213">
        <f t="shared" si="15"/>
        <v>0</v>
      </c>
    </row>
    <row r="214" spans="1:23" x14ac:dyDescent="0.6">
      <c r="A214">
        <v>2012</v>
      </c>
      <c r="B214">
        <v>7</v>
      </c>
      <c r="C214">
        <v>31</v>
      </c>
      <c r="D214">
        <f t="shared" si="14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2"/>
        <v>0</v>
      </c>
      <c r="I214">
        <f t="shared" si="13"/>
        <v>0</v>
      </c>
      <c r="J214" s="13"/>
      <c r="K214" s="13"/>
      <c r="L214">
        <v>13836</v>
      </c>
      <c r="M214">
        <v>13836</v>
      </c>
      <c r="N214">
        <v>0.54800272776051318</v>
      </c>
      <c r="O214">
        <v>0.45199727223948682</v>
      </c>
      <c r="P214">
        <v>0.27683537627309251</v>
      </c>
      <c r="Q214">
        <v>0.72316462372690749</v>
      </c>
      <c r="R214">
        <v>2.883986928104575E-2</v>
      </c>
      <c r="T214">
        <v>3894</v>
      </c>
      <c r="U214" s="10">
        <v>29.4</v>
      </c>
      <c r="V214">
        <v>0</v>
      </c>
      <c r="W214">
        <f t="shared" si="15"/>
        <v>0</v>
      </c>
    </row>
    <row r="215" spans="1:23" x14ac:dyDescent="0.6">
      <c r="A215">
        <v>2012</v>
      </c>
      <c r="B215">
        <v>8</v>
      </c>
      <c r="C215">
        <v>1</v>
      </c>
      <c r="D215">
        <f t="shared" si="14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2"/>
        <v>0</v>
      </c>
      <c r="I215">
        <f t="shared" si="13"/>
        <v>0</v>
      </c>
      <c r="J215" s="13"/>
      <c r="K215" s="13"/>
      <c r="L215">
        <v>15959</v>
      </c>
      <c r="M215">
        <v>16425</v>
      </c>
      <c r="N215">
        <v>0.51932783722075282</v>
      </c>
      <c r="O215">
        <v>0.48067216277924713</v>
      </c>
      <c r="P215">
        <v>0.27479954407881929</v>
      </c>
      <c r="Q215">
        <v>0.72520045592118076</v>
      </c>
      <c r="R215">
        <v>4.0096906826555347E-2</v>
      </c>
      <c r="T215">
        <v>3894</v>
      </c>
      <c r="U215" s="10">
        <v>30.1</v>
      </c>
      <c r="V215">
        <v>0</v>
      </c>
      <c r="W215">
        <f t="shared" si="15"/>
        <v>0</v>
      </c>
    </row>
    <row r="216" spans="1:23" x14ac:dyDescent="0.6">
      <c r="A216">
        <v>2012</v>
      </c>
      <c r="B216">
        <v>8</v>
      </c>
      <c r="C216">
        <v>2</v>
      </c>
      <c r="D216">
        <f t="shared" si="14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2"/>
        <v>0</v>
      </c>
      <c r="I216">
        <f t="shared" si="13"/>
        <v>0</v>
      </c>
      <c r="J216" s="13"/>
      <c r="K216" s="13"/>
      <c r="L216">
        <v>14949</v>
      </c>
      <c r="M216">
        <v>14097</v>
      </c>
      <c r="N216">
        <v>0.5333969423502295</v>
      </c>
      <c r="O216">
        <v>0.46660305764977039</v>
      </c>
      <c r="P216">
        <v>0.28255038886526779</v>
      </c>
      <c r="Q216">
        <v>0.71744961113473227</v>
      </c>
      <c r="R216">
        <v>5.4643501442809397E-2</v>
      </c>
      <c r="T216">
        <v>3894</v>
      </c>
      <c r="U216" s="10">
        <v>29.7</v>
      </c>
      <c r="V216">
        <v>0</v>
      </c>
      <c r="W216">
        <f t="shared" si="15"/>
        <v>0</v>
      </c>
    </row>
    <row r="217" spans="1:23" x14ac:dyDescent="0.6">
      <c r="A217">
        <v>2012</v>
      </c>
      <c r="B217">
        <v>8</v>
      </c>
      <c r="C217">
        <v>3</v>
      </c>
      <c r="D217">
        <f t="shared" si="14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2"/>
        <v>0</v>
      </c>
      <c r="I217">
        <f t="shared" si="13"/>
        <v>0</v>
      </c>
      <c r="J217" s="13"/>
      <c r="K217" s="13"/>
      <c r="L217">
        <v>15809</v>
      </c>
      <c r="M217">
        <v>14166</v>
      </c>
      <c r="N217">
        <v>0.50640816315556803</v>
      </c>
      <c r="O217">
        <v>0.49359183684443197</v>
      </c>
      <c r="P217">
        <v>0.30372436099079703</v>
      </c>
      <c r="Q217">
        <v>0.69627563900920297</v>
      </c>
      <c r="R217">
        <v>2.403576815341521E-2</v>
      </c>
      <c r="T217">
        <v>3894</v>
      </c>
      <c r="U217" s="10">
        <v>29.5</v>
      </c>
      <c r="V217">
        <v>0</v>
      </c>
      <c r="W217">
        <f t="shared" si="15"/>
        <v>0</v>
      </c>
    </row>
    <row r="218" spans="1:23" x14ac:dyDescent="0.6">
      <c r="A218">
        <v>2012</v>
      </c>
      <c r="B218">
        <v>8</v>
      </c>
      <c r="C218">
        <v>4</v>
      </c>
      <c r="D218">
        <f t="shared" si="14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2"/>
        <v>0</v>
      </c>
      <c r="I218">
        <f t="shared" si="13"/>
        <v>0</v>
      </c>
      <c r="J218" s="13"/>
      <c r="K218" s="13"/>
      <c r="L218">
        <v>16209</v>
      </c>
      <c r="M218">
        <v>13323</v>
      </c>
      <c r="N218">
        <v>0.49183941058941061</v>
      </c>
      <c r="O218">
        <v>0.50816058941058939</v>
      </c>
      <c r="P218">
        <v>0.29150772067438729</v>
      </c>
      <c r="Q218">
        <v>0.70849227932561265</v>
      </c>
      <c r="R218">
        <v>8.9719308469308479E-2</v>
      </c>
      <c r="T218">
        <v>3894</v>
      </c>
      <c r="U218" s="10">
        <v>29.5</v>
      </c>
      <c r="V218">
        <v>0</v>
      </c>
      <c r="W218">
        <f t="shared" si="15"/>
        <v>0</v>
      </c>
    </row>
    <row r="219" spans="1:23" x14ac:dyDescent="0.6">
      <c r="A219">
        <v>2012</v>
      </c>
      <c r="B219">
        <v>8</v>
      </c>
      <c r="C219">
        <v>5</v>
      </c>
      <c r="D219">
        <f t="shared" si="14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2"/>
        <v>0</v>
      </c>
      <c r="I219">
        <f t="shared" si="13"/>
        <v>0</v>
      </c>
      <c r="J219" s="13"/>
      <c r="K219" s="13"/>
      <c r="L219">
        <v>15552</v>
      </c>
      <c r="M219">
        <v>14290</v>
      </c>
      <c r="N219">
        <v>0.51295134123853847</v>
      </c>
      <c r="O219">
        <v>0.48704865876146147</v>
      </c>
      <c r="P219">
        <v>0.28497241896895881</v>
      </c>
      <c r="Q219">
        <v>0.71502758103104125</v>
      </c>
      <c r="R219">
        <v>7.1217018275841801E-2</v>
      </c>
      <c r="T219">
        <v>3894</v>
      </c>
      <c r="U219" s="10">
        <v>29.9</v>
      </c>
      <c r="V219">
        <v>0</v>
      </c>
      <c r="W219">
        <f t="shared" si="15"/>
        <v>0</v>
      </c>
    </row>
    <row r="220" spans="1:23" x14ac:dyDescent="0.6">
      <c r="A220">
        <v>2012</v>
      </c>
      <c r="B220">
        <v>8</v>
      </c>
      <c r="C220">
        <v>6</v>
      </c>
      <c r="D220">
        <f t="shared" si="14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2"/>
        <v>0</v>
      </c>
      <c r="I220">
        <f t="shared" si="13"/>
        <v>0</v>
      </c>
      <c r="J220" s="13"/>
      <c r="K220" s="13"/>
      <c r="L220">
        <v>15500</v>
      </c>
      <c r="M220">
        <v>13522</v>
      </c>
      <c r="N220">
        <v>0.52804687142922446</v>
      </c>
      <c r="O220">
        <v>0.47195312857077559</v>
      </c>
      <c r="P220">
        <v>0.29680458430458428</v>
      </c>
      <c r="Q220">
        <v>0.70319541569541577</v>
      </c>
      <c r="R220">
        <v>1.8853695324283569E-2</v>
      </c>
      <c r="T220">
        <v>3894</v>
      </c>
      <c r="U220" s="10">
        <v>29.7</v>
      </c>
      <c r="V220">
        <v>0</v>
      </c>
      <c r="W220">
        <f t="shared" si="15"/>
        <v>0</v>
      </c>
    </row>
    <row r="221" spans="1:23" x14ac:dyDescent="0.6">
      <c r="A221">
        <v>2012</v>
      </c>
      <c r="B221">
        <v>8</v>
      </c>
      <c r="C221">
        <v>7</v>
      </c>
      <c r="D221">
        <f t="shared" si="14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2"/>
        <v>0</v>
      </c>
      <c r="I221">
        <f t="shared" si="13"/>
        <v>0</v>
      </c>
      <c r="J221" s="13"/>
      <c r="K221" s="13"/>
      <c r="L221">
        <v>13858</v>
      </c>
      <c r="M221">
        <v>12261</v>
      </c>
      <c r="N221">
        <v>0.52136218740890017</v>
      </c>
      <c r="O221">
        <v>0.47863781259109978</v>
      </c>
      <c r="P221">
        <v>0.25926489888427612</v>
      </c>
      <c r="Q221">
        <v>0.74073510111572394</v>
      </c>
      <c r="R221">
        <v>2.638146167557932E-2</v>
      </c>
      <c r="T221">
        <v>3894</v>
      </c>
      <c r="U221" s="10">
        <v>28.2</v>
      </c>
      <c r="V221">
        <v>0</v>
      </c>
      <c r="W221">
        <f t="shared" si="15"/>
        <v>0</v>
      </c>
    </row>
    <row r="222" spans="1:23" x14ac:dyDescent="0.6">
      <c r="A222">
        <v>2012</v>
      </c>
      <c r="B222">
        <v>8</v>
      </c>
      <c r="C222">
        <v>8</v>
      </c>
      <c r="D222">
        <f t="shared" si="14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2"/>
        <v>0</v>
      </c>
      <c r="I222">
        <f t="shared" si="13"/>
        <v>0</v>
      </c>
      <c r="J222" s="13"/>
      <c r="K222" s="13"/>
      <c r="L222">
        <v>13840</v>
      </c>
      <c r="M222">
        <v>12731</v>
      </c>
      <c r="N222">
        <v>0.52027417027417022</v>
      </c>
      <c r="O222">
        <v>0.47972582972582978</v>
      </c>
      <c r="P222">
        <v>0.27565582565582569</v>
      </c>
      <c r="Q222">
        <v>0.72434417434417442</v>
      </c>
      <c r="R222">
        <v>8.9031339031339016E-3</v>
      </c>
      <c r="T222">
        <v>3894</v>
      </c>
      <c r="U222" s="10">
        <v>27.5</v>
      </c>
      <c r="V222">
        <v>0</v>
      </c>
      <c r="W222">
        <f t="shared" si="15"/>
        <v>0</v>
      </c>
    </row>
    <row r="223" spans="1:23" x14ac:dyDescent="0.6">
      <c r="A223">
        <v>2012</v>
      </c>
      <c r="B223">
        <v>8</v>
      </c>
      <c r="C223">
        <v>9</v>
      </c>
      <c r="D223">
        <f t="shared" si="14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2"/>
        <v>0</v>
      </c>
      <c r="I223">
        <f t="shared" si="13"/>
        <v>0</v>
      </c>
      <c r="J223" s="13"/>
      <c r="K223" s="13"/>
      <c r="L223">
        <v>14791</v>
      </c>
      <c r="M223">
        <v>13657</v>
      </c>
      <c r="N223">
        <v>0.47163600742032108</v>
      </c>
      <c r="O223">
        <v>0.52836399257967892</v>
      </c>
      <c r="P223">
        <v>0.24207936217740139</v>
      </c>
      <c r="Q223">
        <v>0.75792063782259866</v>
      </c>
      <c r="R223">
        <v>2.9736875325110629E-2</v>
      </c>
      <c r="T223">
        <v>3894</v>
      </c>
      <c r="U223" s="10">
        <v>27.1</v>
      </c>
      <c r="V223">
        <v>0</v>
      </c>
      <c r="W223">
        <f t="shared" si="15"/>
        <v>0</v>
      </c>
    </row>
    <row r="224" spans="1:23" x14ac:dyDescent="0.6">
      <c r="A224">
        <v>2012</v>
      </c>
      <c r="B224">
        <v>8</v>
      </c>
      <c r="C224">
        <v>10</v>
      </c>
      <c r="D224">
        <f t="shared" si="14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2"/>
        <v>0</v>
      </c>
      <c r="I224">
        <f t="shared" si="13"/>
        <v>0</v>
      </c>
      <c r="J224" s="13"/>
      <c r="K224" s="13"/>
      <c r="L224">
        <v>14272</v>
      </c>
      <c r="M224">
        <v>14672</v>
      </c>
      <c r="N224">
        <v>0.50493509758215638</v>
      </c>
      <c r="O224">
        <v>0.49506490241784362</v>
      </c>
      <c r="P224">
        <v>0.27311920106037751</v>
      </c>
      <c r="Q224">
        <v>0.72688079893962243</v>
      </c>
      <c r="R224">
        <v>3.9819004524886882E-2</v>
      </c>
      <c r="T224">
        <v>3894</v>
      </c>
      <c r="U224" s="10">
        <v>27.8</v>
      </c>
      <c r="V224">
        <v>0</v>
      </c>
      <c r="W224">
        <f t="shared" si="15"/>
        <v>0</v>
      </c>
    </row>
    <row r="225" spans="1:23" x14ac:dyDescent="0.6">
      <c r="A225">
        <v>2012</v>
      </c>
      <c r="B225">
        <v>8</v>
      </c>
      <c r="C225">
        <v>11</v>
      </c>
      <c r="D225">
        <f t="shared" si="14"/>
        <v>6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2"/>
        <v>0</v>
      </c>
      <c r="I225">
        <f t="shared" si="13"/>
        <v>0</v>
      </c>
      <c r="J225" s="13"/>
      <c r="K225" s="13"/>
      <c r="L225">
        <v>14667</v>
      </c>
      <c r="M225">
        <v>14026</v>
      </c>
      <c r="N225">
        <v>0.52198961649653686</v>
      </c>
      <c r="O225">
        <v>0.47801038350346298</v>
      </c>
      <c r="P225">
        <v>0.28834451304174491</v>
      </c>
      <c r="Q225">
        <v>0.71165548695825509</v>
      </c>
      <c r="R225">
        <v>4.2016806722689074E-3</v>
      </c>
      <c r="T225">
        <v>3894</v>
      </c>
      <c r="U225" s="10">
        <v>28.5</v>
      </c>
      <c r="V225">
        <v>0</v>
      </c>
      <c r="W225">
        <f t="shared" si="15"/>
        <v>0</v>
      </c>
    </row>
    <row r="226" spans="1:23" x14ac:dyDescent="0.6">
      <c r="A226">
        <v>2012</v>
      </c>
      <c r="B226">
        <v>8</v>
      </c>
      <c r="C226">
        <v>12</v>
      </c>
      <c r="D226">
        <f t="shared" si="14"/>
        <v>7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2"/>
        <v>0</v>
      </c>
      <c r="I226">
        <f t="shared" si="13"/>
        <v>0</v>
      </c>
      <c r="J226" s="13"/>
      <c r="K226" s="13"/>
      <c r="L226">
        <v>13509</v>
      </c>
      <c r="M226">
        <v>13958</v>
      </c>
      <c r="N226">
        <v>0.52167179226002758</v>
      </c>
      <c r="O226">
        <v>0.47832820773997242</v>
      </c>
      <c r="P226">
        <v>0.28899401252342433</v>
      </c>
      <c r="Q226">
        <v>0.71100598747657573</v>
      </c>
      <c r="R226">
        <v>2.2477522477522469E-2</v>
      </c>
      <c r="T226">
        <v>3894</v>
      </c>
      <c r="U226" s="10">
        <v>28.3</v>
      </c>
      <c r="V226">
        <v>0</v>
      </c>
      <c r="W226">
        <f t="shared" si="15"/>
        <v>0</v>
      </c>
    </row>
    <row r="227" spans="1:23" x14ac:dyDescent="0.6">
      <c r="A227">
        <v>2012</v>
      </c>
      <c r="B227">
        <v>8</v>
      </c>
      <c r="C227">
        <v>13</v>
      </c>
      <c r="D227">
        <f t="shared" si="14"/>
        <v>1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2"/>
        <v>0</v>
      </c>
      <c r="I227">
        <f t="shared" si="13"/>
        <v>0</v>
      </c>
      <c r="J227" s="13"/>
      <c r="K227" s="13"/>
      <c r="L227">
        <v>14864</v>
      </c>
      <c r="M227">
        <v>13998</v>
      </c>
      <c r="N227">
        <v>0.5237450938142979</v>
      </c>
      <c r="O227">
        <v>0.47625490618570199</v>
      </c>
      <c r="P227">
        <v>0.28342394821633582</v>
      </c>
      <c r="Q227">
        <v>0.71657605178366435</v>
      </c>
      <c r="R227">
        <v>3.026018099547512E-2</v>
      </c>
      <c r="T227">
        <v>3894</v>
      </c>
      <c r="U227" s="10">
        <v>27.4</v>
      </c>
      <c r="V227">
        <v>0.5</v>
      </c>
      <c r="W227">
        <f t="shared" si="15"/>
        <v>13.7</v>
      </c>
    </row>
    <row r="228" spans="1:23" x14ac:dyDescent="0.6">
      <c r="A228">
        <v>2012</v>
      </c>
      <c r="B228">
        <v>8</v>
      </c>
      <c r="C228">
        <v>14</v>
      </c>
      <c r="D228">
        <f t="shared" si="14"/>
        <v>2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2"/>
        <v>0</v>
      </c>
      <c r="I228">
        <f t="shared" si="13"/>
        <v>0</v>
      </c>
      <c r="J228" s="13"/>
      <c r="K228" s="13"/>
      <c r="L228">
        <v>13635</v>
      </c>
      <c r="M228">
        <v>13673</v>
      </c>
      <c r="N228">
        <v>0.5114019966961143</v>
      </c>
      <c r="O228">
        <v>0.48859800330388559</v>
      </c>
      <c r="P228">
        <v>0.25873374991022052</v>
      </c>
      <c r="Q228">
        <v>0.74126625008977953</v>
      </c>
      <c r="R228">
        <v>2.3335488041370391E-2</v>
      </c>
      <c r="T228">
        <v>3894</v>
      </c>
      <c r="U228" s="10">
        <v>26.1</v>
      </c>
      <c r="V228">
        <v>2</v>
      </c>
      <c r="W228">
        <f t="shared" si="15"/>
        <v>52.2</v>
      </c>
    </row>
    <row r="229" spans="1:23" x14ac:dyDescent="0.6">
      <c r="A229">
        <v>2012</v>
      </c>
      <c r="B229">
        <v>8</v>
      </c>
      <c r="C229">
        <v>15</v>
      </c>
      <c r="D229">
        <f t="shared" si="14"/>
        <v>3</v>
      </c>
      <c r="E229" t="s">
        <v>23</v>
      </c>
      <c r="F229" t="s">
        <v>11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2"/>
        <v>1</v>
      </c>
      <c r="I229">
        <f t="shared" si="13"/>
        <v>1</v>
      </c>
      <c r="J229" s="12" t="s">
        <v>59</v>
      </c>
      <c r="K229" s="12"/>
      <c r="L229">
        <v>14255</v>
      </c>
      <c r="M229">
        <v>14368</v>
      </c>
      <c r="N229">
        <v>0.52395205717005022</v>
      </c>
      <c r="O229">
        <v>0.47604794282994972</v>
      </c>
      <c r="P229">
        <v>0.26694480068182491</v>
      </c>
      <c r="Q229">
        <v>0.73305519931817509</v>
      </c>
      <c r="R229">
        <v>8.0697407167995408E-2</v>
      </c>
      <c r="T229">
        <v>3894</v>
      </c>
      <c r="U229" s="10">
        <v>27.6</v>
      </c>
      <c r="V229">
        <v>12.5</v>
      </c>
      <c r="W229">
        <f t="shared" si="15"/>
        <v>345</v>
      </c>
    </row>
    <row r="230" spans="1:23" x14ac:dyDescent="0.6">
      <c r="A230">
        <v>2012</v>
      </c>
      <c r="B230">
        <v>8</v>
      </c>
      <c r="C230">
        <v>16</v>
      </c>
      <c r="D230">
        <f t="shared" si="14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2"/>
        <v>0</v>
      </c>
      <c r="I230">
        <f t="shared" si="13"/>
        <v>0</v>
      </c>
      <c r="J230" s="13"/>
      <c r="K230" s="13"/>
      <c r="L230">
        <v>15075</v>
      </c>
      <c r="M230">
        <v>13348</v>
      </c>
      <c r="N230">
        <v>0.54701494022883568</v>
      </c>
      <c r="O230">
        <v>0.45298505977116432</v>
      </c>
      <c r="P230">
        <v>0.27991920335072762</v>
      </c>
      <c r="Q230">
        <v>0.72008079664927238</v>
      </c>
      <c r="R230">
        <v>4.8695845727351833E-2</v>
      </c>
      <c r="T230">
        <v>3894</v>
      </c>
      <c r="U230" s="10">
        <v>28.2</v>
      </c>
      <c r="V230">
        <v>23.5</v>
      </c>
      <c r="W230">
        <f t="shared" si="15"/>
        <v>662.69999999999993</v>
      </c>
    </row>
    <row r="231" spans="1:23" x14ac:dyDescent="0.6">
      <c r="A231">
        <v>2012</v>
      </c>
      <c r="B231">
        <v>8</v>
      </c>
      <c r="C231">
        <v>17</v>
      </c>
      <c r="D231">
        <f t="shared" si="14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2"/>
        <v>0</v>
      </c>
      <c r="I231">
        <f t="shared" si="13"/>
        <v>0</v>
      </c>
      <c r="J231" s="13"/>
      <c r="K231" s="13"/>
      <c r="L231">
        <v>15166</v>
      </c>
      <c r="M231">
        <v>13399</v>
      </c>
      <c r="N231">
        <v>0.51931783690115507</v>
      </c>
      <c r="O231">
        <v>0.48068216309884487</v>
      </c>
      <c r="P231">
        <v>0.29903813481486041</v>
      </c>
      <c r="Q231">
        <v>0.7009618651851397</v>
      </c>
      <c r="R231">
        <v>1.704770977216798E-2</v>
      </c>
      <c r="T231">
        <v>3894</v>
      </c>
      <c r="U231" s="10">
        <v>27.8</v>
      </c>
      <c r="V231">
        <v>0.5</v>
      </c>
      <c r="W231">
        <f t="shared" si="15"/>
        <v>13.9</v>
      </c>
    </row>
    <row r="232" spans="1:23" x14ac:dyDescent="0.6">
      <c r="A232">
        <v>2012</v>
      </c>
      <c r="B232">
        <v>8</v>
      </c>
      <c r="C232">
        <v>18</v>
      </c>
      <c r="D232">
        <f t="shared" si="14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2"/>
        <v>0</v>
      </c>
      <c r="I232">
        <f t="shared" si="13"/>
        <v>0</v>
      </c>
      <c r="J232" s="13"/>
      <c r="K232" s="13"/>
      <c r="L232">
        <v>15455</v>
      </c>
      <c r="M232">
        <v>12128</v>
      </c>
      <c r="N232">
        <v>0.52621006444535856</v>
      </c>
      <c r="O232">
        <v>0.47378993555464138</v>
      </c>
      <c r="P232">
        <v>0.3043826271767448</v>
      </c>
      <c r="Q232">
        <v>0.6956173728232552</v>
      </c>
      <c r="R232">
        <v>3.4173669467787111E-2</v>
      </c>
      <c r="T232">
        <v>3894</v>
      </c>
      <c r="U232" s="10">
        <v>28.8</v>
      </c>
      <c r="V232">
        <v>0</v>
      </c>
      <c r="W232">
        <f t="shared" si="15"/>
        <v>0</v>
      </c>
    </row>
    <row r="233" spans="1:23" x14ac:dyDescent="0.6">
      <c r="A233">
        <v>2012</v>
      </c>
      <c r="B233">
        <v>8</v>
      </c>
      <c r="C233">
        <v>19</v>
      </c>
      <c r="D233">
        <f t="shared" si="14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2"/>
        <v>0</v>
      </c>
      <c r="I233">
        <f t="shared" si="13"/>
        <v>0</v>
      </c>
      <c r="J233" s="13"/>
      <c r="K233" s="13"/>
      <c r="L233">
        <v>14610</v>
      </c>
      <c r="M233">
        <v>12537</v>
      </c>
      <c r="N233">
        <v>0.5277366616466963</v>
      </c>
      <c r="O233">
        <v>0.47226333835330381</v>
      </c>
      <c r="P233">
        <v>0.29192695040445898</v>
      </c>
      <c r="Q233">
        <v>0.70807304959554096</v>
      </c>
      <c r="R233">
        <v>4.2016806722689074E-3</v>
      </c>
      <c r="T233">
        <v>3894</v>
      </c>
      <c r="U233" s="10">
        <v>28.8</v>
      </c>
      <c r="V233">
        <v>0</v>
      </c>
      <c r="W233">
        <f t="shared" si="15"/>
        <v>0</v>
      </c>
    </row>
    <row r="234" spans="1:23" x14ac:dyDescent="0.6">
      <c r="A234">
        <v>2012</v>
      </c>
      <c r="B234">
        <v>8</v>
      </c>
      <c r="C234">
        <v>20</v>
      </c>
      <c r="D234">
        <f t="shared" si="14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2"/>
        <v>0</v>
      </c>
      <c r="I234">
        <f t="shared" si="13"/>
        <v>0</v>
      </c>
      <c r="J234" s="13"/>
      <c r="K234" s="13"/>
      <c r="L234">
        <v>13743</v>
      </c>
      <c r="M234">
        <v>12376</v>
      </c>
      <c r="N234">
        <v>0.52620566138367997</v>
      </c>
      <c r="O234">
        <v>0.47379433861632009</v>
      </c>
      <c r="P234">
        <v>0.28534796816530561</v>
      </c>
      <c r="Q234">
        <v>0.71465203183469439</v>
      </c>
      <c r="R234">
        <v>6.5274972705313267E-2</v>
      </c>
      <c r="T234">
        <v>3894</v>
      </c>
      <c r="U234" s="10">
        <v>28.4</v>
      </c>
      <c r="V234">
        <v>0.5</v>
      </c>
      <c r="W234">
        <f t="shared" si="15"/>
        <v>14.2</v>
      </c>
    </row>
    <row r="235" spans="1:23" x14ac:dyDescent="0.6">
      <c r="A235">
        <v>2012</v>
      </c>
      <c r="B235">
        <v>8</v>
      </c>
      <c r="C235">
        <v>21</v>
      </c>
      <c r="D235">
        <f t="shared" si="14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2"/>
        <v>0</v>
      </c>
      <c r="I235">
        <f t="shared" si="13"/>
        <v>0</v>
      </c>
      <c r="J235" s="13"/>
      <c r="K235" s="13"/>
      <c r="L235">
        <v>11958</v>
      </c>
      <c r="M235">
        <v>11008</v>
      </c>
      <c r="N235">
        <v>0.52857167342461453</v>
      </c>
      <c r="O235">
        <v>0.47142832657538541</v>
      </c>
      <c r="P235">
        <v>0.26656937833408417</v>
      </c>
      <c r="Q235">
        <v>0.73343062166591577</v>
      </c>
      <c r="R235">
        <v>6.0289710289710287E-2</v>
      </c>
      <c r="T235">
        <v>3894</v>
      </c>
      <c r="U235" s="10">
        <v>28.4</v>
      </c>
      <c r="V235">
        <v>0.5</v>
      </c>
      <c r="W235">
        <f t="shared" si="15"/>
        <v>14.2</v>
      </c>
    </row>
    <row r="236" spans="1:23" x14ac:dyDescent="0.6">
      <c r="A236">
        <v>2012</v>
      </c>
      <c r="B236">
        <v>8</v>
      </c>
      <c r="C236">
        <v>22</v>
      </c>
      <c r="D236">
        <f t="shared" si="14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2"/>
        <v>0</v>
      </c>
      <c r="I236">
        <f t="shared" si="13"/>
        <v>0</v>
      </c>
      <c r="J236" s="13"/>
      <c r="K236" s="13"/>
      <c r="L236">
        <v>12008</v>
      </c>
      <c r="M236">
        <v>12211</v>
      </c>
      <c r="N236">
        <v>0.48399871733205058</v>
      </c>
      <c r="O236">
        <v>0.51600128266794931</v>
      </c>
      <c r="P236">
        <v>0.23399162565829229</v>
      </c>
      <c r="Q236">
        <v>0.76600837434170765</v>
      </c>
      <c r="R236">
        <v>7.645363895363895E-2</v>
      </c>
      <c r="T236">
        <v>3894</v>
      </c>
      <c r="U236" s="10">
        <v>25</v>
      </c>
      <c r="V236">
        <v>51.5</v>
      </c>
      <c r="W236">
        <f t="shared" si="15"/>
        <v>1287.5</v>
      </c>
    </row>
    <row r="237" spans="1:23" x14ac:dyDescent="0.6">
      <c r="A237">
        <v>2012</v>
      </c>
      <c r="B237">
        <v>8</v>
      </c>
      <c r="C237">
        <v>23</v>
      </c>
      <c r="D237">
        <f t="shared" si="14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2"/>
        <v>0</v>
      </c>
      <c r="I237">
        <f t="shared" si="13"/>
        <v>0</v>
      </c>
      <c r="J237" s="13"/>
      <c r="K237" s="13"/>
      <c r="L237">
        <v>12274</v>
      </c>
      <c r="M237">
        <v>12506</v>
      </c>
      <c r="N237">
        <v>0.52045900562336544</v>
      </c>
      <c r="O237">
        <v>0.47954099437663461</v>
      </c>
      <c r="P237">
        <v>0.27043330564091811</v>
      </c>
      <c r="Q237">
        <v>0.72956669435908184</v>
      </c>
      <c r="R237">
        <v>2.8334410687351871E-2</v>
      </c>
      <c r="T237">
        <v>3894</v>
      </c>
      <c r="U237" s="10">
        <v>22.6</v>
      </c>
      <c r="V237">
        <v>37</v>
      </c>
      <c r="W237">
        <f t="shared" si="15"/>
        <v>836.2</v>
      </c>
    </row>
    <row r="238" spans="1:23" x14ac:dyDescent="0.6">
      <c r="A238">
        <v>2012</v>
      </c>
      <c r="B238">
        <v>8</v>
      </c>
      <c r="C238">
        <v>24</v>
      </c>
      <c r="D238">
        <f t="shared" si="14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2"/>
        <v>0</v>
      </c>
      <c r="I238">
        <f t="shared" si="13"/>
        <v>0</v>
      </c>
      <c r="J238" s="13"/>
      <c r="K238" s="13"/>
      <c r="L238">
        <v>12704</v>
      </c>
      <c r="M238">
        <v>13788</v>
      </c>
      <c r="N238">
        <v>0.49639556905992888</v>
      </c>
      <c r="O238">
        <v>0.50360443094007112</v>
      </c>
      <c r="P238">
        <v>0.26732154811739589</v>
      </c>
      <c r="Q238">
        <v>0.73267845188260416</v>
      </c>
      <c r="R238">
        <v>2.4509803921568631E-2</v>
      </c>
      <c r="T238">
        <v>3894</v>
      </c>
      <c r="U238" s="10">
        <v>22.7</v>
      </c>
      <c r="V238">
        <v>22.5</v>
      </c>
      <c r="W238">
        <f t="shared" si="15"/>
        <v>510.75</v>
      </c>
    </row>
    <row r="239" spans="1:23" x14ac:dyDescent="0.6">
      <c r="A239">
        <v>2012</v>
      </c>
      <c r="B239">
        <v>8</v>
      </c>
      <c r="C239">
        <v>25</v>
      </c>
      <c r="D239">
        <f t="shared" si="14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2"/>
        <v>0</v>
      </c>
      <c r="I239">
        <f t="shared" si="13"/>
        <v>0</v>
      </c>
      <c r="J239" s="13"/>
      <c r="K239" s="13"/>
      <c r="L239">
        <v>13078</v>
      </c>
      <c r="M239">
        <v>11937</v>
      </c>
      <c r="N239">
        <v>0.53263231866173033</v>
      </c>
      <c r="O239">
        <v>0.46736768133826961</v>
      </c>
      <c r="P239">
        <v>0.28110998478645532</v>
      </c>
      <c r="Q239">
        <v>0.71889001521354468</v>
      </c>
      <c r="R239">
        <v>4.5248868778280547E-3</v>
      </c>
      <c r="T239">
        <v>3894</v>
      </c>
      <c r="U239" s="10">
        <v>26.8</v>
      </c>
      <c r="V239">
        <v>0</v>
      </c>
      <c r="W239">
        <f t="shared" si="15"/>
        <v>0</v>
      </c>
    </row>
    <row r="240" spans="1:23" x14ac:dyDescent="0.6">
      <c r="A240">
        <v>2012</v>
      </c>
      <c r="B240">
        <v>8</v>
      </c>
      <c r="C240">
        <v>26</v>
      </c>
      <c r="D240">
        <f t="shared" si="14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2"/>
        <v>0</v>
      </c>
      <c r="I240">
        <f t="shared" si="13"/>
        <v>0</v>
      </c>
      <c r="J240" s="13"/>
      <c r="K240" s="13"/>
      <c r="L240">
        <v>13244</v>
      </c>
      <c r="M240">
        <v>11866</v>
      </c>
      <c r="N240">
        <v>0.52022103713280188</v>
      </c>
      <c r="O240">
        <v>0.47977896286719818</v>
      </c>
      <c r="P240">
        <v>0.26846837802720153</v>
      </c>
      <c r="Q240">
        <v>0.73153162197279842</v>
      </c>
      <c r="R240">
        <v>4.9019607843137254E-3</v>
      </c>
      <c r="T240">
        <v>3894</v>
      </c>
      <c r="U240" s="10">
        <v>28.3</v>
      </c>
      <c r="V240">
        <v>0</v>
      </c>
      <c r="W240">
        <f t="shared" si="15"/>
        <v>0</v>
      </c>
    </row>
    <row r="241" spans="1:23" x14ac:dyDescent="0.6">
      <c r="A241">
        <v>2012</v>
      </c>
      <c r="B241">
        <v>8</v>
      </c>
      <c r="C241">
        <v>27</v>
      </c>
      <c r="D241">
        <f t="shared" si="14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2"/>
        <v>0</v>
      </c>
      <c r="I241">
        <f t="shared" si="13"/>
        <v>0</v>
      </c>
      <c r="J241" s="13"/>
      <c r="K241" s="13"/>
      <c r="L241">
        <v>9831</v>
      </c>
      <c r="M241">
        <v>8017</v>
      </c>
      <c r="N241">
        <v>0.53546037296037297</v>
      </c>
      <c r="O241">
        <v>0.46453962703962698</v>
      </c>
      <c r="P241">
        <v>0.29636197136197129</v>
      </c>
      <c r="Q241">
        <v>0.7036380286380286</v>
      </c>
      <c r="R241">
        <v>0</v>
      </c>
      <c r="T241">
        <v>3894</v>
      </c>
      <c r="U241" s="10">
        <v>28.7</v>
      </c>
      <c r="V241">
        <v>0.4</v>
      </c>
      <c r="W241">
        <f t="shared" si="15"/>
        <v>11.48</v>
      </c>
    </row>
    <row r="242" spans="1:23" x14ac:dyDescent="0.6">
      <c r="A242">
        <v>2012</v>
      </c>
      <c r="B242">
        <v>8</v>
      </c>
      <c r="C242">
        <v>28</v>
      </c>
      <c r="D242">
        <f t="shared" si="14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2"/>
        <v>0</v>
      </c>
      <c r="I242">
        <f t="shared" si="13"/>
        <v>0</v>
      </c>
      <c r="J242" s="13"/>
      <c r="K242" s="13"/>
      <c r="L242" s="6">
        <v>3632</v>
      </c>
      <c r="M242" s="6">
        <v>2756</v>
      </c>
      <c r="N242">
        <v>5.876068376068376E-2</v>
      </c>
      <c r="O242">
        <v>0.94123931623931623</v>
      </c>
      <c r="P242">
        <v>0.30876068376068377</v>
      </c>
      <c r="Q242">
        <v>0.69123931623931623</v>
      </c>
      <c r="R242">
        <v>0.18055555555555561</v>
      </c>
      <c r="T242">
        <v>3894</v>
      </c>
      <c r="U242" s="10">
        <v>26.3</v>
      </c>
      <c r="V242">
        <v>8.5</v>
      </c>
      <c r="W242">
        <f t="shared" si="15"/>
        <v>223.55</v>
      </c>
    </row>
    <row r="243" spans="1:23" x14ac:dyDescent="0.6">
      <c r="A243">
        <v>2012</v>
      </c>
      <c r="B243">
        <v>8</v>
      </c>
      <c r="C243">
        <v>29</v>
      </c>
      <c r="D243">
        <f t="shared" si="14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2"/>
        <v>0</v>
      </c>
      <c r="I243">
        <f t="shared" si="13"/>
        <v>0</v>
      </c>
      <c r="J243" s="13"/>
      <c r="K243" s="13"/>
      <c r="L243">
        <v>12136</v>
      </c>
      <c r="M243">
        <v>12773</v>
      </c>
      <c r="N243">
        <v>0.53340556502321201</v>
      </c>
      <c r="O243">
        <v>0.46659443497678788</v>
      </c>
      <c r="P243">
        <v>0.27481978805508223</v>
      </c>
      <c r="Q243">
        <v>0.72518021194491777</v>
      </c>
      <c r="R243">
        <v>5.2441431117901692E-2</v>
      </c>
      <c r="T243">
        <v>3894</v>
      </c>
      <c r="U243" s="10">
        <v>27.2</v>
      </c>
      <c r="V243">
        <v>0</v>
      </c>
      <c r="W243">
        <f t="shared" si="15"/>
        <v>0</v>
      </c>
    </row>
    <row r="244" spans="1:23" x14ac:dyDescent="0.6">
      <c r="A244">
        <v>2012</v>
      </c>
      <c r="B244">
        <v>8</v>
      </c>
      <c r="C244">
        <v>30</v>
      </c>
      <c r="D244">
        <f t="shared" si="14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2"/>
        <v>0</v>
      </c>
      <c r="I244">
        <f t="shared" si="13"/>
        <v>0</v>
      </c>
      <c r="J244" s="13"/>
      <c r="K244" s="13"/>
      <c r="L244">
        <v>7228</v>
      </c>
      <c r="M244">
        <v>7749</v>
      </c>
      <c r="N244">
        <v>0.38190926720338492</v>
      </c>
      <c r="O244">
        <v>0.61809073279661519</v>
      </c>
      <c r="P244">
        <v>0.32101085189320477</v>
      </c>
      <c r="Q244">
        <v>0.67898914810679512</v>
      </c>
      <c r="R244">
        <v>0.15116697028461731</v>
      </c>
      <c r="T244">
        <v>3894</v>
      </c>
      <c r="U244" s="10">
        <v>24.9</v>
      </c>
      <c r="V244">
        <v>9.5</v>
      </c>
      <c r="W244">
        <f t="shared" si="15"/>
        <v>236.54999999999998</v>
      </c>
    </row>
    <row r="245" spans="1:23" x14ac:dyDescent="0.6">
      <c r="A245">
        <v>2012</v>
      </c>
      <c r="B245">
        <v>8</v>
      </c>
      <c r="C245">
        <v>31</v>
      </c>
      <c r="D245">
        <f t="shared" si="14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2"/>
        <v>0</v>
      </c>
      <c r="I245">
        <f t="shared" si="13"/>
        <v>0</v>
      </c>
      <c r="J245" s="13"/>
      <c r="K245" s="13"/>
      <c r="L245">
        <v>10781</v>
      </c>
      <c r="M245">
        <v>12487</v>
      </c>
      <c r="N245">
        <v>0.49846773453584597</v>
      </c>
      <c r="O245">
        <v>0.50153226546415397</v>
      </c>
      <c r="P245">
        <v>0.27349740043238502</v>
      </c>
      <c r="Q245">
        <v>0.72650259956761509</v>
      </c>
      <c r="R245">
        <v>4.4466317995729761E-2</v>
      </c>
      <c r="T245">
        <v>3894</v>
      </c>
      <c r="U245" s="10">
        <v>23.3</v>
      </c>
      <c r="V245">
        <v>0</v>
      </c>
      <c r="W245">
        <f t="shared" si="15"/>
        <v>0</v>
      </c>
    </row>
    <row r="246" spans="1:23" x14ac:dyDescent="0.6">
      <c r="A246">
        <v>2012</v>
      </c>
      <c r="B246">
        <v>9</v>
      </c>
      <c r="C246">
        <v>1</v>
      </c>
      <c r="D246">
        <f t="shared" si="14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2"/>
        <v>0</v>
      </c>
      <c r="I246">
        <f t="shared" si="13"/>
        <v>0</v>
      </c>
      <c r="J246" s="13"/>
      <c r="K246" s="13"/>
      <c r="L246">
        <v>11069</v>
      </c>
      <c r="M246">
        <v>11936</v>
      </c>
      <c r="N246">
        <v>0.51153952256893431</v>
      </c>
      <c r="O246">
        <v>0.48846047743106569</v>
      </c>
      <c r="P246">
        <v>0.27702795570442629</v>
      </c>
      <c r="Q246">
        <v>0.72297204429557371</v>
      </c>
      <c r="R246">
        <v>6.2932492344257046E-2</v>
      </c>
      <c r="T246">
        <v>3894</v>
      </c>
      <c r="U246" s="10">
        <v>23.9</v>
      </c>
      <c r="V246">
        <v>0</v>
      </c>
      <c r="W246">
        <f t="shared" si="15"/>
        <v>0</v>
      </c>
    </row>
    <row r="247" spans="1:23" x14ac:dyDescent="0.6">
      <c r="A247">
        <v>2012</v>
      </c>
      <c r="B247">
        <v>9</v>
      </c>
      <c r="C247">
        <v>2</v>
      </c>
      <c r="D247">
        <f t="shared" si="14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2"/>
        <v>0</v>
      </c>
      <c r="I247">
        <f t="shared" si="13"/>
        <v>0</v>
      </c>
      <c r="J247" s="13"/>
      <c r="K247" s="13"/>
      <c r="L247">
        <v>12370</v>
      </c>
      <c r="M247">
        <v>11475</v>
      </c>
      <c r="N247">
        <v>0.51752856908566247</v>
      </c>
      <c r="O247">
        <v>0.48247143091433747</v>
      </c>
      <c r="P247">
        <v>0.27468983342685771</v>
      </c>
      <c r="Q247">
        <v>0.72531016657314229</v>
      </c>
      <c r="R247">
        <v>9.8724804607157549E-3</v>
      </c>
      <c r="T247">
        <v>3894</v>
      </c>
      <c r="U247" s="10">
        <v>24.4</v>
      </c>
      <c r="V247">
        <v>0</v>
      </c>
      <c r="W247">
        <f t="shared" si="15"/>
        <v>0</v>
      </c>
    </row>
    <row r="248" spans="1:23" x14ac:dyDescent="0.6">
      <c r="A248">
        <v>2012</v>
      </c>
      <c r="B248">
        <v>9</v>
      </c>
      <c r="C248">
        <v>3</v>
      </c>
      <c r="D248">
        <f t="shared" si="14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2"/>
        <v>0</v>
      </c>
      <c r="I248">
        <f t="shared" si="13"/>
        <v>0</v>
      </c>
      <c r="J248" s="13"/>
      <c r="K248" s="13"/>
      <c r="L248">
        <v>11048</v>
      </c>
      <c r="M248">
        <v>10693</v>
      </c>
      <c r="N248">
        <v>0.51025725523995413</v>
      </c>
      <c r="O248">
        <v>0.48974274476004581</v>
      </c>
      <c r="P248">
        <v>0.23479498202681601</v>
      </c>
      <c r="Q248">
        <v>0.76520501797318408</v>
      </c>
      <c r="R248">
        <v>5.8823529411764714E-3</v>
      </c>
      <c r="T248">
        <v>3894</v>
      </c>
      <c r="U248" s="10">
        <v>24.9</v>
      </c>
      <c r="V248">
        <v>0</v>
      </c>
      <c r="W248">
        <f t="shared" si="15"/>
        <v>0</v>
      </c>
    </row>
    <row r="249" spans="1:23" x14ac:dyDescent="0.6">
      <c r="A249">
        <v>2012</v>
      </c>
      <c r="B249">
        <v>9</v>
      </c>
      <c r="C249">
        <v>4</v>
      </c>
      <c r="D249">
        <f t="shared" si="14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2"/>
        <v>0</v>
      </c>
      <c r="I249">
        <f t="shared" si="13"/>
        <v>0</v>
      </c>
      <c r="J249" s="13"/>
      <c r="K249" s="13"/>
      <c r="L249">
        <v>9975</v>
      </c>
      <c r="M249">
        <v>10096</v>
      </c>
      <c r="N249">
        <v>0.51195843756397386</v>
      </c>
      <c r="O249">
        <v>0.48804156243602609</v>
      </c>
      <c r="P249">
        <v>0.22453071246323841</v>
      </c>
      <c r="Q249">
        <v>0.77546928753676159</v>
      </c>
      <c r="R249">
        <v>4.2016806722689074E-3</v>
      </c>
      <c r="T249">
        <v>3894</v>
      </c>
      <c r="U249" s="10">
        <v>25.4</v>
      </c>
      <c r="V249">
        <v>0</v>
      </c>
      <c r="W249">
        <f t="shared" si="15"/>
        <v>0</v>
      </c>
    </row>
    <row r="250" spans="1:23" x14ac:dyDescent="0.6">
      <c r="A250">
        <v>2012</v>
      </c>
      <c r="B250">
        <v>9</v>
      </c>
      <c r="C250">
        <v>5</v>
      </c>
      <c r="D250">
        <f t="shared" si="14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2"/>
        <v>0</v>
      </c>
      <c r="I250">
        <f t="shared" si="13"/>
        <v>0</v>
      </c>
      <c r="J250" s="13"/>
      <c r="K250" s="13"/>
      <c r="L250">
        <v>10137</v>
      </c>
      <c r="M250">
        <v>11376</v>
      </c>
      <c r="N250">
        <v>0.54406018364351694</v>
      </c>
      <c r="O250">
        <v>0.45593981635648301</v>
      </c>
      <c r="P250">
        <v>0.29770507270507268</v>
      </c>
      <c r="Q250">
        <v>0.70229492729492726</v>
      </c>
      <c r="R250">
        <v>7.2246272246272253E-2</v>
      </c>
      <c r="T250">
        <v>3894</v>
      </c>
      <c r="U250" s="10">
        <v>25.6</v>
      </c>
      <c r="V250">
        <v>5.5</v>
      </c>
      <c r="W250">
        <f t="shared" si="15"/>
        <v>140.80000000000001</v>
      </c>
    </row>
    <row r="251" spans="1:23" x14ac:dyDescent="0.6">
      <c r="A251">
        <v>2012</v>
      </c>
      <c r="B251">
        <v>9</v>
      </c>
      <c r="C251">
        <v>6</v>
      </c>
      <c r="D251">
        <f t="shared" si="14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2"/>
        <v>0</v>
      </c>
      <c r="I251">
        <f t="shared" si="13"/>
        <v>0</v>
      </c>
      <c r="J251" s="13"/>
      <c r="K251" s="13"/>
      <c r="L251">
        <v>11724</v>
      </c>
      <c r="M251">
        <v>12912</v>
      </c>
      <c r="N251">
        <v>0.52623391602630365</v>
      </c>
      <c r="O251">
        <v>0.47376608397369641</v>
      </c>
      <c r="P251">
        <v>0.26357894316371822</v>
      </c>
      <c r="Q251">
        <v>0.73642105683628178</v>
      </c>
      <c r="R251">
        <v>1.370976197965817E-2</v>
      </c>
      <c r="T251">
        <v>3894</v>
      </c>
      <c r="U251" s="10">
        <v>24.5</v>
      </c>
      <c r="V251">
        <v>0</v>
      </c>
      <c r="W251">
        <f t="shared" si="15"/>
        <v>0</v>
      </c>
    </row>
    <row r="252" spans="1:23" x14ac:dyDescent="0.6">
      <c r="A252">
        <v>2012</v>
      </c>
      <c r="B252">
        <v>9</v>
      </c>
      <c r="C252">
        <v>7</v>
      </c>
      <c r="D252">
        <f t="shared" si="14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2"/>
        <v>0</v>
      </c>
      <c r="I252">
        <f t="shared" si="13"/>
        <v>0</v>
      </c>
      <c r="J252" s="13"/>
      <c r="K252" s="13"/>
      <c r="L252">
        <v>12749</v>
      </c>
      <c r="M252">
        <v>12777</v>
      </c>
      <c r="N252">
        <v>0.52125315092443114</v>
      </c>
      <c r="O252">
        <v>0.4787468490755688</v>
      </c>
      <c r="P252">
        <v>0.27709455096998348</v>
      </c>
      <c r="Q252">
        <v>0.72290544903001652</v>
      </c>
      <c r="R252">
        <v>1.9676402029343201E-2</v>
      </c>
      <c r="T252">
        <v>3894</v>
      </c>
      <c r="U252" s="10">
        <v>24.9</v>
      </c>
      <c r="V252">
        <v>0</v>
      </c>
      <c r="W252">
        <f t="shared" si="15"/>
        <v>0</v>
      </c>
    </row>
    <row r="253" spans="1:23" x14ac:dyDescent="0.6">
      <c r="A253">
        <v>2012</v>
      </c>
      <c r="B253">
        <v>9</v>
      </c>
      <c r="C253">
        <v>8</v>
      </c>
      <c r="D253">
        <f t="shared" si="14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2"/>
        <v>0</v>
      </c>
      <c r="I253">
        <f t="shared" si="13"/>
        <v>0</v>
      </c>
      <c r="J253" s="13"/>
      <c r="K253" s="13"/>
      <c r="L253">
        <v>11783</v>
      </c>
      <c r="M253">
        <v>11535</v>
      </c>
      <c r="N253">
        <v>0.53093674095512333</v>
      </c>
      <c r="O253">
        <v>0.46906325904487672</v>
      </c>
      <c r="P253">
        <v>0.27684992703375061</v>
      </c>
      <c r="Q253">
        <v>0.72315007296624945</v>
      </c>
      <c r="R253">
        <v>0</v>
      </c>
      <c r="T253">
        <v>3894</v>
      </c>
      <c r="U253" s="10">
        <v>24.1</v>
      </c>
      <c r="V253">
        <v>74</v>
      </c>
      <c r="W253">
        <f t="shared" si="15"/>
        <v>1783.4</v>
      </c>
    </row>
    <row r="254" spans="1:23" x14ac:dyDescent="0.6">
      <c r="A254">
        <v>2012</v>
      </c>
      <c r="B254">
        <v>9</v>
      </c>
      <c r="C254">
        <v>9</v>
      </c>
      <c r="D254">
        <f t="shared" si="14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2"/>
        <v>0</v>
      </c>
      <c r="I254">
        <f t="shared" si="13"/>
        <v>0</v>
      </c>
      <c r="J254" s="13"/>
      <c r="K254" s="13"/>
      <c r="L254">
        <v>13433</v>
      </c>
      <c r="M254">
        <v>11535</v>
      </c>
      <c r="N254">
        <v>0.52199418228829997</v>
      </c>
      <c r="O254">
        <v>0.47800581771170009</v>
      </c>
      <c r="P254">
        <v>0.26224584239290122</v>
      </c>
      <c r="Q254">
        <v>0.73775415760709873</v>
      </c>
      <c r="R254">
        <v>0</v>
      </c>
      <c r="T254">
        <v>3894</v>
      </c>
      <c r="U254" s="10">
        <v>21.1</v>
      </c>
      <c r="V254">
        <v>23.5</v>
      </c>
      <c r="W254">
        <f t="shared" si="15"/>
        <v>495.85</v>
      </c>
    </row>
    <row r="255" spans="1:23" x14ac:dyDescent="0.6">
      <c r="A255">
        <v>2012</v>
      </c>
      <c r="B255">
        <v>9</v>
      </c>
      <c r="C255">
        <v>10</v>
      </c>
      <c r="D255">
        <f t="shared" si="14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2"/>
        <v>0</v>
      </c>
      <c r="I255">
        <f t="shared" si="13"/>
        <v>0</v>
      </c>
      <c r="J255" s="13"/>
      <c r="K255" s="13"/>
      <c r="L255">
        <v>12635</v>
      </c>
      <c r="M255">
        <v>11966</v>
      </c>
      <c r="N255">
        <v>0.51144162930495107</v>
      </c>
      <c r="O255">
        <v>0.48855837069504882</v>
      </c>
      <c r="P255">
        <v>0.25964076292796018</v>
      </c>
      <c r="Q255">
        <v>0.74035923707203988</v>
      </c>
      <c r="R255">
        <v>3.4602076124567479E-3</v>
      </c>
      <c r="T255">
        <v>3894</v>
      </c>
      <c r="U255" s="10">
        <v>20.8</v>
      </c>
      <c r="V255">
        <v>70</v>
      </c>
      <c r="W255">
        <f t="shared" si="15"/>
        <v>1456</v>
      </c>
    </row>
    <row r="256" spans="1:23" x14ac:dyDescent="0.6">
      <c r="A256">
        <v>2012</v>
      </c>
      <c r="B256">
        <v>9</v>
      </c>
      <c r="C256">
        <v>11</v>
      </c>
      <c r="D256">
        <f t="shared" si="14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2"/>
        <v>0</v>
      </c>
      <c r="I256">
        <f t="shared" si="13"/>
        <v>0</v>
      </c>
      <c r="J256" s="13"/>
      <c r="K256" s="13"/>
      <c r="L256">
        <v>10003</v>
      </c>
      <c r="M256">
        <v>11211</v>
      </c>
      <c r="N256">
        <v>0.52202620524419829</v>
      </c>
      <c r="O256">
        <v>0.47797379475580171</v>
      </c>
      <c r="P256">
        <v>0.2159380219933853</v>
      </c>
      <c r="Q256">
        <v>0.7840619780066147</v>
      </c>
      <c r="R256">
        <v>0</v>
      </c>
      <c r="T256">
        <v>3894</v>
      </c>
      <c r="U256" s="10">
        <v>22.1</v>
      </c>
      <c r="V256">
        <v>0</v>
      </c>
      <c r="W256">
        <f t="shared" si="15"/>
        <v>0</v>
      </c>
    </row>
    <row r="257" spans="1:23" x14ac:dyDescent="0.6">
      <c r="A257">
        <v>2012</v>
      </c>
      <c r="B257">
        <v>9</v>
      </c>
      <c r="C257">
        <v>12</v>
      </c>
      <c r="D257">
        <f t="shared" si="14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2"/>
        <v>0</v>
      </c>
      <c r="I257">
        <f t="shared" si="13"/>
        <v>0</v>
      </c>
      <c r="J257" s="13"/>
      <c r="K257" s="13"/>
      <c r="L257">
        <v>11075</v>
      </c>
      <c r="M257">
        <v>12072</v>
      </c>
      <c r="N257">
        <v>0.52682284555121928</v>
      </c>
      <c r="O257">
        <v>0.47317715444878072</v>
      </c>
      <c r="P257">
        <v>0.25748642457119958</v>
      </c>
      <c r="Q257">
        <v>0.74251357542880037</v>
      </c>
      <c r="R257">
        <v>0</v>
      </c>
      <c r="T257">
        <v>3894</v>
      </c>
      <c r="U257" s="10">
        <v>22.4</v>
      </c>
      <c r="V257">
        <v>0</v>
      </c>
      <c r="W257">
        <f t="shared" si="15"/>
        <v>0</v>
      </c>
    </row>
    <row r="258" spans="1:23" x14ac:dyDescent="0.6">
      <c r="A258">
        <v>2012</v>
      </c>
      <c r="B258">
        <v>9</v>
      </c>
      <c r="C258">
        <v>13</v>
      </c>
      <c r="D258">
        <f t="shared" si="14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16" xml:space="preserve"> IF(F258 = "H",1,0)</f>
        <v>0</v>
      </c>
      <c r="I258">
        <f t="shared" ref="I258:I321" si="17">IF(NOT(ISBLANK(F258)), 1, 0)</f>
        <v>0</v>
      </c>
      <c r="J258" s="13"/>
      <c r="K258" s="13"/>
      <c r="L258">
        <v>12105</v>
      </c>
      <c r="M258">
        <v>11963</v>
      </c>
      <c r="N258">
        <v>0.53454184704184704</v>
      </c>
      <c r="O258">
        <v>0.46545815295815302</v>
      </c>
      <c r="P258">
        <v>0.25780379750967991</v>
      </c>
      <c r="Q258">
        <v>0.74219620249032014</v>
      </c>
      <c r="R258">
        <v>4.1262658909717739E-2</v>
      </c>
      <c r="T258">
        <v>3894</v>
      </c>
      <c r="U258" s="10">
        <v>24.3</v>
      </c>
      <c r="V258">
        <v>35</v>
      </c>
      <c r="W258">
        <f t="shared" si="15"/>
        <v>850.5</v>
      </c>
    </row>
    <row r="259" spans="1:23" x14ac:dyDescent="0.6">
      <c r="A259">
        <v>2012</v>
      </c>
      <c r="B259">
        <v>9</v>
      </c>
      <c r="C259">
        <v>14</v>
      </c>
      <c r="D259">
        <f t="shared" ref="D259:D322" si="18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16"/>
        <v>0</v>
      </c>
      <c r="I259">
        <f t="shared" si="17"/>
        <v>0</v>
      </c>
      <c r="J259" s="13"/>
      <c r="K259" s="13"/>
      <c r="L259">
        <v>13582</v>
      </c>
      <c r="M259">
        <v>11715</v>
      </c>
      <c r="N259">
        <v>0.50988208254644241</v>
      </c>
      <c r="O259">
        <v>0.49011791745355759</v>
      </c>
      <c r="P259">
        <v>0.27902069095840731</v>
      </c>
      <c r="Q259">
        <v>0.7209793090415928</v>
      </c>
      <c r="R259">
        <v>1.370976197965817E-2</v>
      </c>
      <c r="T259">
        <v>3894</v>
      </c>
      <c r="U259" s="10">
        <v>21.1</v>
      </c>
      <c r="V259">
        <v>27</v>
      </c>
      <c r="W259">
        <f t="shared" ref="W259:W322" si="19">U259*V259</f>
        <v>569.70000000000005</v>
      </c>
    </row>
    <row r="260" spans="1:23" x14ac:dyDescent="0.6">
      <c r="A260">
        <v>2012</v>
      </c>
      <c r="B260">
        <v>9</v>
      </c>
      <c r="C260">
        <v>15</v>
      </c>
      <c r="D260">
        <f t="shared" si="18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16"/>
        <v>0</v>
      </c>
      <c r="I260">
        <f t="shared" si="17"/>
        <v>0</v>
      </c>
      <c r="J260" s="13"/>
      <c r="K260" s="13"/>
      <c r="L260">
        <v>12922</v>
      </c>
      <c r="M260">
        <v>9908</v>
      </c>
      <c r="N260">
        <v>0.52169880772821953</v>
      </c>
      <c r="O260">
        <v>0.47830119227178047</v>
      </c>
      <c r="P260">
        <v>0.28641546362134601</v>
      </c>
      <c r="Q260">
        <v>0.71358453637865393</v>
      </c>
      <c r="R260">
        <v>4.1628959276018097E-2</v>
      </c>
      <c r="T260">
        <v>3894</v>
      </c>
      <c r="U260" s="10">
        <v>19.399999999999999</v>
      </c>
      <c r="V260">
        <v>9</v>
      </c>
      <c r="W260">
        <f t="shared" si="19"/>
        <v>174.6</v>
      </c>
    </row>
    <row r="261" spans="1:23" x14ac:dyDescent="0.6">
      <c r="A261">
        <v>2012</v>
      </c>
      <c r="B261">
        <v>9</v>
      </c>
      <c r="C261">
        <v>16</v>
      </c>
      <c r="D261">
        <f t="shared" si="18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16"/>
        <v>0</v>
      </c>
      <c r="I261">
        <f t="shared" si="17"/>
        <v>0</v>
      </c>
      <c r="J261" s="13"/>
      <c r="K261" s="13"/>
      <c r="L261">
        <v>12157</v>
      </c>
      <c r="M261">
        <v>8872</v>
      </c>
      <c r="N261">
        <v>0.50151515151515147</v>
      </c>
      <c r="O261">
        <v>0.49848484848484848</v>
      </c>
      <c r="P261">
        <v>0.28405058993294291</v>
      </c>
      <c r="Q261">
        <v>0.71594941006705703</v>
      </c>
      <c r="R261">
        <v>3.4759358288770047E-2</v>
      </c>
      <c r="T261">
        <v>3894</v>
      </c>
      <c r="U261" s="10">
        <v>19.7</v>
      </c>
      <c r="V261">
        <v>74.5</v>
      </c>
      <c r="W261">
        <f t="shared" si="19"/>
        <v>1467.6499999999999</v>
      </c>
    </row>
    <row r="262" spans="1:23" x14ac:dyDescent="0.6">
      <c r="A262">
        <v>2012</v>
      </c>
      <c r="B262">
        <v>9</v>
      </c>
      <c r="C262">
        <v>17</v>
      </c>
      <c r="D262">
        <f t="shared" si="18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16"/>
        <v>0</v>
      </c>
      <c r="I262">
        <f t="shared" si="17"/>
        <v>0</v>
      </c>
      <c r="J262" s="13"/>
      <c r="K262" s="13"/>
      <c r="L262" s="6">
        <v>750</v>
      </c>
      <c r="M262" s="6">
        <v>690</v>
      </c>
      <c r="N262">
        <v>0.52976190476190477</v>
      </c>
      <c r="O262">
        <v>0.47023809523809518</v>
      </c>
      <c r="P262">
        <v>0.36309523809523808</v>
      </c>
      <c r="Q262">
        <v>0.63690476190476186</v>
      </c>
      <c r="R262">
        <v>0</v>
      </c>
      <c r="T262">
        <v>3894</v>
      </c>
      <c r="U262" s="10">
        <v>22.1</v>
      </c>
      <c r="V262">
        <v>37.5</v>
      </c>
      <c r="W262">
        <f t="shared" si="19"/>
        <v>828.75</v>
      </c>
    </row>
    <row r="263" spans="1:23" x14ac:dyDescent="0.6">
      <c r="A263">
        <v>2012</v>
      </c>
      <c r="B263">
        <v>9</v>
      </c>
      <c r="C263">
        <v>18</v>
      </c>
      <c r="D263">
        <f t="shared" si="18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16"/>
        <v>0</v>
      </c>
      <c r="I263">
        <f t="shared" si="17"/>
        <v>0</v>
      </c>
      <c r="J263" s="13"/>
      <c r="K263" s="13"/>
      <c r="L263">
        <v>12175</v>
      </c>
      <c r="M263">
        <v>12246</v>
      </c>
      <c r="N263">
        <v>0.54649677504348781</v>
      </c>
      <c r="O263">
        <v>0.45350322495651207</v>
      </c>
      <c r="P263">
        <v>0.27730541277254078</v>
      </c>
      <c r="Q263">
        <v>0.72269458722745927</v>
      </c>
      <c r="R263">
        <v>5.8823529411764712E-2</v>
      </c>
      <c r="T263">
        <v>3894</v>
      </c>
      <c r="U263" s="10">
        <v>21.6</v>
      </c>
      <c r="V263">
        <v>0</v>
      </c>
      <c r="W263">
        <f t="shared" si="19"/>
        <v>0</v>
      </c>
    </row>
    <row r="264" spans="1:23" x14ac:dyDescent="0.6">
      <c r="A264">
        <v>2012</v>
      </c>
      <c r="B264">
        <v>9</v>
      </c>
      <c r="C264">
        <v>19</v>
      </c>
      <c r="D264">
        <f t="shared" si="18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16"/>
        <v>0</v>
      </c>
      <c r="I264">
        <f t="shared" si="17"/>
        <v>0</v>
      </c>
      <c r="J264" s="13"/>
      <c r="K264" s="13"/>
      <c r="L264">
        <v>9412</v>
      </c>
      <c r="M264">
        <v>11679</v>
      </c>
      <c r="N264">
        <v>0.52225340019457667</v>
      </c>
      <c r="O264">
        <v>0.47774659980542328</v>
      </c>
      <c r="P264">
        <v>0.25386035533094359</v>
      </c>
      <c r="Q264">
        <v>0.74613964466905647</v>
      </c>
      <c r="R264">
        <v>1.9273618538324419E-2</v>
      </c>
      <c r="T264">
        <v>3894</v>
      </c>
      <c r="U264" s="10">
        <v>21.5</v>
      </c>
      <c r="V264">
        <v>0</v>
      </c>
      <c r="W264">
        <f t="shared" si="19"/>
        <v>0</v>
      </c>
    </row>
    <row r="265" spans="1:23" x14ac:dyDescent="0.6">
      <c r="A265">
        <v>2012</v>
      </c>
      <c r="B265">
        <v>9</v>
      </c>
      <c r="C265">
        <v>20</v>
      </c>
      <c r="D265">
        <f t="shared" si="18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16"/>
        <v>0</v>
      </c>
      <c r="I265">
        <f t="shared" si="17"/>
        <v>0</v>
      </c>
      <c r="J265" s="13"/>
      <c r="K265" s="13"/>
      <c r="L265">
        <v>10416</v>
      </c>
      <c r="M265">
        <v>11463</v>
      </c>
      <c r="N265">
        <v>0.52968453115511938</v>
      </c>
      <c r="O265">
        <v>0.47031546884488062</v>
      </c>
      <c r="P265">
        <v>0.26734344087285272</v>
      </c>
      <c r="Q265">
        <v>0.73265655912714744</v>
      </c>
      <c r="R265">
        <v>0</v>
      </c>
      <c r="T265">
        <v>3894</v>
      </c>
      <c r="U265" s="10">
        <v>21.2</v>
      </c>
      <c r="V265">
        <v>0</v>
      </c>
      <c r="W265">
        <f t="shared" si="19"/>
        <v>0</v>
      </c>
    </row>
    <row r="266" spans="1:23" x14ac:dyDescent="0.6">
      <c r="A266">
        <v>2012</v>
      </c>
      <c r="B266">
        <v>9</v>
      </c>
      <c r="C266">
        <v>21</v>
      </c>
      <c r="D266">
        <f t="shared" si="18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16"/>
        <v>0</v>
      </c>
      <c r="I266">
        <f t="shared" si="17"/>
        <v>0</v>
      </c>
      <c r="J266" s="13"/>
      <c r="K266" s="13"/>
      <c r="L266">
        <v>12288</v>
      </c>
      <c r="M266">
        <v>11887</v>
      </c>
      <c r="N266">
        <v>0.52017663708840178</v>
      </c>
      <c r="O266">
        <v>0.47982336291159822</v>
      </c>
      <c r="P266">
        <v>0.27644430732666031</v>
      </c>
      <c r="Q266">
        <v>0.72355569267333975</v>
      </c>
      <c r="R266">
        <v>3.9215686274509803E-3</v>
      </c>
      <c r="T266">
        <v>3894</v>
      </c>
      <c r="U266" s="10">
        <v>21.4</v>
      </c>
      <c r="V266">
        <v>0</v>
      </c>
      <c r="W266">
        <f t="shared" si="19"/>
        <v>0</v>
      </c>
    </row>
    <row r="267" spans="1:23" x14ac:dyDescent="0.6">
      <c r="A267">
        <v>2012</v>
      </c>
      <c r="B267">
        <v>9</v>
      </c>
      <c r="C267">
        <v>22</v>
      </c>
      <c r="D267">
        <f t="shared" si="18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16"/>
        <v>0</v>
      </c>
      <c r="I267">
        <f t="shared" si="17"/>
        <v>0</v>
      </c>
      <c r="J267" s="13"/>
      <c r="K267" s="13"/>
      <c r="L267">
        <v>11513</v>
      </c>
      <c r="M267">
        <v>10552</v>
      </c>
      <c r="N267">
        <v>0.56580702793938087</v>
      </c>
      <c r="O267">
        <v>0.43419297206061908</v>
      </c>
      <c r="P267">
        <v>0.29827185681965102</v>
      </c>
      <c r="Q267">
        <v>0.70172814318034904</v>
      </c>
      <c r="R267">
        <v>1.041666666666667E-2</v>
      </c>
      <c r="T267">
        <v>3894</v>
      </c>
      <c r="U267" s="10">
        <v>21.9</v>
      </c>
      <c r="V267">
        <v>0</v>
      </c>
      <c r="W267">
        <f t="shared" si="19"/>
        <v>0</v>
      </c>
    </row>
    <row r="268" spans="1:23" x14ac:dyDescent="0.6">
      <c r="A268">
        <v>2012</v>
      </c>
      <c r="B268">
        <v>9</v>
      </c>
      <c r="C268">
        <v>23</v>
      </c>
      <c r="D268">
        <f t="shared" si="18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16"/>
        <v>0</v>
      </c>
      <c r="I268">
        <f t="shared" si="17"/>
        <v>0</v>
      </c>
      <c r="J268" s="13"/>
      <c r="K268" s="13"/>
      <c r="L268">
        <v>12764</v>
      </c>
      <c r="M268">
        <v>9889</v>
      </c>
      <c r="N268">
        <v>0.52121574119844016</v>
      </c>
      <c r="O268">
        <v>0.47878425880155989</v>
      </c>
      <c r="P268">
        <v>0.27121997091720268</v>
      </c>
      <c r="Q268">
        <v>0.72878002908279726</v>
      </c>
      <c r="R268">
        <v>0</v>
      </c>
      <c r="T268">
        <v>3894</v>
      </c>
      <c r="U268" s="10">
        <v>21.7</v>
      </c>
      <c r="V268">
        <v>0</v>
      </c>
      <c r="W268">
        <f t="shared" si="19"/>
        <v>0</v>
      </c>
    </row>
    <row r="269" spans="1:23" x14ac:dyDescent="0.6">
      <c r="A269">
        <v>2012</v>
      </c>
      <c r="B269">
        <v>9</v>
      </c>
      <c r="C269">
        <v>24</v>
      </c>
      <c r="D269">
        <f t="shared" si="18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16"/>
        <v>0</v>
      </c>
      <c r="I269">
        <f t="shared" si="17"/>
        <v>0</v>
      </c>
      <c r="J269" s="13"/>
      <c r="K269" s="13"/>
      <c r="L269">
        <v>11401</v>
      </c>
      <c r="M269">
        <v>9921</v>
      </c>
      <c r="N269">
        <v>0.51745065776207644</v>
      </c>
      <c r="O269">
        <v>0.48254934223792362</v>
      </c>
      <c r="P269">
        <v>0.2824477137625927</v>
      </c>
      <c r="Q269">
        <v>0.71755228623740741</v>
      </c>
      <c r="R269">
        <v>0</v>
      </c>
      <c r="T269">
        <v>3894</v>
      </c>
      <c r="U269" s="10">
        <v>21.2</v>
      </c>
      <c r="V269">
        <v>0</v>
      </c>
      <c r="W269">
        <f t="shared" si="19"/>
        <v>0</v>
      </c>
    </row>
    <row r="270" spans="1:23" x14ac:dyDescent="0.6">
      <c r="A270">
        <v>2012</v>
      </c>
      <c r="B270">
        <v>9</v>
      </c>
      <c r="C270">
        <v>25</v>
      </c>
      <c r="D270">
        <f t="shared" si="18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16"/>
        <v>0</v>
      </c>
      <c r="I270">
        <f t="shared" si="17"/>
        <v>0</v>
      </c>
      <c r="J270" s="13"/>
      <c r="K270" s="13"/>
      <c r="L270">
        <v>10144</v>
      </c>
      <c r="M270">
        <v>8606</v>
      </c>
      <c r="N270">
        <v>0.56035951895326896</v>
      </c>
      <c r="O270">
        <v>0.43964048104673098</v>
      </c>
      <c r="P270">
        <v>0.25551757270507269</v>
      </c>
      <c r="Q270">
        <v>0.74448242729492731</v>
      </c>
      <c r="R270">
        <v>1.262626262626263E-2</v>
      </c>
      <c r="T270">
        <v>3894</v>
      </c>
      <c r="U270" s="10">
        <v>21.1</v>
      </c>
      <c r="V270">
        <v>0</v>
      </c>
      <c r="W270">
        <f t="shared" si="19"/>
        <v>0</v>
      </c>
    </row>
    <row r="271" spans="1:23" x14ac:dyDescent="0.6">
      <c r="A271">
        <v>2012</v>
      </c>
      <c r="B271">
        <v>9</v>
      </c>
      <c r="C271">
        <v>26</v>
      </c>
      <c r="D271">
        <f t="shared" si="18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16"/>
        <v>0</v>
      </c>
      <c r="I271">
        <f t="shared" si="17"/>
        <v>0</v>
      </c>
      <c r="J271" s="13"/>
      <c r="K271" s="13"/>
      <c r="L271">
        <v>10775</v>
      </c>
      <c r="M271">
        <v>8491</v>
      </c>
      <c r="N271">
        <v>0.5121143562320033</v>
      </c>
      <c r="O271">
        <v>0.48788564376799681</v>
      </c>
      <c r="P271">
        <v>0.23179475753005169</v>
      </c>
      <c r="Q271">
        <v>0.76820524246994837</v>
      </c>
      <c r="R271">
        <v>4.9019607843137254E-3</v>
      </c>
      <c r="T271">
        <v>3894</v>
      </c>
      <c r="U271" s="10">
        <v>21.2</v>
      </c>
      <c r="V271">
        <v>0</v>
      </c>
      <c r="W271">
        <f t="shared" si="19"/>
        <v>0</v>
      </c>
    </row>
    <row r="272" spans="1:23" x14ac:dyDescent="0.6">
      <c r="A272">
        <v>2012</v>
      </c>
      <c r="B272">
        <v>9</v>
      </c>
      <c r="C272">
        <v>27</v>
      </c>
      <c r="D272">
        <f t="shared" si="18"/>
        <v>4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16"/>
        <v>0</v>
      </c>
      <c r="I272">
        <f t="shared" si="17"/>
        <v>0</v>
      </c>
      <c r="J272" s="13"/>
      <c r="K272" s="13"/>
      <c r="L272">
        <v>11904</v>
      </c>
      <c r="M272">
        <v>10607</v>
      </c>
      <c r="N272">
        <v>0.52972258422085405</v>
      </c>
      <c r="O272">
        <v>0.47027741577914589</v>
      </c>
      <c r="P272">
        <v>0.26636115230405888</v>
      </c>
      <c r="Q272">
        <v>0.73363884769594112</v>
      </c>
      <c r="R272">
        <v>5.8823529411764714E-3</v>
      </c>
      <c r="T272">
        <v>3894</v>
      </c>
      <c r="U272" s="10">
        <v>21.2</v>
      </c>
      <c r="V272">
        <v>0</v>
      </c>
      <c r="W272">
        <f t="shared" si="19"/>
        <v>0</v>
      </c>
    </row>
    <row r="273" spans="1:23" x14ac:dyDescent="0.6">
      <c r="A273">
        <v>2012</v>
      </c>
      <c r="B273">
        <v>9</v>
      </c>
      <c r="C273">
        <v>28</v>
      </c>
      <c r="D273">
        <f t="shared" si="18"/>
        <v>5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16"/>
        <v>0</v>
      </c>
      <c r="I273">
        <f t="shared" si="17"/>
        <v>0</v>
      </c>
      <c r="J273" s="13"/>
      <c r="K273" s="13"/>
      <c r="L273">
        <v>13548</v>
      </c>
      <c r="M273">
        <v>13159</v>
      </c>
      <c r="N273">
        <v>0.53831057446974406</v>
      </c>
      <c r="O273">
        <v>0.46168942553025588</v>
      </c>
      <c r="P273">
        <v>0.29720049270222282</v>
      </c>
      <c r="Q273">
        <v>0.70279950729777718</v>
      </c>
      <c r="R273">
        <v>1.7647058823529412E-2</v>
      </c>
      <c r="T273">
        <v>3894</v>
      </c>
      <c r="U273" s="10">
        <v>21.4</v>
      </c>
      <c r="V273">
        <v>0</v>
      </c>
      <c r="W273">
        <f t="shared" si="19"/>
        <v>0</v>
      </c>
    </row>
    <row r="274" spans="1:23" x14ac:dyDescent="0.6">
      <c r="A274">
        <v>2012</v>
      </c>
      <c r="B274">
        <v>9</v>
      </c>
      <c r="C274">
        <v>29</v>
      </c>
      <c r="D274">
        <f t="shared" si="18"/>
        <v>6</v>
      </c>
      <c r="E274" s="14" t="s">
        <v>24</v>
      </c>
      <c r="F274" s="14" t="s">
        <v>14</v>
      </c>
      <c r="G274" s="1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-1</v>
      </c>
      <c r="H274" s="14">
        <f t="shared" si="16"/>
        <v>0</v>
      </c>
      <c r="I274" s="14">
        <f t="shared" si="17"/>
        <v>1</v>
      </c>
      <c r="J274" s="12" t="s">
        <v>61</v>
      </c>
      <c r="K274" s="12" t="s">
        <v>62</v>
      </c>
      <c r="L274">
        <v>13080</v>
      </c>
      <c r="M274">
        <v>14864</v>
      </c>
      <c r="N274">
        <v>0.57412966694973622</v>
      </c>
      <c r="O274">
        <v>0.42587033305026378</v>
      </c>
      <c r="P274">
        <v>0.29884670308545741</v>
      </c>
      <c r="Q274">
        <v>0.70115329691454265</v>
      </c>
      <c r="R274">
        <v>9.3425605536332189E-3</v>
      </c>
      <c r="T274">
        <v>3894</v>
      </c>
      <c r="U274" s="10">
        <v>19.600000000000001</v>
      </c>
      <c r="V274">
        <v>0</v>
      </c>
      <c r="W274">
        <f t="shared" si="19"/>
        <v>0</v>
      </c>
    </row>
    <row r="275" spans="1:23" x14ac:dyDescent="0.6">
      <c r="A275">
        <v>2012</v>
      </c>
      <c r="B275">
        <v>9</v>
      </c>
      <c r="C275">
        <v>30</v>
      </c>
      <c r="D275">
        <f t="shared" si="18"/>
        <v>7</v>
      </c>
      <c r="E275" s="14" t="s">
        <v>24</v>
      </c>
      <c r="F275" s="14" t="s">
        <v>11</v>
      </c>
      <c r="G275" s="14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 s="14">
        <f t="shared" si="16"/>
        <v>1</v>
      </c>
      <c r="I275" s="14">
        <f t="shared" si="17"/>
        <v>1</v>
      </c>
      <c r="J275" s="12" t="s">
        <v>61</v>
      </c>
      <c r="K275" s="12" t="s">
        <v>62</v>
      </c>
      <c r="L275">
        <v>9838</v>
      </c>
      <c r="M275">
        <v>14096</v>
      </c>
      <c r="N275">
        <v>0.54697647124117721</v>
      </c>
      <c r="O275">
        <v>0.4530235287588229</v>
      </c>
      <c r="P275">
        <v>0.30459320091673042</v>
      </c>
      <c r="Q275">
        <v>0.69540679908326974</v>
      </c>
      <c r="R275">
        <v>1.7550096961861671E-2</v>
      </c>
      <c r="T275">
        <v>3894</v>
      </c>
      <c r="U275" s="10">
        <v>19.100000000000001</v>
      </c>
      <c r="V275">
        <v>0</v>
      </c>
      <c r="W275">
        <f t="shared" si="19"/>
        <v>0</v>
      </c>
    </row>
    <row r="276" spans="1:23" x14ac:dyDescent="0.6">
      <c r="A276">
        <v>2012</v>
      </c>
      <c r="B276">
        <v>10</v>
      </c>
      <c r="C276">
        <v>1</v>
      </c>
      <c r="D276">
        <f t="shared" si="18"/>
        <v>1</v>
      </c>
      <c r="E276" s="14" t="s">
        <v>24</v>
      </c>
      <c r="F276" s="14" t="s">
        <v>15</v>
      </c>
      <c r="G276" s="14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1</v>
      </c>
      <c r="H276" s="14">
        <f t="shared" si="16"/>
        <v>0</v>
      </c>
      <c r="I276" s="14">
        <f t="shared" si="17"/>
        <v>1</v>
      </c>
      <c r="J276" s="12" t="s">
        <v>61</v>
      </c>
      <c r="K276" s="12" t="s">
        <v>62</v>
      </c>
      <c r="L276">
        <v>12881</v>
      </c>
      <c r="M276">
        <v>15655</v>
      </c>
      <c r="N276">
        <v>0.57489742799340326</v>
      </c>
      <c r="O276">
        <v>0.42510257200659679</v>
      </c>
      <c r="P276">
        <v>0.30182624393150709</v>
      </c>
      <c r="Q276">
        <v>0.69817375606849286</v>
      </c>
      <c r="R276">
        <v>4.7243107769423552E-2</v>
      </c>
      <c r="T276">
        <v>3894</v>
      </c>
      <c r="U276" s="10">
        <v>19.600000000000001</v>
      </c>
      <c r="V276">
        <v>0</v>
      </c>
      <c r="W276">
        <f t="shared" si="19"/>
        <v>0</v>
      </c>
    </row>
    <row r="277" spans="1:23" x14ac:dyDescent="0.6">
      <c r="A277">
        <v>2012</v>
      </c>
      <c r="B277">
        <v>10</v>
      </c>
      <c r="C277">
        <v>2</v>
      </c>
      <c r="D277">
        <f t="shared" si="18"/>
        <v>2</v>
      </c>
      <c r="E277" s="14" t="s">
        <v>24</v>
      </c>
      <c r="F277" s="14" t="s">
        <v>17</v>
      </c>
      <c r="G277" s="14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2</v>
      </c>
      <c r="H277" s="14">
        <f t="shared" si="16"/>
        <v>0</v>
      </c>
      <c r="I277" s="14">
        <f t="shared" si="17"/>
        <v>1</v>
      </c>
      <c r="J277" s="12"/>
      <c r="K277" s="12" t="s">
        <v>62</v>
      </c>
      <c r="L277">
        <v>12743</v>
      </c>
      <c r="M277">
        <v>14252</v>
      </c>
      <c r="N277">
        <v>0.53748669631022572</v>
      </c>
      <c r="O277">
        <v>0.46251330368977428</v>
      </c>
      <c r="P277">
        <v>0.26338138985197812</v>
      </c>
      <c r="Q277">
        <v>0.73661861014802188</v>
      </c>
      <c r="R277">
        <v>3.9215686274509803E-3</v>
      </c>
      <c r="T277">
        <v>3894</v>
      </c>
      <c r="U277" s="10">
        <v>19.600000000000001</v>
      </c>
      <c r="V277">
        <v>0</v>
      </c>
      <c r="W277">
        <f t="shared" si="19"/>
        <v>0</v>
      </c>
    </row>
    <row r="278" spans="1:23" x14ac:dyDescent="0.6">
      <c r="A278">
        <v>2012</v>
      </c>
      <c r="B278">
        <v>10</v>
      </c>
      <c r="C278">
        <v>3</v>
      </c>
      <c r="D278">
        <f t="shared" si="18"/>
        <v>3</v>
      </c>
      <c r="E278" s="14" t="s">
        <v>63</v>
      </c>
      <c r="F278" s="14" t="s">
        <v>18</v>
      </c>
      <c r="G278" s="14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3</v>
      </c>
      <c r="H278" s="14">
        <f t="shared" si="16"/>
        <v>0</v>
      </c>
      <c r="I278" s="14">
        <f t="shared" si="17"/>
        <v>1</v>
      </c>
      <c r="J278" s="12"/>
      <c r="K278" s="12" t="s">
        <v>62</v>
      </c>
      <c r="L278">
        <v>14525</v>
      </c>
      <c r="M278">
        <v>14348</v>
      </c>
      <c r="N278">
        <v>0.55502623097778814</v>
      </c>
      <c r="O278">
        <v>0.44497376902221192</v>
      </c>
      <c r="P278">
        <v>0.30855992335231092</v>
      </c>
      <c r="Q278">
        <v>0.69144007664768914</v>
      </c>
      <c r="R278">
        <v>4.9019607843137254E-3</v>
      </c>
      <c r="T278">
        <v>3894</v>
      </c>
      <c r="U278" s="10">
        <v>19.7</v>
      </c>
      <c r="V278">
        <v>0</v>
      </c>
      <c r="W278">
        <f t="shared" si="19"/>
        <v>0</v>
      </c>
    </row>
    <row r="279" spans="1:23" x14ac:dyDescent="0.6">
      <c r="A279">
        <v>2012</v>
      </c>
      <c r="B279">
        <v>10</v>
      </c>
      <c r="C279">
        <v>4</v>
      </c>
      <c r="D279">
        <f t="shared" si="18"/>
        <v>4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16"/>
        <v>0</v>
      </c>
      <c r="I279">
        <f t="shared" si="17"/>
        <v>0</v>
      </c>
      <c r="J279" s="13"/>
      <c r="K279" s="13"/>
      <c r="L279">
        <v>15514</v>
      </c>
      <c r="M279">
        <v>12665</v>
      </c>
      <c r="N279">
        <v>0.54813478524551185</v>
      </c>
      <c r="O279">
        <v>0.45186521475448821</v>
      </c>
      <c r="P279">
        <v>0.2917069426152471</v>
      </c>
      <c r="Q279">
        <v>0.7082930573847529</v>
      </c>
      <c r="R279">
        <v>0</v>
      </c>
      <c r="T279">
        <v>3894</v>
      </c>
      <c r="U279" s="10">
        <v>19.600000000000001</v>
      </c>
      <c r="V279">
        <v>0</v>
      </c>
      <c r="W279">
        <f t="shared" si="19"/>
        <v>0</v>
      </c>
    </row>
    <row r="280" spans="1:23" x14ac:dyDescent="0.6">
      <c r="A280">
        <v>2012</v>
      </c>
      <c r="B280">
        <v>10</v>
      </c>
      <c r="C280">
        <v>5</v>
      </c>
      <c r="D280">
        <f t="shared" si="18"/>
        <v>5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16"/>
        <v>0</v>
      </c>
      <c r="I280">
        <f t="shared" si="17"/>
        <v>0</v>
      </c>
      <c r="J280" s="13"/>
      <c r="K280" s="13"/>
      <c r="L280">
        <v>12681</v>
      </c>
      <c r="M280">
        <v>12835</v>
      </c>
      <c r="N280">
        <v>0.53506836300953942</v>
      </c>
      <c r="O280">
        <v>0.46493163699046047</v>
      </c>
      <c r="P280">
        <v>0.32098391804274162</v>
      </c>
      <c r="Q280">
        <v>0.67901608195725849</v>
      </c>
      <c r="R280">
        <v>1.3025210084033611E-2</v>
      </c>
      <c r="T280">
        <v>3894</v>
      </c>
      <c r="U280" s="10">
        <v>20.3</v>
      </c>
      <c r="V280">
        <v>0</v>
      </c>
      <c r="W280">
        <f t="shared" si="19"/>
        <v>0</v>
      </c>
    </row>
    <row r="281" spans="1:23" x14ac:dyDescent="0.6">
      <c r="A281">
        <v>2012</v>
      </c>
      <c r="B281">
        <v>10</v>
      </c>
      <c r="C281">
        <v>6</v>
      </c>
      <c r="D281">
        <f t="shared" si="18"/>
        <v>6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16"/>
        <v>0</v>
      </c>
      <c r="I281">
        <f t="shared" si="17"/>
        <v>0</v>
      </c>
      <c r="J281" s="13"/>
      <c r="K281" s="13"/>
      <c r="L281">
        <v>12575</v>
      </c>
      <c r="M281">
        <v>12674</v>
      </c>
      <c r="N281">
        <v>0.53558206499382965</v>
      </c>
      <c r="O281">
        <v>0.46441793500617029</v>
      </c>
      <c r="P281">
        <v>0.30703348938643049</v>
      </c>
      <c r="Q281">
        <v>0.6929665106135694</v>
      </c>
      <c r="R281">
        <v>0</v>
      </c>
      <c r="T281">
        <v>3894</v>
      </c>
      <c r="U281" s="10">
        <v>20.100000000000001</v>
      </c>
      <c r="V281">
        <v>0.5</v>
      </c>
      <c r="W281">
        <f t="shared" si="19"/>
        <v>10.050000000000001</v>
      </c>
    </row>
    <row r="282" spans="1:23" x14ac:dyDescent="0.6">
      <c r="A282">
        <v>2012</v>
      </c>
      <c r="B282">
        <v>10</v>
      </c>
      <c r="C282">
        <v>7</v>
      </c>
      <c r="D282">
        <f t="shared" si="18"/>
        <v>7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16"/>
        <v>0</v>
      </c>
      <c r="I282">
        <f t="shared" si="17"/>
        <v>0</v>
      </c>
      <c r="J282" s="13"/>
      <c r="K282" s="13"/>
      <c r="L282">
        <v>13945</v>
      </c>
      <c r="M282">
        <v>12232</v>
      </c>
      <c r="N282">
        <v>0.53562997940160573</v>
      </c>
      <c r="O282">
        <v>0.46437002059839427</v>
      </c>
      <c r="P282">
        <v>0.28834665910790469</v>
      </c>
      <c r="Q282">
        <v>0.7116533408920952</v>
      </c>
      <c r="R282">
        <v>0</v>
      </c>
      <c r="T282">
        <v>3894</v>
      </c>
      <c r="U282" s="10">
        <v>19.3</v>
      </c>
      <c r="V282">
        <v>0</v>
      </c>
      <c r="W282">
        <f t="shared" si="19"/>
        <v>0</v>
      </c>
    </row>
    <row r="283" spans="1:23" x14ac:dyDescent="0.6">
      <c r="A283">
        <v>2012</v>
      </c>
      <c r="B283">
        <v>10</v>
      </c>
      <c r="C283">
        <v>8</v>
      </c>
      <c r="D283">
        <f t="shared" si="18"/>
        <v>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16"/>
        <v>0</v>
      </c>
      <c r="I283">
        <f t="shared" si="17"/>
        <v>0</v>
      </c>
      <c r="J283" s="13"/>
      <c r="K283" s="13"/>
      <c r="L283">
        <v>12648</v>
      </c>
      <c r="M283">
        <v>13205</v>
      </c>
      <c r="N283">
        <v>0.52947817273076792</v>
      </c>
      <c r="O283">
        <v>0.47052182726923208</v>
      </c>
      <c r="P283">
        <v>0.28227522189459908</v>
      </c>
      <c r="Q283">
        <v>0.71772477810540092</v>
      </c>
      <c r="R283">
        <v>1.515151515151515E-2</v>
      </c>
      <c r="T283">
        <v>3894</v>
      </c>
      <c r="U283" s="10">
        <v>18</v>
      </c>
      <c r="V283">
        <v>0</v>
      </c>
      <c r="W283">
        <f t="shared" si="19"/>
        <v>0</v>
      </c>
    </row>
    <row r="284" spans="1:23" x14ac:dyDescent="0.6">
      <c r="A284">
        <v>2012</v>
      </c>
      <c r="B284">
        <v>10</v>
      </c>
      <c r="C284">
        <v>9</v>
      </c>
      <c r="D284">
        <f t="shared" si="18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16"/>
        <v>0</v>
      </c>
      <c r="I284">
        <f t="shared" si="17"/>
        <v>0</v>
      </c>
      <c r="J284" s="13"/>
      <c r="K284" s="13"/>
      <c r="L284">
        <v>9979</v>
      </c>
      <c r="M284">
        <v>12662</v>
      </c>
      <c r="N284">
        <v>0.52146513617101853</v>
      </c>
      <c r="O284">
        <v>0.47853486382898153</v>
      </c>
      <c r="P284">
        <v>0.23581647111058879</v>
      </c>
      <c r="Q284">
        <v>0.76418352888941121</v>
      </c>
      <c r="R284">
        <v>4.9019607843137254E-3</v>
      </c>
      <c r="T284">
        <v>3894</v>
      </c>
      <c r="U284" s="10">
        <v>18.7</v>
      </c>
      <c r="V284">
        <v>0</v>
      </c>
      <c r="W284">
        <f t="shared" si="19"/>
        <v>0</v>
      </c>
    </row>
    <row r="285" spans="1:23" x14ac:dyDescent="0.6">
      <c r="A285">
        <v>2012</v>
      </c>
      <c r="B285">
        <v>10</v>
      </c>
      <c r="C285">
        <v>10</v>
      </c>
      <c r="D285">
        <f t="shared" si="18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16"/>
        <v>0</v>
      </c>
      <c r="I285">
        <f t="shared" si="17"/>
        <v>0</v>
      </c>
      <c r="J285" s="13"/>
      <c r="K285" s="13"/>
      <c r="L285">
        <v>10642</v>
      </c>
      <c r="M285">
        <v>12872</v>
      </c>
      <c r="N285">
        <v>0.53321384497855084</v>
      </c>
      <c r="O285">
        <v>0.46678615502144921</v>
      </c>
      <c r="P285">
        <v>0.23925804587569291</v>
      </c>
      <c r="Q285">
        <v>0.76074195412430701</v>
      </c>
      <c r="R285">
        <v>5.8823529411764714E-3</v>
      </c>
      <c r="T285">
        <v>3894</v>
      </c>
      <c r="U285" s="10">
        <v>19.3</v>
      </c>
      <c r="V285">
        <v>0</v>
      </c>
      <c r="W285">
        <f t="shared" si="19"/>
        <v>0</v>
      </c>
    </row>
    <row r="286" spans="1:23" x14ac:dyDescent="0.6">
      <c r="A286">
        <v>2012</v>
      </c>
      <c r="B286">
        <v>10</v>
      </c>
      <c r="C286">
        <v>11</v>
      </c>
      <c r="D286">
        <f t="shared" si="18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16"/>
        <v>0</v>
      </c>
      <c r="I286">
        <f t="shared" si="17"/>
        <v>0</v>
      </c>
      <c r="J286" s="13"/>
      <c r="K286" s="13"/>
      <c r="L286">
        <v>12072</v>
      </c>
      <c r="M286">
        <v>13596</v>
      </c>
      <c r="N286">
        <v>0.53670119768735691</v>
      </c>
      <c r="O286">
        <v>0.46329880231264309</v>
      </c>
      <c r="P286">
        <v>0.26399147757279251</v>
      </c>
      <c r="Q286">
        <v>0.7360085224272076</v>
      </c>
      <c r="R286">
        <v>0</v>
      </c>
      <c r="T286">
        <v>3894</v>
      </c>
      <c r="U286" s="10">
        <v>17.399999999999999</v>
      </c>
      <c r="V286">
        <v>0</v>
      </c>
      <c r="W286">
        <f t="shared" si="19"/>
        <v>0</v>
      </c>
    </row>
    <row r="287" spans="1:23" x14ac:dyDescent="0.6">
      <c r="A287">
        <v>2012</v>
      </c>
      <c r="B287">
        <v>10</v>
      </c>
      <c r="C287">
        <v>12</v>
      </c>
      <c r="D287">
        <f t="shared" si="18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16"/>
        <v>0</v>
      </c>
      <c r="I287">
        <f t="shared" si="17"/>
        <v>0</v>
      </c>
      <c r="J287" s="13"/>
      <c r="K287" s="13"/>
      <c r="L287">
        <v>13678</v>
      </c>
      <c r="M287">
        <v>14026</v>
      </c>
      <c r="N287">
        <v>0.51369978061154531</v>
      </c>
      <c r="O287">
        <v>0.48630021938845458</v>
      </c>
      <c r="P287">
        <v>0.29026120937885652</v>
      </c>
      <c r="Q287">
        <v>0.70973879062114353</v>
      </c>
      <c r="R287">
        <v>2.7319004524886881E-2</v>
      </c>
      <c r="T287">
        <v>3894</v>
      </c>
      <c r="U287" s="10">
        <v>18.2</v>
      </c>
      <c r="V287">
        <v>0</v>
      </c>
      <c r="W287">
        <f t="shared" si="19"/>
        <v>0</v>
      </c>
    </row>
    <row r="288" spans="1:23" x14ac:dyDescent="0.6">
      <c r="A288">
        <v>2012</v>
      </c>
      <c r="B288">
        <v>10</v>
      </c>
      <c r="C288">
        <v>13</v>
      </c>
      <c r="D288">
        <f t="shared" si="18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16"/>
        <v>0</v>
      </c>
      <c r="I288">
        <f t="shared" si="17"/>
        <v>0</v>
      </c>
      <c r="J288" s="13"/>
      <c r="K288" s="13"/>
      <c r="L288">
        <v>12968</v>
      </c>
      <c r="M288">
        <v>12565</v>
      </c>
      <c r="N288">
        <v>0.52308908411849586</v>
      </c>
      <c r="O288">
        <v>0.47691091588150408</v>
      </c>
      <c r="P288">
        <v>0.26937335540276708</v>
      </c>
      <c r="Q288">
        <v>0.73062664459723281</v>
      </c>
      <c r="R288">
        <v>9.2691622103386814E-3</v>
      </c>
      <c r="T288">
        <v>3894</v>
      </c>
      <c r="U288" s="10">
        <v>18.3</v>
      </c>
      <c r="V288">
        <v>0</v>
      </c>
      <c r="W288">
        <f t="shared" si="19"/>
        <v>0</v>
      </c>
    </row>
    <row r="289" spans="1:23" x14ac:dyDescent="0.6">
      <c r="A289">
        <v>2012</v>
      </c>
      <c r="B289">
        <v>10</v>
      </c>
      <c r="C289">
        <v>14</v>
      </c>
      <c r="D289">
        <f t="shared" si="18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16"/>
        <v>0</v>
      </c>
      <c r="I289">
        <f t="shared" si="17"/>
        <v>0</v>
      </c>
      <c r="J289" s="13"/>
      <c r="K289" s="13"/>
      <c r="L289">
        <v>13905</v>
      </c>
      <c r="M289">
        <v>13150</v>
      </c>
      <c r="N289">
        <v>0.51090045095235403</v>
      </c>
      <c r="O289">
        <v>0.48909954904764602</v>
      </c>
      <c r="P289">
        <v>0.26655407260943592</v>
      </c>
      <c r="Q289">
        <v>0.73344592739056413</v>
      </c>
      <c r="R289">
        <v>9.8724804607157549E-3</v>
      </c>
      <c r="T289">
        <v>3894</v>
      </c>
      <c r="U289" s="10">
        <v>19.5</v>
      </c>
      <c r="V289">
        <v>0</v>
      </c>
      <c r="W289">
        <f t="shared" si="19"/>
        <v>0</v>
      </c>
    </row>
    <row r="290" spans="1:23" x14ac:dyDescent="0.6">
      <c r="A290">
        <v>2012</v>
      </c>
      <c r="B290">
        <v>10</v>
      </c>
      <c r="C290">
        <v>15</v>
      </c>
      <c r="D290">
        <f t="shared" si="18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16"/>
        <v>0</v>
      </c>
      <c r="I290">
        <f t="shared" si="17"/>
        <v>0</v>
      </c>
      <c r="J290" s="13"/>
      <c r="K290" s="13"/>
      <c r="L290">
        <v>13301</v>
      </c>
      <c r="M290">
        <v>12637</v>
      </c>
      <c r="N290">
        <v>0.52804659776978113</v>
      </c>
      <c r="O290">
        <v>0.47195340223021881</v>
      </c>
      <c r="P290">
        <v>0.26831565205267632</v>
      </c>
      <c r="Q290">
        <v>0.73168434794732373</v>
      </c>
      <c r="R290">
        <v>0</v>
      </c>
      <c r="T290">
        <v>3894</v>
      </c>
      <c r="U290" s="10">
        <v>18.8</v>
      </c>
      <c r="V290">
        <v>0</v>
      </c>
      <c r="W290">
        <f t="shared" si="19"/>
        <v>0</v>
      </c>
    </row>
    <row r="291" spans="1:23" x14ac:dyDescent="0.6">
      <c r="A291">
        <v>2012</v>
      </c>
      <c r="B291">
        <v>10</v>
      </c>
      <c r="C291">
        <v>16</v>
      </c>
      <c r="D291">
        <f t="shared" si="18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16"/>
        <v>0</v>
      </c>
      <c r="I291">
        <f t="shared" si="17"/>
        <v>0</v>
      </c>
      <c r="J291" s="13"/>
      <c r="K291" s="13"/>
      <c r="L291">
        <v>10828</v>
      </c>
      <c r="M291">
        <v>12374</v>
      </c>
      <c r="N291">
        <v>0.52523878466785034</v>
      </c>
      <c r="O291">
        <v>0.47476121533214949</v>
      </c>
      <c r="P291">
        <v>0.23930479363005311</v>
      </c>
      <c r="Q291">
        <v>0.76069520636994681</v>
      </c>
      <c r="R291">
        <v>5.3475935828877011E-3</v>
      </c>
      <c r="T291">
        <v>3894</v>
      </c>
      <c r="U291" s="10">
        <v>19.100000000000001</v>
      </c>
      <c r="V291">
        <v>0</v>
      </c>
      <c r="W291">
        <f t="shared" si="19"/>
        <v>0</v>
      </c>
    </row>
    <row r="292" spans="1:23" x14ac:dyDescent="0.6">
      <c r="A292">
        <v>2012</v>
      </c>
      <c r="B292">
        <v>10</v>
      </c>
      <c r="C292">
        <v>17</v>
      </c>
      <c r="D292">
        <f t="shared" si="18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16"/>
        <v>0</v>
      </c>
      <c r="I292">
        <f t="shared" si="17"/>
        <v>0</v>
      </c>
      <c r="J292" s="13"/>
      <c r="K292" s="13"/>
      <c r="L292">
        <v>11902</v>
      </c>
      <c r="M292">
        <v>12578</v>
      </c>
      <c r="N292">
        <v>0.52518527224409572</v>
      </c>
      <c r="O292">
        <v>0.47481472775590428</v>
      </c>
      <c r="P292">
        <v>0.24417143314202139</v>
      </c>
      <c r="Q292">
        <v>0.75582856685797861</v>
      </c>
      <c r="R292">
        <v>0</v>
      </c>
      <c r="T292">
        <v>3894</v>
      </c>
      <c r="U292" s="10">
        <v>17.600000000000001</v>
      </c>
      <c r="V292">
        <v>0</v>
      </c>
      <c r="W292">
        <f t="shared" si="19"/>
        <v>0</v>
      </c>
    </row>
    <row r="293" spans="1:23" x14ac:dyDescent="0.6">
      <c r="A293">
        <v>2012</v>
      </c>
      <c r="B293">
        <v>10</v>
      </c>
      <c r="C293">
        <v>18</v>
      </c>
      <c r="D293">
        <f t="shared" si="18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16"/>
        <v>0</v>
      </c>
      <c r="I293">
        <f t="shared" si="17"/>
        <v>0</v>
      </c>
      <c r="J293" s="13"/>
      <c r="K293" s="13"/>
      <c r="L293">
        <v>13249</v>
      </c>
      <c r="M293">
        <v>14352</v>
      </c>
      <c r="N293">
        <v>0.50031893327741073</v>
      </c>
      <c r="O293">
        <v>0.49968106672258922</v>
      </c>
      <c r="P293">
        <v>0.22433267424616909</v>
      </c>
      <c r="Q293">
        <v>0.77566732575383091</v>
      </c>
      <c r="R293">
        <v>1.776589423648247E-2</v>
      </c>
      <c r="T293">
        <v>3894</v>
      </c>
      <c r="U293" s="10">
        <v>14.1</v>
      </c>
      <c r="V293">
        <v>0</v>
      </c>
      <c r="W293">
        <f t="shared" si="19"/>
        <v>0</v>
      </c>
    </row>
    <row r="294" spans="1:23" x14ac:dyDescent="0.6">
      <c r="A294">
        <v>2012</v>
      </c>
      <c r="B294">
        <v>10</v>
      </c>
      <c r="C294">
        <v>19</v>
      </c>
      <c r="D294">
        <f t="shared" si="18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16"/>
        <v>0</v>
      </c>
      <c r="I294">
        <f t="shared" si="17"/>
        <v>0</v>
      </c>
      <c r="J294" s="13"/>
      <c r="K294" s="13"/>
      <c r="L294">
        <v>14333</v>
      </c>
      <c r="M294">
        <v>14106</v>
      </c>
      <c r="N294">
        <v>0.49502569710182159</v>
      </c>
      <c r="O294">
        <v>0.50497430289817835</v>
      </c>
      <c r="P294">
        <v>0.27462182185365569</v>
      </c>
      <c r="Q294">
        <v>0.7253781781463442</v>
      </c>
      <c r="R294">
        <v>3.1516849163907977E-2</v>
      </c>
      <c r="T294">
        <v>3894</v>
      </c>
      <c r="U294" s="10">
        <v>16.3</v>
      </c>
      <c r="V294">
        <v>0</v>
      </c>
      <c r="W294">
        <f t="shared" si="19"/>
        <v>0</v>
      </c>
    </row>
    <row r="295" spans="1:23" x14ac:dyDescent="0.6">
      <c r="A295">
        <v>2012</v>
      </c>
      <c r="B295">
        <v>10</v>
      </c>
      <c r="C295">
        <v>20</v>
      </c>
      <c r="D295">
        <f t="shared" si="18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16"/>
        <v>0</v>
      </c>
      <c r="I295">
        <f t="shared" si="17"/>
        <v>0</v>
      </c>
      <c r="J295" s="13"/>
      <c r="K295" s="13"/>
      <c r="L295">
        <v>14242</v>
      </c>
      <c r="M295">
        <v>13520</v>
      </c>
      <c r="N295">
        <v>0.530914020619903</v>
      </c>
      <c r="O295">
        <v>0.46908597938009711</v>
      </c>
      <c r="P295">
        <v>0.28512810718693071</v>
      </c>
      <c r="Q295">
        <v>0.71487189281306929</v>
      </c>
      <c r="R295">
        <v>0</v>
      </c>
      <c r="T295">
        <v>3894</v>
      </c>
      <c r="U295" s="10">
        <v>17.100000000000001</v>
      </c>
      <c r="V295">
        <v>0</v>
      </c>
      <c r="W295">
        <f t="shared" si="19"/>
        <v>0</v>
      </c>
    </row>
    <row r="296" spans="1:23" x14ac:dyDescent="0.6">
      <c r="A296">
        <v>2012</v>
      </c>
      <c r="B296">
        <v>10</v>
      </c>
      <c r="C296">
        <v>21</v>
      </c>
      <c r="D296">
        <f t="shared" si="18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16"/>
        <v>0</v>
      </c>
      <c r="I296">
        <f t="shared" si="17"/>
        <v>0</v>
      </c>
      <c r="J296" s="13"/>
      <c r="K296" s="13"/>
      <c r="L296">
        <v>14297</v>
      </c>
      <c r="M296">
        <v>12738</v>
      </c>
      <c r="N296">
        <v>0.50774756289462175</v>
      </c>
      <c r="O296">
        <v>0.49225243710537819</v>
      </c>
      <c r="P296">
        <v>0.27401683284036221</v>
      </c>
      <c r="Q296">
        <v>0.72598316715963773</v>
      </c>
      <c r="R296">
        <v>0</v>
      </c>
      <c r="T296">
        <v>3894</v>
      </c>
      <c r="U296" s="10">
        <v>18.899999999999999</v>
      </c>
      <c r="V296">
        <v>0</v>
      </c>
      <c r="W296">
        <f t="shared" si="19"/>
        <v>0</v>
      </c>
    </row>
    <row r="297" spans="1:23" x14ac:dyDescent="0.6">
      <c r="A297">
        <v>2012</v>
      </c>
      <c r="B297">
        <v>10</v>
      </c>
      <c r="C297">
        <v>22</v>
      </c>
      <c r="D297">
        <f t="shared" si="18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16"/>
        <v>0</v>
      </c>
      <c r="I297">
        <f t="shared" si="17"/>
        <v>0</v>
      </c>
      <c r="J297" s="13"/>
      <c r="K297" s="13"/>
      <c r="L297">
        <v>13723</v>
      </c>
      <c r="M297">
        <v>12361</v>
      </c>
      <c r="N297">
        <v>0.51720841937560202</v>
      </c>
      <c r="O297">
        <v>0.48279158062439792</v>
      </c>
      <c r="P297">
        <v>0.27892530586029041</v>
      </c>
      <c r="Q297">
        <v>0.7210746941397097</v>
      </c>
      <c r="R297">
        <v>3.4242228359875407E-2</v>
      </c>
      <c r="T297">
        <v>3894</v>
      </c>
      <c r="U297" s="10">
        <v>18.8</v>
      </c>
      <c r="V297">
        <v>16</v>
      </c>
      <c r="W297">
        <f t="shared" si="19"/>
        <v>300.8</v>
      </c>
    </row>
    <row r="298" spans="1:23" x14ac:dyDescent="0.6">
      <c r="A298">
        <v>2012</v>
      </c>
      <c r="B298">
        <v>10</v>
      </c>
      <c r="C298">
        <v>23</v>
      </c>
      <c r="D298">
        <f t="shared" si="18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16"/>
        <v>0</v>
      </c>
      <c r="I298">
        <f t="shared" si="17"/>
        <v>0</v>
      </c>
      <c r="J298" s="13"/>
      <c r="K298" s="13"/>
      <c r="L298">
        <v>11489</v>
      </c>
      <c r="M298">
        <v>11985</v>
      </c>
      <c r="N298">
        <v>0.54668183124065484</v>
      </c>
      <c r="O298">
        <v>0.45331816875934522</v>
      </c>
      <c r="P298">
        <v>0.2724208797738209</v>
      </c>
      <c r="Q298">
        <v>0.72757912022617899</v>
      </c>
      <c r="R298">
        <v>1.330532212885154E-2</v>
      </c>
      <c r="T298">
        <v>3894</v>
      </c>
      <c r="U298" s="10">
        <v>14.3</v>
      </c>
      <c r="V298">
        <v>0</v>
      </c>
      <c r="W298">
        <f t="shared" si="19"/>
        <v>0</v>
      </c>
    </row>
    <row r="299" spans="1:23" x14ac:dyDescent="0.6">
      <c r="A299">
        <v>2012</v>
      </c>
      <c r="B299">
        <v>10</v>
      </c>
      <c r="C299">
        <v>24</v>
      </c>
      <c r="D299">
        <f t="shared" si="18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16"/>
        <v>0</v>
      </c>
      <c r="I299">
        <f t="shared" si="17"/>
        <v>0</v>
      </c>
      <c r="J299" s="13"/>
      <c r="K299" s="13"/>
      <c r="L299">
        <v>12154</v>
      </c>
      <c r="M299">
        <v>12331</v>
      </c>
      <c r="N299">
        <v>0.54202907818824764</v>
      </c>
      <c r="O299">
        <v>0.45797092181175231</v>
      </c>
      <c r="P299">
        <v>0.28001779074443428</v>
      </c>
      <c r="Q299">
        <v>0.71998220925556566</v>
      </c>
      <c r="R299">
        <v>0</v>
      </c>
      <c r="T299">
        <v>3894</v>
      </c>
      <c r="U299" s="10">
        <v>15.5</v>
      </c>
      <c r="V299">
        <v>0</v>
      </c>
      <c r="W299">
        <f t="shared" si="19"/>
        <v>0</v>
      </c>
    </row>
    <row r="300" spans="1:23" x14ac:dyDescent="0.6">
      <c r="A300">
        <v>2012</v>
      </c>
      <c r="B300">
        <v>10</v>
      </c>
      <c r="C300">
        <v>25</v>
      </c>
      <c r="D300">
        <f t="shared" si="18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16"/>
        <v>0</v>
      </c>
      <c r="I300">
        <f t="shared" si="17"/>
        <v>0</v>
      </c>
      <c r="J300" s="13"/>
      <c r="K300" s="13"/>
      <c r="L300">
        <v>14146</v>
      </c>
      <c r="M300">
        <v>14222</v>
      </c>
      <c r="N300">
        <v>0.52770399535105417</v>
      </c>
      <c r="O300">
        <v>0.47229600464894572</v>
      </c>
      <c r="P300">
        <v>0.25879479997127058</v>
      </c>
      <c r="Q300">
        <v>0.74120520002872947</v>
      </c>
      <c r="R300">
        <v>2.784992784992785E-2</v>
      </c>
      <c r="T300">
        <v>3894</v>
      </c>
      <c r="U300" s="10">
        <v>16.899999999999999</v>
      </c>
      <c r="V300">
        <v>0</v>
      </c>
      <c r="W300">
        <f t="shared" si="19"/>
        <v>0</v>
      </c>
    </row>
    <row r="301" spans="1:23" x14ac:dyDescent="0.6">
      <c r="A301">
        <v>2012</v>
      </c>
      <c r="B301">
        <v>10</v>
      </c>
      <c r="C301">
        <v>26</v>
      </c>
      <c r="D301">
        <f t="shared" si="18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16"/>
        <v>0</v>
      </c>
      <c r="I301">
        <f t="shared" si="17"/>
        <v>0</v>
      </c>
      <c r="J301" s="13"/>
      <c r="K301" s="13"/>
      <c r="L301">
        <v>14384</v>
      </c>
      <c r="M301">
        <v>14087</v>
      </c>
      <c r="N301">
        <v>0.51067347684994746</v>
      </c>
      <c r="O301">
        <v>0.48932652315005259</v>
      </c>
      <c r="P301">
        <v>0.28887974770327712</v>
      </c>
      <c r="Q301">
        <v>0.71112025229672282</v>
      </c>
      <c r="R301">
        <v>0.1761369349604644</v>
      </c>
      <c r="T301">
        <v>3894</v>
      </c>
      <c r="U301" s="10">
        <v>18</v>
      </c>
      <c r="V301">
        <v>0</v>
      </c>
      <c r="W301">
        <f t="shared" si="19"/>
        <v>0</v>
      </c>
    </row>
    <row r="302" spans="1:23" x14ac:dyDescent="0.6">
      <c r="A302">
        <v>2012</v>
      </c>
      <c r="B302">
        <v>10</v>
      </c>
      <c r="C302">
        <v>27</v>
      </c>
      <c r="D302">
        <f t="shared" si="18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16"/>
        <v>0</v>
      </c>
      <c r="I302">
        <f t="shared" si="17"/>
        <v>0</v>
      </c>
      <c r="J302" s="13"/>
      <c r="K302" s="13"/>
      <c r="L302">
        <v>14109</v>
      </c>
      <c r="M302">
        <v>12778</v>
      </c>
      <c r="N302">
        <v>0.51558023867712455</v>
      </c>
      <c r="O302">
        <v>0.48441976132287551</v>
      </c>
      <c r="P302">
        <v>0.28877711100894488</v>
      </c>
      <c r="Q302">
        <v>0.71122288899105512</v>
      </c>
      <c r="R302">
        <v>6.0294050432458737E-2</v>
      </c>
      <c r="T302">
        <v>3894</v>
      </c>
      <c r="U302" s="10">
        <v>17.7</v>
      </c>
      <c r="V302">
        <v>130</v>
      </c>
      <c r="W302">
        <f t="shared" si="19"/>
        <v>2301</v>
      </c>
    </row>
    <row r="303" spans="1:23" x14ac:dyDescent="0.6">
      <c r="A303">
        <v>2012</v>
      </c>
      <c r="B303">
        <v>10</v>
      </c>
      <c r="C303">
        <v>28</v>
      </c>
      <c r="D303">
        <f t="shared" si="18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16"/>
        <v>0</v>
      </c>
      <c r="I303">
        <f t="shared" si="17"/>
        <v>0</v>
      </c>
      <c r="J303" s="13"/>
      <c r="K303" s="13"/>
      <c r="L303">
        <v>13888</v>
      </c>
      <c r="M303">
        <v>12906</v>
      </c>
      <c r="N303">
        <v>0.50885963022185932</v>
      </c>
      <c r="O303">
        <v>0.49114036977814068</v>
      </c>
      <c r="P303">
        <v>0.28698979898670302</v>
      </c>
      <c r="Q303">
        <v>0.71301020101329693</v>
      </c>
      <c r="R303">
        <v>8.4435688150858428E-3</v>
      </c>
      <c r="T303">
        <v>3894</v>
      </c>
      <c r="U303" s="10">
        <v>18.399999999999999</v>
      </c>
      <c r="V303">
        <v>0</v>
      </c>
      <c r="W303">
        <f t="shared" si="19"/>
        <v>0</v>
      </c>
    </row>
    <row r="304" spans="1:23" x14ac:dyDescent="0.6">
      <c r="A304">
        <v>2012</v>
      </c>
      <c r="B304">
        <v>10</v>
      </c>
      <c r="C304">
        <v>29</v>
      </c>
      <c r="D304">
        <f t="shared" si="18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16"/>
        <v>0</v>
      </c>
      <c r="I304">
        <f t="shared" si="17"/>
        <v>0</v>
      </c>
      <c r="J304" s="13"/>
      <c r="K304" s="13"/>
      <c r="L304">
        <v>14026</v>
      </c>
      <c r="M304">
        <v>13647</v>
      </c>
      <c r="N304">
        <v>0.49028903622329228</v>
      </c>
      <c r="O304">
        <v>0.50971096377670766</v>
      </c>
      <c r="P304">
        <v>0.27951480468781509</v>
      </c>
      <c r="Q304">
        <v>0.72048519531218502</v>
      </c>
      <c r="R304">
        <v>2.6897367338543809E-2</v>
      </c>
      <c r="T304">
        <v>3894</v>
      </c>
      <c r="U304" s="10">
        <v>16.5</v>
      </c>
      <c r="V304">
        <v>0</v>
      </c>
      <c r="W304">
        <f t="shared" si="19"/>
        <v>0</v>
      </c>
    </row>
    <row r="305" spans="1:23" x14ac:dyDescent="0.6">
      <c r="A305">
        <v>2012</v>
      </c>
      <c r="B305">
        <v>10</v>
      </c>
      <c r="C305">
        <v>30</v>
      </c>
      <c r="D305">
        <f t="shared" si="18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16"/>
        <v>0</v>
      </c>
      <c r="I305">
        <f t="shared" si="17"/>
        <v>0</v>
      </c>
      <c r="J305" s="13"/>
      <c r="K305" s="13"/>
      <c r="L305">
        <v>10563</v>
      </c>
      <c r="M305">
        <v>11316</v>
      </c>
      <c r="N305">
        <v>0.50217935659112134</v>
      </c>
      <c r="O305">
        <v>0.49782064340887872</v>
      </c>
      <c r="P305">
        <v>0.25223510149980738</v>
      </c>
      <c r="Q305">
        <v>0.74776489850019257</v>
      </c>
      <c r="R305">
        <v>8.2013574660633488E-3</v>
      </c>
      <c r="T305">
        <v>3894</v>
      </c>
      <c r="U305" s="10">
        <v>14.2</v>
      </c>
      <c r="V305">
        <v>0</v>
      </c>
      <c r="W305">
        <f t="shared" si="19"/>
        <v>0</v>
      </c>
    </row>
    <row r="306" spans="1:23" x14ac:dyDescent="0.6">
      <c r="A306">
        <v>2012</v>
      </c>
      <c r="B306">
        <v>10</v>
      </c>
      <c r="C306">
        <v>31</v>
      </c>
      <c r="D306">
        <f t="shared" si="18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16"/>
        <v>0</v>
      </c>
      <c r="I306">
        <f t="shared" si="17"/>
        <v>0</v>
      </c>
      <c r="J306" s="13"/>
      <c r="K306" s="13"/>
      <c r="L306">
        <v>11473</v>
      </c>
      <c r="M306">
        <v>12494</v>
      </c>
      <c r="N306">
        <v>0.5011428386428386</v>
      </c>
      <c r="O306">
        <v>0.49885716135716129</v>
      </c>
      <c r="P306">
        <v>0.25684038184038183</v>
      </c>
      <c r="Q306">
        <v>0.74315961815961817</v>
      </c>
      <c r="R306">
        <v>3.7037037037037038E-3</v>
      </c>
      <c r="T306">
        <v>3894</v>
      </c>
      <c r="U306" s="10">
        <v>11.3</v>
      </c>
      <c r="V306">
        <v>0</v>
      </c>
      <c r="W306">
        <f t="shared" si="19"/>
        <v>0</v>
      </c>
    </row>
    <row r="307" spans="1:23" x14ac:dyDescent="0.6">
      <c r="A307">
        <v>2012</v>
      </c>
      <c r="B307">
        <v>11</v>
      </c>
      <c r="C307">
        <v>1</v>
      </c>
      <c r="D307">
        <f t="shared" si="18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16"/>
        <v>0</v>
      </c>
      <c r="I307">
        <f t="shared" si="17"/>
        <v>0</v>
      </c>
      <c r="J307" s="13"/>
      <c r="K307" s="13"/>
      <c r="L307">
        <v>12957</v>
      </c>
      <c r="M307">
        <v>13612</v>
      </c>
      <c r="N307">
        <v>0.52717503085150152</v>
      </c>
      <c r="O307">
        <v>0.47282496914849848</v>
      </c>
      <c r="P307">
        <v>0.27504456327985738</v>
      </c>
      <c r="Q307">
        <v>0.72495543672014262</v>
      </c>
      <c r="R307">
        <v>0</v>
      </c>
      <c r="T307">
        <v>3894</v>
      </c>
      <c r="U307" s="10">
        <v>10.1</v>
      </c>
      <c r="V307">
        <v>0</v>
      </c>
      <c r="W307">
        <f t="shared" si="19"/>
        <v>0</v>
      </c>
    </row>
    <row r="308" spans="1:23" x14ac:dyDescent="0.6">
      <c r="A308">
        <v>2012</v>
      </c>
      <c r="B308">
        <v>11</v>
      </c>
      <c r="C308">
        <v>2</v>
      </c>
      <c r="D308">
        <f t="shared" si="18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16"/>
        <v>0</v>
      </c>
      <c r="I308">
        <f t="shared" si="17"/>
        <v>0</v>
      </c>
      <c r="J308" s="13"/>
      <c r="K308" s="13"/>
      <c r="L308">
        <v>13696</v>
      </c>
      <c r="M308">
        <v>14001</v>
      </c>
      <c r="N308">
        <v>0.51171059332824032</v>
      </c>
      <c r="O308">
        <v>0.48828940667175957</v>
      </c>
      <c r="P308">
        <v>0.32221373397843989</v>
      </c>
      <c r="Q308">
        <v>0.67778626602156011</v>
      </c>
      <c r="R308">
        <v>0</v>
      </c>
      <c r="T308">
        <v>3894</v>
      </c>
      <c r="U308" s="10">
        <v>9.9</v>
      </c>
      <c r="V308">
        <v>0</v>
      </c>
      <c r="W308">
        <f t="shared" si="19"/>
        <v>0</v>
      </c>
    </row>
    <row r="309" spans="1:23" x14ac:dyDescent="0.6">
      <c r="A309">
        <v>2012</v>
      </c>
      <c r="B309">
        <v>11</v>
      </c>
      <c r="C309">
        <v>3</v>
      </c>
      <c r="D309">
        <f t="shared" si="18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16"/>
        <v>0</v>
      </c>
      <c r="I309">
        <f t="shared" si="17"/>
        <v>0</v>
      </c>
      <c r="J309" s="13"/>
      <c r="K309" s="13"/>
      <c r="L309">
        <v>13770</v>
      </c>
      <c r="M309">
        <v>12483</v>
      </c>
      <c r="N309">
        <v>0.53941382834571694</v>
      </c>
      <c r="O309">
        <v>0.46058617165428312</v>
      </c>
      <c r="P309">
        <v>0.32766176032429911</v>
      </c>
      <c r="Q309">
        <v>0.67233823967570094</v>
      </c>
      <c r="R309">
        <v>0</v>
      </c>
      <c r="T309">
        <v>3894</v>
      </c>
      <c r="U309" s="10">
        <v>12.7</v>
      </c>
      <c r="V309">
        <v>0</v>
      </c>
      <c r="W309">
        <f t="shared" si="19"/>
        <v>0</v>
      </c>
    </row>
    <row r="310" spans="1:23" x14ac:dyDescent="0.6">
      <c r="A310">
        <v>2012</v>
      </c>
      <c r="B310">
        <v>11</v>
      </c>
      <c r="C310">
        <v>4</v>
      </c>
      <c r="D310">
        <f t="shared" si="18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16"/>
        <v>0</v>
      </c>
      <c r="I310">
        <f t="shared" si="17"/>
        <v>0</v>
      </c>
      <c r="J310" s="13"/>
      <c r="K310" s="13"/>
      <c r="L310">
        <v>14282</v>
      </c>
      <c r="M310">
        <v>12576</v>
      </c>
      <c r="N310">
        <v>0.52499820440996903</v>
      </c>
      <c r="O310">
        <v>0.47500179559003092</v>
      </c>
      <c r="P310">
        <v>0.31957111515935038</v>
      </c>
      <c r="Q310">
        <v>0.68042888484064956</v>
      </c>
      <c r="R310">
        <v>5.3475935828877011E-3</v>
      </c>
      <c r="T310">
        <v>3894</v>
      </c>
      <c r="U310" s="10">
        <v>13.7</v>
      </c>
      <c r="V310">
        <v>11</v>
      </c>
      <c r="W310">
        <f t="shared" si="19"/>
        <v>150.69999999999999</v>
      </c>
    </row>
    <row r="311" spans="1:23" x14ac:dyDescent="0.6">
      <c r="A311">
        <v>2012</v>
      </c>
      <c r="B311">
        <v>11</v>
      </c>
      <c r="C311">
        <v>5</v>
      </c>
      <c r="D311">
        <f t="shared" si="18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16"/>
        <v>0</v>
      </c>
      <c r="I311">
        <f t="shared" si="17"/>
        <v>0</v>
      </c>
      <c r="J311" s="13"/>
      <c r="K311" s="13"/>
      <c r="L311">
        <v>14507</v>
      </c>
      <c r="M311">
        <v>12441</v>
      </c>
      <c r="N311">
        <v>0.5290515904702755</v>
      </c>
      <c r="O311">
        <v>0.47094840952972428</v>
      </c>
      <c r="P311">
        <v>0.30783289182943158</v>
      </c>
      <c r="Q311">
        <v>0.69216710817056837</v>
      </c>
      <c r="R311">
        <v>4.0294941506014162E-2</v>
      </c>
      <c r="T311">
        <v>3894</v>
      </c>
      <c r="U311" s="10">
        <v>13.7</v>
      </c>
      <c r="V311">
        <v>0</v>
      </c>
      <c r="W311">
        <f t="shared" si="19"/>
        <v>0</v>
      </c>
    </row>
    <row r="312" spans="1:23" x14ac:dyDescent="0.6">
      <c r="A312">
        <v>2012</v>
      </c>
      <c r="B312">
        <v>11</v>
      </c>
      <c r="C312">
        <v>6</v>
      </c>
      <c r="D312">
        <f t="shared" si="18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16"/>
        <v>0</v>
      </c>
      <c r="I312">
        <f t="shared" si="17"/>
        <v>0</v>
      </c>
      <c r="J312" s="13"/>
      <c r="K312" s="13"/>
      <c r="L312">
        <v>11076</v>
      </c>
      <c r="M312">
        <v>10652</v>
      </c>
      <c r="N312">
        <v>0.54967507982213859</v>
      </c>
      <c r="O312">
        <v>0.45032492017786141</v>
      </c>
      <c r="P312">
        <v>0.29248496601437779</v>
      </c>
      <c r="Q312">
        <v>0.70751503398562221</v>
      </c>
      <c r="R312">
        <v>2.9103249691484988E-2</v>
      </c>
      <c r="T312">
        <v>3894</v>
      </c>
      <c r="U312" s="10">
        <v>12.8</v>
      </c>
      <c r="V312">
        <v>0</v>
      </c>
      <c r="W312">
        <f t="shared" si="19"/>
        <v>0</v>
      </c>
    </row>
    <row r="313" spans="1:23" x14ac:dyDescent="0.6">
      <c r="A313">
        <v>2012</v>
      </c>
      <c r="B313">
        <v>11</v>
      </c>
      <c r="C313">
        <v>7</v>
      </c>
      <c r="D313">
        <f t="shared" si="18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16"/>
        <v>0</v>
      </c>
      <c r="I313">
        <f t="shared" si="17"/>
        <v>0</v>
      </c>
      <c r="J313" s="13"/>
      <c r="K313" s="13"/>
      <c r="L313">
        <v>12734</v>
      </c>
      <c r="M313">
        <v>12916</v>
      </c>
      <c r="N313">
        <v>0.54821985492400716</v>
      </c>
      <c r="O313">
        <v>0.45178014507599279</v>
      </c>
      <c r="P313">
        <v>0.31369808104237168</v>
      </c>
      <c r="Q313">
        <v>0.68630191895762827</v>
      </c>
      <c r="R313">
        <v>1.525992750041193E-2</v>
      </c>
      <c r="T313">
        <v>3894</v>
      </c>
      <c r="U313" s="10">
        <v>12.5</v>
      </c>
      <c r="V313">
        <v>0</v>
      </c>
      <c r="W313">
        <f t="shared" si="19"/>
        <v>0</v>
      </c>
    </row>
    <row r="314" spans="1:23" x14ac:dyDescent="0.6">
      <c r="A314">
        <v>2012</v>
      </c>
      <c r="B314">
        <v>11</v>
      </c>
      <c r="C314">
        <v>8</v>
      </c>
      <c r="D314">
        <f t="shared" si="18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16"/>
        <v>0</v>
      </c>
      <c r="I314">
        <f t="shared" si="17"/>
        <v>0</v>
      </c>
      <c r="J314" s="13"/>
      <c r="K314" s="13"/>
      <c r="L314">
        <v>12537</v>
      </c>
      <c r="M314">
        <v>13464</v>
      </c>
      <c r="N314">
        <v>0.53539711922064859</v>
      </c>
      <c r="O314">
        <v>0.46460288077935141</v>
      </c>
      <c r="P314">
        <v>0.31987048898813603</v>
      </c>
      <c r="Q314">
        <v>0.68012951101186392</v>
      </c>
      <c r="R314">
        <v>1.58694246929541E-2</v>
      </c>
      <c r="T314">
        <v>3894</v>
      </c>
      <c r="U314" s="10">
        <v>12.9</v>
      </c>
      <c r="V314">
        <v>0</v>
      </c>
      <c r="W314">
        <f t="shared" si="19"/>
        <v>0</v>
      </c>
    </row>
    <row r="315" spans="1:23" x14ac:dyDescent="0.6">
      <c r="A315">
        <v>2012</v>
      </c>
      <c r="B315">
        <v>11</v>
      </c>
      <c r="C315">
        <v>9</v>
      </c>
      <c r="D315">
        <f t="shared" si="18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16"/>
        <v>0</v>
      </c>
      <c r="I315">
        <f t="shared" si="17"/>
        <v>0</v>
      </c>
      <c r="J315" s="13"/>
      <c r="K315" s="13"/>
      <c r="L315">
        <v>13378</v>
      </c>
      <c r="M315">
        <v>14097</v>
      </c>
      <c r="N315">
        <v>0.52278820276225113</v>
      </c>
      <c r="O315">
        <v>0.47721179723774881</v>
      </c>
      <c r="P315">
        <v>0.32017885517020472</v>
      </c>
      <c r="Q315">
        <v>0.67982114482979539</v>
      </c>
      <c r="R315">
        <v>2.4529089710750612E-2</v>
      </c>
      <c r="T315">
        <v>3894</v>
      </c>
      <c r="U315" s="10">
        <v>14.9</v>
      </c>
      <c r="V315">
        <v>0</v>
      </c>
      <c r="W315">
        <f t="shared" si="19"/>
        <v>0</v>
      </c>
    </row>
    <row r="316" spans="1:23" x14ac:dyDescent="0.6">
      <c r="A316">
        <v>2012</v>
      </c>
      <c r="B316">
        <v>11</v>
      </c>
      <c r="C316">
        <v>10</v>
      </c>
      <c r="D316">
        <f t="shared" si="18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16"/>
        <v>0</v>
      </c>
      <c r="I316">
        <f t="shared" si="17"/>
        <v>0</v>
      </c>
      <c r="J316" s="13"/>
      <c r="K316" s="13"/>
      <c r="L316">
        <v>13299</v>
      </c>
      <c r="M316">
        <v>13193</v>
      </c>
      <c r="N316">
        <v>0.55796793076204843</v>
      </c>
      <c r="O316">
        <v>0.44203206923795157</v>
      </c>
      <c r="P316">
        <v>0.32991722329957618</v>
      </c>
      <c r="Q316">
        <v>0.67008277670042371</v>
      </c>
      <c r="R316">
        <v>9.1036414565826337E-3</v>
      </c>
      <c r="T316">
        <v>3894</v>
      </c>
      <c r="U316" s="10">
        <v>14.4</v>
      </c>
      <c r="V316">
        <v>2.5</v>
      </c>
      <c r="W316">
        <f t="shared" si="19"/>
        <v>36</v>
      </c>
    </row>
    <row r="317" spans="1:23" x14ac:dyDescent="0.6">
      <c r="A317">
        <v>2012</v>
      </c>
      <c r="B317">
        <v>11</v>
      </c>
      <c r="C317">
        <v>11</v>
      </c>
      <c r="D317">
        <f t="shared" si="18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16"/>
        <v>0</v>
      </c>
      <c r="I317">
        <f t="shared" si="17"/>
        <v>0</v>
      </c>
      <c r="J317" s="13"/>
      <c r="K317" s="13"/>
      <c r="L317">
        <v>13888</v>
      </c>
      <c r="M317">
        <v>13248</v>
      </c>
      <c r="N317">
        <v>0.52386627693721122</v>
      </c>
      <c r="O317">
        <v>0.47613372306278878</v>
      </c>
      <c r="P317">
        <v>0.31562338564933717</v>
      </c>
      <c r="Q317">
        <v>0.68437661435066277</v>
      </c>
      <c r="R317">
        <v>5.3475935828877011E-3</v>
      </c>
      <c r="T317">
        <v>3894</v>
      </c>
      <c r="U317" s="10">
        <v>13.5</v>
      </c>
      <c r="V317">
        <v>34.5</v>
      </c>
      <c r="W317">
        <f t="shared" si="19"/>
        <v>465.75</v>
      </c>
    </row>
    <row r="318" spans="1:23" x14ac:dyDescent="0.6">
      <c r="A318">
        <v>2012</v>
      </c>
      <c r="B318">
        <v>11</v>
      </c>
      <c r="C318">
        <v>12</v>
      </c>
      <c r="D318">
        <f t="shared" si="18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16"/>
        <v>0</v>
      </c>
      <c r="I318">
        <f t="shared" si="17"/>
        <v>0</v>
      </c>
      <c r="J318" s="13"/>
      <c r="K318" s="13"/>
      <c r="L318">
        <v>14677</v>
      </c>
      <c r="M318">
        <v>12781</v>
      </c>
      <c r="N318">
        <v>0.51452711072088231</v>
      </c>
      <c r="O318">
        <v>0.48547288927911769</v>
      </c>
      <c r="P318">
        <v>0.30183460810623441</v>
      </c>
      <c r="Q318">
        <v>0.69816539189376559</v>
      </c>
      <c r="R318">
        <v>5.1627995226611142E-2</v>
      </c>
      <c r="T318">
        <v>3894</v>
      </c>
      <c r="U318" s="10">
        <v>11.3</v>
      </c>
      <c r="V318">
        <v>0</v>
      </c>
      <c r="W318">
        <f t="shared" si="19"/>
        <v>0</v>
      </c>
    </row>
    <row r="319" spans="1:23" x14ac:dyDescent="0.6">
      <c r="A319">
        <v>2012</v>
      </c>
      <c r="B319">
        <v>11</v>
      </c>
      <c r="C319">
        <v>13</v>
      </c>
      <c r="D319">
        <f t="shared" si="18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16"/>
        <v>0</v>
      </c>
      <c r="I319">
        <f t="shared" si="17"/>
        <v>0</v>
      </c>
      <c r="J319" s="13"/>
      <c r="K319" s="13"/>
      <c r="L319">
        <v>11016</v>
      </c>
      <c r="M319">
        <v>10629</v>
      </c>
      <c r="N319">
        <v>0.53352072763837466</v>
      </c>
      <c r="O319">
        <v>0.46647927236162529</v>
      </c>
      <c r="P319">
        <v>0.29547168517756761</v>
      </c>
      <c r="Q319">
        <v>0.70452831482243239</v>
      </c>
      <c r="R319">
        <v>1.5220074043603459E-2</v>
      </c>
      <c r="T319">
        <v>3894</v>
      </c>
      <c r="U319" s="10">
        <v>10.8</v>
      </c>
      <c r="V319">
        <v>0</v>
      </c>
      <c r="W319">
        <f t="shared" si="19"/>
        <v>0</v>
      </c>
    </row>
    <row r="320" spans="1:23" x14ac:dyDescent="0.6">
      <c r="A320">
        <v>2012</v>
      </c>
      <c r="B320">
        <v>11</v>
      </c>
      <c r="C320">
        <v>14</v>
      </c>
      <c r="D320">
        <f t="shared" si="18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16"/>
        <v>0</v>
      </c>
      <c r="I320">
        <f t="shared" si="17"/>
        <v>0</v>
      </c>
      <c r="J320" s="13"/>
      <c r="K320" s="13"/>
      <c r="L320">
        <v>11428</v>
      </c>
      <c r="M320">
        <v>12745</v>
      </c>
      <c r="N320">
        <v>0.55438880611890995</v>
      </c>
      <c r="O320">
        <v>0.44561119388109011</v>
      </c>
      <c r="P320">
        <v>0.31694914082457332</v>
      </c>
      <c r="Q320">
        <v>0.68305085917542663</v>
      </c>
      <c r="R320">
        <v>0</v>
      </c>
      <c r="T320">
        <v>3894</v>
      </c>
      <c r="U320" s="10">
        <v>7.4</v>
      </c>
      <c r="V320">
        <v>0</v>
      </c>
      <c r="W320">
        <f t="shared" si="19"/>
        <v>0</v>
      </c>
    </row>
    <row r="321" spans="1:23" x14ac:dyDescent="0.6">
      <c r="A321">
        <v>2012</v>
      </c>
      <c r="B321">
        <v>11</v>
      </c>
      <c r="C321">
        <v>15</v>
      </c>
      <c r="D321">
        <f t="shared" si="18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16"/>
        <v>0</v>
      </c>
      <c r="I321">
        <f t="shared" si="17"/>
        <v>0</v>
      </c>
      <c r="J321" s="13"/>
      <c r="K321" s="13"/>
      <c r="L321">
        <v>12830</v>
      </c>
      <c r="M321">
        <v>14601</v>
      </c>
      <c r="N321">
        <v>0.53121290954335931</v>
      </c>
      <c r="O321">
        <v>0.46878709045664069</v>
      </c>
      <c r="P321">
        <v>0.30150808918109961</v>
      </c>
      <c r="Q321">
        <v>0.6984919108189005</v>
      </c>
      <c r="R321">
        <v>1.515151515151515E-2</v>
      </c>
      <c r="T321">
        <v>3894</v>
      </c>
      <c r="U321" s="10">
        <v>8.4</v>
      </c>
      <c r="V321">
        <v>0</v>
      </c>
      <c r="W321">
        <f t="shared" si="19"/>
        <v>0</v>
      </c>
    </row>
    <row r="322" spans="1:23" x14ac:dyDescent="0.6">
      <c r="A322">
        <v>2012</v>
      </c>
      <c r="B322">
        <v>11</v>
      </c>
      <c r="C322">
        <v>16</v>
      </c>
      <c r="D322">
        <f t="shared" si="18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7" si="20" xml:space="preserve"> IF(F322 = "H",1,0)</f>
        <v>0</v>
      </c>
      <c r="I322">
        <f t="shared" ref="I322:I367" si="21">IF(NOT(ISBLANK(F322)), 1, 0)</f>
        <v>0</v>
      </c>
      <c r="J322" s="13"/>
      <c r="K322" s="13"/>
      <c r="L322">
        <v>13606</v>
      </c>
      <c r="M322">
        <v>14471</v>
      </c>
      <c r="N322">
        <v>0.52943820884997361</v>
      </c>
      <c r="O322">
        <v>0.47056179115002639</v>
      </c>
      <c r="P322">
        <v>0.34347319347319349</v>
      </c>
      <c r="Q322">
        <v>0.65652680652680662</v>
      </c>
      <c r="R322">
        <v>5.8823529411764714E-3</v>
      </c>
      <c r="T322">
        <v>3894</v>
      </c>
      <c r="U322" s="10">
        <v>11.5</v>
      </c>
      <c r="V322">
        <v>5</v>
      </c>
      <c r="W322">
        <f t="shared" si="19"/>
        <v>57.5</v>
      </c>
    </row>
    <row r="323" spans="1:23" x14ac:dyDescent="0.6">
      <c r="A323">
        <v>2012</v>
      </c>
      <c r="B323">
        <v>11</v>
      </c>
      <c r="C323">
        <v>17</v>
      </c>
      <c r="D323">
        <f t="shared" ref="D323:D367" si="22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0"/>
        <v>0</v>
      </c>
      <c r="I323">
        <f t="shared" si="21"/>
        <v>0</v>
      </c>
      <c r="J323" s="13"/>
      <c r="K323" s="13"/>
      <c r="L323">
        <v>13806</v>
      </c>
      <c r="M323">
        <v>13700</v>
      </c>
      <c r="N323">
        <v>0.53069781525663873</v>
      </c>
      <c r="O323">
        <v>0.46930218474336122</v>
      </c>
      <c r="P323">
        <v>0.34806035467800173</v>
      </c>
      <c r="Q323">
        <v>0.65193964532199822</v>
      </c>
      <c r="R323">
        <v>4.5248868778280547E-3</v>
      </c>
      <c r="T323">
        <v>3894</v>
      </c>
      <c r="U323" s="10">
        <v>9.6999999999999993</v>
      </c>
      <c r="V323">
        <v>17</v>
      </c>
      <c r="W323">
        <f t="shared" ref="W323:W367" si="23">U323*V323</f>
        <v>164.89999999999998</v>
      </c>
    </row>
    <row r="324" spans="1:23" x14ac:dyDescent="0.6">
      <c r="A324">
        <v>2012</v>
      </c>
      <c r="B324">
        <v>11</v>
      </c>
      <c r="C324">
        <v>18</v>
      </c>
      <c r="D324">
        <f t="shared" si="22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0"/>
        <v>0</v>
      </c>
      <c r="I324">
        <f t="shared" si="21"/>
        <v>0</v>
      </c>
      <c r="J324" s="13"/>
      <c r="K324" s="13"/>
      <c r="L324">
        <v>14443</v>
      </c>
      <c r="M324">
        <v>13638</v>
      </c>
      <c r="N324">
        <v>0.50583025025521833</v>
      </c>
      <c r="O324">
        <v>0.49416974974478167</v>
      </c>
      <c r="P324">
        <v>0.33414172661349861</v>
      </c>
      <c r="Q324">
        <v>0.66585827338650139</v>
      </c>
      <c r="R324">
        <v>0</v>
      </c>
      <c r="T324">
        <v>3894</v>
      </c>
      <c r="U324" s="10">
        <v>7.9</v>
      </c>
      <c r="V324">
        <v>0</v>
      </c>
      <c r="W324">
        <f t="shared" si="23"/>
        <v>0</v>
      </c>
    </row>
    <row r="325" spans="1:23" x14ac:dyDescent="0.6">
      <c r="A325">
        <v>2012</v>
      </c>
      <c r="B325">
        <v>11</v>
      </c>
      <c r="C325">
        <v>19</v>
      </c>
      <c r="D325">
        <f t="shared" si="22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0"/>
        <v>0</v>
      </c>
      <c r="I325">
        <f t="shared" si="21"/>
        <v>0</v>
      </c>
      <c r="J325" s="13"/>
      <c r="K325" s="13"/>
      <c r="L325">
        <v>14247</v>
      </c>
      <c r="M325">
        <v>12330</v>
      </c>
      <c r="N325">
        <v>0.51738868590079667</v>
      </c>
      <c r="O325">
        <v>0.48261131409920338</v>
      </c>
      <c r="P325">
        <v>0.3142906257525635</v>
      </c>
      <c r="Q325">
        <v>0.68570937424743661</v>
      </c>
      <c r="R325">
        <v>3.4602076124567479E-3</v>
      </c>
      <c r="T325">
        <v>3894</v>
      </c>
      <c r="U325" s="10">
        <v>9.8000000000000007</v>
      </c>
      <c r="V325">
        <v>0</v>
      </c>
      <c r="W325">
        <f t="shared" si="23"/>
        <v>0</v>
      </c>
    </row>
    <row r="326" spans="1:23" x14ac:dyDescent="0.6">
      <c r="A326">
        <v>2012</v>
      </c>
      <c r="B326">
        <v>11</v>
      </c>
      <c r="C326">
        <v>20</v>
      </c>
      <c r="D326">
        <f t="shared" si="22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0"/>
        <v>0</v>
      </c>
      <c r="I326">
        <f t="shared" si="21"/>
        <v>0</v>
      </c>
      <c r="J326" s="13"/>
      <c r="K326" s="13"/>
      <c r="L326">
        <v>10677</v>
      </c>
      <c r="M326">
        <v>10746</v>
      </c>
      <c r="N326">
        <v>0.53291390412133444</v>
      </c>
      <c r="O326">
        <v>0.46708609587866562</v>
      </c>
      <c r="P326">
        <v>0.30270354860138138</v>
      </c>
      <c r="Q326">
        <v>0.69729645139861862</v>
      </c>
      <c r="R326">
        <v>5.3475935828877011E-3</v>
      </c>
      <c r="T326">
        <v>3894</v>
      </c>
      <c r="U326" s="10">
        <v>6.6</v>
      </c>
      <c r="V326">
        <v>0</v>
      </c>
      <c r="W326">
        <f t="shared" si="23"/>
        <v>0</v>
      </c>
    </row>
    <row r="327" spans="1:23" x14ac:dyDescent="0.6">
      <c r="A327">
        <v>2012</v>
      </c>
      <c r="B327">
        <v>11</v>
      </c>
      <c r="C327">
        <v>21</v>
      </c>
      <c r="D327">
        <f t="shared" si="22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0"/>
        <v>0</v>
      </c>
      <c r="I327">
        <f t="shared" si="21"/>
        <v>0</v>
      </c>
      <c r="J327" s="13"/>
      <c r="K327" s="13"/>
      <c r="L327">
        <v>11611</v>
      </c>
      <c r="M327">
        <v>11177</v>
      </c>
      <c r="N327">
        <v>0.54818889830499729</v>
      </c>
      <c r="O327">
        <v>0.4518111016950026</v>
      </c>
      <c r="P327">
        <v>0.34286577715370292</v>
      </c>
      <c r="Q327">
        <v>0.65713422284629719</v>
      </c>
      <c r="R327">
        <v>8.5784313725490186E-3</v>
      </c>
      <c r="T327">
        <v>3894</v>
      </c>
      <c r="U327" s="10">
        <v>9.1</v>
      </c>
      <c r="V327">
        <v>0</v>
      </c>
      <c r="W327">
        <f t="shared" si="23"/>
        <v>0</v>
      </c>
    </row>
    <row r="328" spans="1:23" x14ac:dyDescent="0.6">
      <c r="A328">
        <v>2012</v>
      </c>
      <c r="B328">
        <v>11</v>
      </c>
      <c r="C328">
        <v>22</v>
      </c>
      <c r="D328">
        <f t="shared" si="22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0"/>
        <v>0</v>
      </c>
      <c r="I328">
        <f t="shared" si="21"/>
        <v>0</v>
      </c>
      <c r="J328" s="13"/>
      <c r="K328" s="13"/>
      <c r="L328">
        <v>13212</v>
      </c>
      <c r="M328">
        <v>12982</v>
      </c>
      <c r="N328">
        <v>0.54287709194829947</v>
      </c>
      <c r="O328">
        <v>0.45712290805170058</v>
      </c>
      <c r="P328">
        <v>0.32398574937274632</v>
      </c>
      <c r="Q328">
        <v>0.67601425062725373</v>
      </c>
      <c r="R328">
        <v>7.4660633484162891E-3</v>
      </c>
      <c r="T328">
        <v>3894</v>
      </c>
      <c r="U328" s="10">
        <v>10.8</v>
      </c>
      <c r="V328">
        <v>0</v>
      </c>
      <c r="W328">
        <f t="shared" si="23"/>
        <v>0</v>
      </c>
    </row>
    <row r="329" spans="1:23" x14ac:dyDescent="0.6">
      <c r="A329">
        <v>2012</v>
      </c>
      <c r="B329">
        <v>11</v>
      </c>
      <c r="C329">
        <v>23</v>
      </c>
      <c r="D329">
        <f t="shared" si="22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0"/>
        <v>0</v>
      </c>
      <c r="I329">
        <f t="shared" si="21"/>
        <v>0</v>
      </c>
      <c r="J329" s="13"/>
      <c r="K329" s="13"/>
      <c r="L329">
        <v>14105</v>
      </c>
      <c r="M329">
        <v>13942</v>
      </c>
      <c r="N329">
        <v>0.51879354305824887</v>
      </c>
      <c r="O329">
        <v>0.48120645694175113</v>
      </c>
      <c r="P329">
        <v>0.33367539323421669</v>
      </c>
      <c r="Q329">
        <v>0.6663246067657832</v>
      </c>
      <c r="R329">
        <v>0</v>
      </c>
      <c r="T329">
        <v>3894</v>
      </c>
      <c r="U329" s="10">
        <v>10.3</v>
      </c>
      <c r="V329">
        <v>0</v>
      </c>
      <c r="W329">
        <f t="shared" si="23"/>
        <v>0</v>
      </c>
    </row>
    <row r="330" spans="1:23" x14ac:dyDescent="0.6">
      <c r="A330">
        <v>2012</v>
      </c>
      <c r="B330">
        <v>11</v>
      </c>
      <c r="C330">
        <v>24</v>
      </c>
      <c r="D330">
        <f t="shared" si="22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0"/>
        <v>0</v>
      </c>
      <c r="I330">
        <f t="shared" si="21"/>
        <v>0</v>
      </c>
      <c r="J330" s="13"/>
      <c r="K330" s="13"/>
      <c r="L330">
        <v>12446</v>
      </c>
      <c r="M330">
        <v>12378</v>
      </c>
      <c r="N330">
        <v>0.5311801454580547</v>
      </c>
      <c r="O330">
        <v>0.46881985454194519</v>
      </c>
      <c r="P330">
        <v>0.34415510327912441</v>
      </c>
      <c r="Q330">
        <v>0.65584489672087565</v>
      </c>
      <c r="R330">
        <v>0</v>
      </c>
      <c r="T330">
        <v>3894</v>
      </c>
      <c r="U330" s="10">
        <v>7</v>
      </c>
      <c r="V330">
        <v>0</v>
      </c>
      <c r="W330">
        <f t="shared" si="23"/>
        <v>0</v>
      </c>
    </row>
    <row r="331" spans="1:23" x14ac:dyDescent="0.6">
      <c r="A331">
        <v>2012</v>
      </c>
      <c r="B331">
        <v>11</v>
      </c>
      <c r="C331">
        <v>25</v>
      </c>
      <c r="D331">
        <f t="shared" si="22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0"/>
        <v>0</v>
      </c>
      <c r="I331">
        <f t="shared" si="21"/>
        <v>0</v>
      </c>
      <c r="J331" s="13"/>
      <c r="K331" s="13"/>
      <c r="L331">
        <v>14409</v>
      </c>
      <c r="M331">
        <v>13186</v>
      </c>
      <c r="N331">
        <v>0.52008490533121754</v>
      </c>
      <c r="O331">
        <v>0.47991509466878252</v>
      </c>
      <c r="P331">
        <v>0.34493281461046887</v>
      </c>
      <c r="Q331">
        <v>0.65506718538953113</v>
      </c>
      <c r="R331">
        <v>0</v>
      </c>
      <c r="T331">
        <v>3894</v>
      </c>
      <c r="U331" s="10">
        <v>7.2</v>
      </c>
      <c r="V331">
        <v>2.5</v>
      </c>
      <c r="W331">
        <f t="shared" si="23"/>
        <v>18</v>
      </c>
    </row>
    <row r="332" spans="1:23" x14ac:dyDescent="0.6">
      <c r="A332">
        <v>2012</v>
      </c>
      <c r="B332">
        <v>11</v>
      </c>
      <c r="C332">
        <v>26</v>
      </c>
      <c r="D332">
        <f t="shared" si="22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0"/>
        <v>0</v>
      </c>
      <c r="I332">
        <f t="shared" si="21"/>
        <v>0</v>
      </c>
      <c r="J332" s="13"/>
      <c r="K332" s="13"/>
      <c r="L332">
        <v>12775</v>
      </c>
      <c r="M332">
        <v>11322</v>
      </c>
      <c r="N332">
        <v>0.50819188980953689</v>
      </c>
      <c r="O332">
        <v>0.49180811019046322</v>
      </c>
      <c r="P332">
        <v>0.34462082035611452</v>
      </c>
      <c r="Q332">
        <v>0.65537917964388548</v>
      </c>
      <c r="R332">
        <v>0</v>
      </c>
      <c r="T332">
        <v>3894</v>
      </c>
      <c r="U332" s="10">
        <v>6</v>
      </c>
      <c r="V332">
        <v>11</v>
      </c>
      <c r="W332">
        <f t="shared" si="23"/>
        <v>66</v>
      </c>
    </row>
    <row r="333" spans="1:23" x14ac:dyDescent="0.6">
      <c r="A333">
        <v>2012</v>
      </c>
      <c r="B333">
        <v>11</v>
      </c>
      <c r="C333">
        <v>27</v>
      </c>
      <c r="D333">
        <f t="shared" si="22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0"/>
        <v>0</v>
      </c>
      <c r="I333">
        <f t="shared" si="21"/>
        <v>0</v>
      </c>
      <c r="J333" s="13"/>
      <c r="K333" s="13"/>
      <c r="L333">
        <v>10130</v>
      </c>
      <c r="M333">
        <v>9886</v>
      </c>
      <c r="N333">
        <v>0.51865980040720527</v>
      </c>
      <c r="O333">
        <v>0.48134019959279473</v>
      </c>
      <c r="P333">
        <v>0.29990574592650721</v>
      </c>
      <c r="Q333">
        <v>0.70009425407349279</v>
      </c>
      <c r="R333">
        <v>4.2016806722689074E-3</v>
      </c>
      <c r="T333">
        <v>3894</v>
      </c>
      <c r="U333" s="10">
        <v>4.5</v>
      </c>
      <c r="V333">
        <v>0</v>
      </c>
      <c r="W333">
        <f t="shared" si="23"/>
        <v>0</v>
      </c>
    </row>
    <row r="334" spans="1:23" x14ac:dyDescent="0.6">
      <c r="A334">
        <v>2012</v>
      </c>
      <c r="B334">
        <v>11</v>
      </c>
      <c r="C334">
        <v>28</v>
      </c>
      <c r="D334">
        <f t="shared" si="22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0"/>
        <v>0</v>
      </c>
      <c r="I334">
        <f t="shared" si="21"/>
        <v>0</v>
      </c>
      <c r="J334" s="13"/>
      <c r="K334" s="13"/>
      <c r="L334">
        <v>10465</v>
      </c>
      <c r="M334">
        <v>10917</v>
      </c>
      <c r="N334">
        <v>0.53272201654554596</v>
      </c>
      <c r="O334">
        <v>0.46727798345445398</v>
      </c>
      <c r="P334">
        <v>0.29304527172174227</v>
      </c>
      <c r="Q334">
        <v>0.70695472827825778</v>
      </c>
      <c r="R334">
        <v>1.8318935965994789E-2</v>
      </c>
      <c r="T334">
        <v>3894</v>
      </c>
      <c r="U334" s="10">
        <v>10.4</v>
      </c>
      <c r="V334">
        <v>0</v>
      </c>
      <c r="W334">
        <f t="shared" si="23"/>
        <v>0</v>
      </c>
    </row>
    <row r="335" spans="1:23" x14ac:dyDescent="0.6">
      <c r="A335">
        <v>2012</v>
      </c>
      <c r="B335">
        <v>11</v>
      </c>
      <c r="C335">
        <v>29</v>
      </c>
      <c r="D335">
        <f t="shared" si="22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0"/>
        <v>0</v>
      </c>
      <c r="I335">
        <f t="shared" si="21"/>
        <v>0</v>
      </c>
      <c r="J335" s="13"/>
      <c r="K335" s="13"/>
      <c r="L335">
        <v>10836</v>
      </c>
      <c r="M335">
        <v>11601</v>
      </c>
      <c r="N335">
        <v>0.48153513153513161</v>
      </c>
      <c r="O335">
        <v>0.5184648684648685</v>
      </c>
      <c r="P335">
        <v>0.26726288417464888</v>
      </c>
      <c r="Q335">
        <v>0.73273711582535117</v>
      </c>
      <c r="R335">
        <v>2.518315018315018E-2</v>
      </c>
      <c r="T335">
        <v>3894</v>
      </c>
      <c r="U335" s="10">
        <v>7.3</v>
      </c>
      <c r="V335">
        <v>0</v>
      </c>
      <c r="W335">
        <f t="shared" si="23"/>
        <v>0</v>
      </c>
    </row>
    <row r="336" spans="1:23" x14ac:dyDescent="0.6">
      <c r="A336">
        <v>2012</v>
      </c>
      <c r="B336">
        <v>11</v>
      </c>
      <c r="C336">
        <v>30</v>
      </c>
      <c r="D336">
        <f t="shared" si="22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0"/>
        <v>0</v>
      </c>
      <c r="I336">
        <f t="shared" si="21"/>
        <v>0</v>
      </c>
      <c r="J336" s="13"/>
      <c r="K336" s="13"/>
      <c r="L336">
        <v>12398</v>
      </c>
      <c r="M336">
        <v>12312</v>
      </c>
      <c r="N336">
        <v>0.49934551223478563</v>
      </c>
      <c r="O336">
        <v>0.50065448776521437</v>
      </c>
      <c r="P336">
        <v>0.28986652044610522</v>
      </c>
      <c r="Q336">
        <v>0.71013347955389483</v>
      </c>
      <c r="R336">
        <v>4.5634104457633877E-2</v>
      </c>
      <c r="T336">
        <v>3894</v>
      </c>
      <c r="U336" s="10">
        <v>6.1</v>
      </c>
      <c r="V336">
        <v>0</v>
      </c>
      <c r="W336">
        <f t="shared" si="23"/>
        <v>0</v>
      </c>
    </row>
    <row r="337" spans="1:23" x14ac:dyDescent="0.6">
      <c r="A337">
        <v>2012</v>
      </c>
      <c r="B337">
        <v>12</v>
      </c>
      <c r="C337">
        <v>1</v>
      </c>
      <c r="D337">
        <f t="shared" si="22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0"/>
        <v>0</v>
      </c>
      <c r="I337">
        <f t="shared" si="21"/>
        <v>0</v>
      </c>
      <c r="J337" s="13"/>
      <c r="K337" s="13"/>
      <c r="L337">
        <v>11709</v>
      </c>
      <c r="M337">
        <v>10619</v>
      </c>
      <c r="N337">
        <v>0.5267425385072444</v>
      </c>
      <c r="O337">
        <v>0.4732574614927556</v>
      </c>
      <c r="P337">
        <v>0.32824740618858272</v>
      </c>
      <c r="Q337">
        <v>0.67175259381141739</v>
      </c>
      <c r="R337">
        <v>9.0497737556561094E-3</v>
      </c>
      <c r="T337">
        <v>3894</v>
      </c>
      <c r="U337" s="10">
        <v>5.6</v>
      </c>
      <c r="V337">
        <v>1.5</v>
      </c>
      <c r="W337">
        <f t="shared" si="23"/>
        <v>8.3999999999999986</v>
      </c>
    </row>
    <row r="338" spans="1:23" x14ac:dyDescent="0.6">
      <c r="A338">
        <v>2012</v>
      </c>
      <c r="B338">
        <v>12</v>
      </c>
      <c r="C338">
        <v>2</v>
      </c>
      <c r="D338">
        <f t="shared" si="22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0"/>
        <v>0</v>
      </c>
      <c r="I338">
        <f t="shared" si="21"/>
        <v>0</v>
      </c>
      <c r="J338" s="13"/>
      <c r="K338" s="13"/>
      <c r="L338">
        <v>12850</v>
      </c>
      <c r="M338">
        <v>10435</v>
      </c>
      <c r="N338">
        <v>0.472360110840503</v>
      </c>
      <c r="O338">
        <v>0.527639889159497</v>
      </c>
      <c r="P338">
        <v>0.29669440490518922</v>
      </c>
      <c r="Q338">
        <v>0.70330559509481072</v>
      </c>
      <c r="R338">
        <v>0</v>
      </c>
      <c r="T338">
        <v>3894</v>
      </c>
      <c r="U338" s="10">
        <v>7.1</v>
      </c>
      <c r="V338">
        <v>0.5</v>
      </c>
      <c r="W338">
        <f t="shared" si="23"/>
        <v>3.55</v>
      </c>
    </row>
    <row r="339" spans="1:23" x14ac:dyDescent="0.6">
      <c r="A339">
        <v>2012</v>
      </c>
      <c r="B339">
        <v>12</v>
      </c>
      <c r="C339">
        <v>3</v>
      </c>
      <c r="D339">
        <f t="shared" si="22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0"/>
        <v>0</v>
      </c>
      <c r="I339">
        <f t="shared" si="21"/>
        <v>0</v>
      </c>
      <c r="J339" s="13"/>
      <c r="K339" s="13"/>
      <c r="L339">
        <v>11180</v>
      </c>
      <c r="M339">
        <v>9772</v>
      </c>
      <c r="N339">
        <v>0.48768244442984932</v>
      </c>
      <c r="O339">
        <v>0.51231755557015068</v>
      </c>
      <c r="P339">
        <v>0.27042156229007441</v>
      </c>
      <c r="Q339">
        <v>0.72957843770992559</v>
      </c>
      <c r="R339">
        <v>8.4464555052790342E-3</v>
      </c>
      <c r="T339">
        <v>3894</v>
      </c>
      <c r="U339" s="10">
        <v>8.6999999999999993</v>
      </c>
      <c r="V339">
        <v>0</v>
      </c>
      <c r="W339">
        <f t="shared" si="23"/>
        <v>0</v>
      </c>
    </row>
    <row r="340" spans="1:23" x14ac:dyDescent="0.6">
      <c r="A340">
        <v>2012</v>
      </c>
      <c r="B340">
        <v>12</v>
      </c>
      <c r="C340">
        <v>4</v>
      </c>
      <c r="D340">
        <f t="shared" si="22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0"/>
        <v>0</v>
      </c>
      <c r="I340">
        <f t="shared" si="21"/>
        <v>0</v>
      </c>
      <c r="J340" s="13"/>
      <c r="K340" s="13"/>
      <c r="L340">
        <v>9323</v>
      </c>
      <c r="M340">
        <v>8858</v>
      </c>
      <c r="N340">
        <v>0.51140738346620707</v>
      </c>
      <c r="O340">
        <v>0.48859261653379299</v>
      </c>
      <c r="P340">
        <v>0.26851791998850821</v>
      </c>
      <c r="Q340">
        <v>0.73148208001149173</v>
      </c>
      <c r="R340">
        <v>0</v>
      </c>
      <c r="T340">
        <v>3894</v>
      </c>
      <c r="U340" s="10">
        <v>3.5</v>
      </c>
      <c r="V340">
        <v>0</v>
      </c>
      <c r="W340">
        <f t="shared" si="23"/>
        <v>0</v>
      </c>
    </row>
    <row r="341" spans="1:23" x14ac:dyDescent="0.6">
      <c r="A341">
        <v>2012</v>
      </c>
      <c r="B341">
        <v>12</v>
      </c>
      <c r="C341">
        <v>5</v>
      </c>
      <c r="D341">
        <f t="shared" si="22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0"/>
        <v>0</v>
      </c>
      <c r="I341">
        <f t="shared" si="21"/>
        <v>0</v>
      </c>
      <c r="J341" s="13"/>
      <c r="K341" s="13"/>
      <c r="L341">
        <v>7890</v>
      </c>
      <c r="M341">
        <v>8923</v>
      </c>
      <c r="N341">
        <v>0.52993881118881125</v>
      </c>
      <c r="O341">
        <v>0.4700611888111888</v>
      </c>
      <c r="P341">
        <v>0.31964270297603631</v>
      </c>
      <c r="Q341">
        <v>0.68035729702396375</v>
      </c>
      <c r="R341">
        <v>0.1598985890652557</v>
      </c>
      <c r="T341">
        <v>3894</v>
      </c>
      <c r="U341" s="10">
        <v>3.7</v>
      </c>
      <c r="V341">
        <v>4.5</v>
      </c>
      <c r="W341">
        <f t="shared" si="23"/>
        <v>16.650000000000002</v>
      </c>
    </row>
    <row r="342" spans="1:23" x14ac:dyDescent="0.6">
      <c r="A342">
        <v>2012</v>
      </c>
      <c r="B342">
        <v>12</v>
      </c>
      <c r="C342">
        <v>6</v>
      </c>
      <c r="D342">
        <f t="shared" si="22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0"/>
        <v>0</v>
      </c>
      <c r="I342">
        <f t="shared" si="21"/>
        <v>0</v>
      </c>
      <c r="J342" s="13"/>
      <c r="K342" s="13"/>
      <c r="L342">
        <v>9574</v>
      </c>
      <c r="M342">
        <v>11032</v>
      </c>
      <c r="N342">
        <v>0.50913870080536749</v>
      </c>
      <c r="O342">
        <v>0.49086129919463251</v>
      </c>
      <c r="P342">
        <v>0.28282735782735791</v>
      </c>
      <c r="Q342">
        <v>0.71717264217264221</v>
      </c>
      <c r="R342">
        <v>0.14015937765937761</v>
      </c>
      <c r="T342">
        <v>3894</v>
      </c>
      <c r="U342" s="10">
        <v>0</v>
      </c>
      <c r="V342">
        <v>0</v>
      </c>
      <c r="W342">
        <f t="shared" si="23"/>
        <v>0</v>
      </c>
    </row>
    <row r="343" spans="1:23" x14ac:dyDescent="0.6">
      <c r="A343">
        <v>2012</v>
      </c>
      <c r="B343">
        <v>12</v>
      </c>
      <c r="C343">
        <v>7</v>
      </c>
      <c r="D343">
        <f t="shared" si="22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0"/>
        <v>0</v>
      </c>
      <c r="I343">
        <f t="shared" si="21"/>
        <v>0</v>
      </c>
      <c r="J343" s="13"/>
      <c r="K343" s="13"/>
      <c r="L343">
        <v>10567</v>
      </c>
      <c r="M343">
        <v>10517</v>
      </c>
      <c r="N343">
        <v>0.45233443027560671</v>
      </c>
      <c r="O343">
        <v>0.54766556972439329</v>
      </c>
      <c r="P343">
        <v>0.31041295306001188</v>
      </c>
      <c r="Q343">
        <v>0.68958704693998818</v>
      </c>
      <c r="R343">
        <v>0.36264454499748622</v>
      </c>
      <c r="T343">
        <v>3894</v>
      </c>
      <c r="U343" s="10">
        <v>2</v>
      </c>
      <c r="V343">
        <v>3.5</v>
      </c>
      <c r="W343">
        <f t="shared" si="23"/>
        <v>7</v>
      </c>
    </row>
    <row r="344" spans="1:23" x14ac:dyDescent="0.6">
      <c r="A344">
        <v>2012</v>
      </c>
      <c r="B344">
        <v>12</v>
      </c>
      <c r="C344">
        <v>8</v>
      </c>
      <c r="D344">
        <f t="shared" si="22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0"/>
        <v>0</v>
      </c>
      <c r="I344">
        <f t="shared" si="21"/>
        <v>0</v>
      </c>
      <c r="J344" s="13"/>
      <c r="K344" s="13"/>
      <c r="L344">
        <v>10674</v>
      </c>
      <c r="M344">
        <v>10481</v>
      </c>
      <c r="N344">
        <v>0.51003000267706156</v>
      </c>
      <c r="O344">
        <v>0.4899699973229385</v>
      </c>
      <c r="P344">
        <v>0.33736214765626532</v>
      </c>
      <c r="Q344">
        <v>0.66263785234373462</v>
      </c>
      <c r="R344">
        <v>0.13528905734788091</v>
      </c>
      <c r="T344">
        <v>3894</v>
      </c>
      <c r="U344" s="10">
        <v>1.2</v>
      </c>
      <c r="V344">
        <v>0</v>
      </c>
      <c r="W344">
        <f t="shared" si="23"/>
        <v>0</v>
      </c>
    </row>
    <row r="345" spans="1:23" x14ac:dyDescent="0.6">
      <c r="A345">
        <v>2012</v>
      </c>
      <c r="B345">
        <v>12</v>
      </c>
      <c r="C345">
        <v>9</v>
      </c>
      <c r="D345">
        <f t="shared" si="22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0"/>
        <v>0</v>
      </c>
      <c r="I345">
        <f t="shared" si="21"/>
        <v>0</v>
      </c>
      <c r="J345" s="13"/>
      <c r="K345" s="13"/>
      <c r="L345">
        <v>12062</v>
      </c>
      <c r="M345">
        <v>10647</v>
      </c>
      <c r="N345">
        <v>0.50932825344590049</v>
      </c>
      <c r="O345">
        <v>0.49067174655409951</v>
      </c>
      <c r="P345">
        <v>0.31348765613471502</v>
      </c>
      <c r="Q345">
        <v>0.68651234386528504</v>
      </c>
      <c r="R345">
        <v>3.7208216619981332E-2</v>
      </c>
      <c r="T345">
        <v>3894</v>
      </c>
      <c r="U345" s="10">
        <v>-2.2000000000000002</v>
      </c>
      <c r="V345">
        <v>0</v>
      </c>
      <c r="W345">
        <f t="shared" si="23"/>
        <v>0</v>
      </c>
    </row>
    <row r="346" spans="1:23" x14ac:dyDescent="0.6">
      <c r="A346">
        <v>2012</v>
      </c>
      <c r="B346">
        <v>12</v>
      </c>
      <c r="C346">
        <v>10</v>
      </c>
      <c r="D346">
        <f t="shared" si="22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0"/>
        <v>0</v>
      </c>
      <c r="I346">
        <f t="shared" si="21"/>
        <v>0</v>
      </c>
      <c r="J346" s="13"/>
      <c r="K346" s="13"/>
      <c r="L346">
        <v>11242</v>
      </c>
      <c r="M346">
        <v>10469</v>
      </c>
      <c r="N346">
        <v>0.51869351813123432</v>
      </c>
      <c r="O346">
        <v>0.48130648186876568</v>
      </c>
      <c r="P346">
        <v>0.32863627145634072</v>
      </c>
      <c r="Q346">
        <v>0.67136372854365944</v>
      </c>
      <c r="R346">
        <v>9.4268476621417793E-3</v>
      </c>
      <c r="T346">
        <v>3894</v>
      </c>
      <c r="U346" s="10">
        <v>-0.8</v>
      </c>
      <c r="V346">
        <v>0</v>
      </c>
      <c r="W346">
        <f t="shared" si="23"/>
        <v>0</v>
      </c>
    </row>
    <row r="347" spans="1:23" x14ac:dyDescent="0.6">
      <c r="A347">
        <v>2012</v>
      </c>
      <c r="B347">
        <v>12</v>
      </c>
      <c r="C347">
        <v>11</v>
      </c>
      <c r="D347">
        <f t="shared" si="22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0"/>
        <v>0</v>
      </c>
      <c r="I347">
        <f t="shared" si="21"/>
        <v>0</v>
      </c>
      <c r="J347" s="13"/>
      <c r="K347" s="13"/>
      <c r="L347">
        <v>9206</v>
      </c>
      <c r="M347">
        <v>8627</v>
      </c>
      <c r="N347">
        <v>0.53016917722800083</v>
      </c>
      <c r="O347">
        <v>0.46983082277199922</v>
      </c>
      <c r="P347">
        <v>0.30818005523887881</v>
      </c>
      <c r="Q347">
        <v>0.69181994476112119</v>
      </c>
      <c r="R347">
        <v>4.2016806722689074E-3</v>
      </c>
      <c r="T347">
        <v>3894</v>
      </c>
      <c r="U347" s="10">
        <v>-0.1</v>
      </c>
      <c r="V347">
        <v>0</v>
      </c>
      <c r="W347">
        <f t="shared" si="23"/>
        <v>0</v>
      </c>
    </row>
    <row r="348" spans="1:23" x14ac:dyDescent="0.6">
      <c r="A348">
        <v>2012</v>
      </c>
      <c r="B348">
        <v>12</v>
      </c>
      <c r="C348">
        <v>12</v>
      </c>
      <c r="D348">
        <f t="shared" si="22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0"/>
        <v>0</v>
      </c>
      <c r="I348">
        <f t="shared" si="21"/>
        <v>0</v>
      </c>
      <c r="J348" s="13"/>
      <c r="K348" s="13"/>
      <c r="L348">
        <v>9411</v>
      </c>
      <c r="M348">
        <v>9972</v>
      </c>
      <c r="N348">
        <v>0.54524457184491781</v>
      </c>
      <c r="O348">
        <v>0.45475542815508208</v>
      </c>
      <c r="P348">
        <v>0.32186181273551512</v>
      </c>
      <c r="Q348">
        <v>0.67813818726448483</v>
      </c>
      <c r="R348">
        <v>4.5248868778280547E-3</v>
      </c>
      <c r="T348">
        <v>3894</v>
      </c>
      <c r="U348" s="10">
        <v>2.2999999999999998</v>
      </c>
      <c r="V348">
        <v>0</v>
      </c>
      <c r="W348">
        <f t="shared" si="23"/>
        <v>0</v>
      </c>
    </row>
    <row r="349" spans="1:23" x14ac:dyDescent="0.6">
      <c r="A349">
        <v>2012</v>
      </c>
      <c r="B349">
        <v>12</v>
      </c>
      <c r="C349">
        <v>13</v>
      </c>
      <c r="D349">
        <f t="shared" si="22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0"/>
        <v>0</v>
      </c>
      <c r="I349">
        <f t="shared" si="21"/>
        <v>0</v>
      </c>
      <c r="J349" s="13"/>
      <c r="K349" s="13"/>
      <c r="L349">
        <v>9730</v>
      </c>
      <c r="M349">
        <v>11263</v>
      </c>
      <c r="N349">
        <v>0.48960783065454339</v>
      </c>
      <c r="O349">
        <v>0.5103921693454565</v>
      </c>
      <c r="P349">
        <v>0.26877992730068861</v>
      </c>
      <c r="Q349">
        <v>0.73122007269931144</v>
      </c>
      <c r="R349">
        <v>9.5492742551566076E-3</v>
      </c>
      <c r="T349">
        <v>3894</v>
      </c>
      <c r="U349" s="10">
        <v>6</v>
      </c>
      <c r="V349">
        <v>0</v>
      </c>
      <c r="W349">
        <f t="shared" si="23"/>
        <v>0</v>
      </c>
    </row>
    <row r="350" spans="1:23" x14ac:dyDescent="0.6">
      <c r="A350">
        <v>2012</v>
      </c>
      <c r="B350">
        <v>12</v>
      </c>
      <c r="C350">
        <v>14</v>
      </c>
      <c r="D350">
        <f t="shared" si="22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0"/>
        <v>0</v>
      </c>
      <c r="I350">
        <f t="shared" si="21"/>
        <v>0</v>
      </c>
      <c r="J350" s="13"/>
      <c r="K350" s="13"/>
      <c r="L350">
        <v>11556</v>
      </c>
      <c r="M350">
        <v>12112</v>
      </c>
      <c r="N350">
        <v>0.51698059725741385</v>
      </c>
      <c r="O350">
        <v>0.48301940274258609</v>
      </c>
      <c r="P350">
        <v>0.29850898812836529</v>
      </c>
      <c r="Q350">
        <v>0.70149101187163465</v>
      </c>
      <c r="R350">
        <v>8.5599694423223835E-2</v>
      </c>
      <c r="T350">
        <v>3894</v>
      </c>
      <c r="U350" s="10">
        <v>10.199999999999999</v>
      </c>
      <c r="V350">
        <v>106</v>
      </c>
      <c r="W350">
        <f t="shared" si="23"/>
        <v>1081.1999999999998</v>
      </c>
    </row>
    <row r="351" spans="1:23" x14ac:dyDescent="0.6">
      <c r="A351">
        <v>2012</v>
      </c>
      <c r="B351">
        <v>12</v>
      </c>
      <c r="C351">
        <v>15</v>
      </c>
      <c r="D351">
        <f t="shared" si="22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0"/>
        <v>0</v>
      </c>
      <c r="I351">
        <f t="shared" si="21"/>
        <v>0</v>
      </c>
      <c r="J351" s="13"/>
      <c r="K351" s="13"/>
      <c r="L351">
        <v>10203</v>
      </c>
      <c r="M351">
        <v>10599</v>
      </c>
      <c r="N351">
        <v>0.49601330410706801</v>
      </c>
      <c r="O351">
        <v>0.5039866958929321</v>
      </c>
      <c r="P351">
        <v>0.28169656526578241</v>
      </c>
      <c r="Q351">
        <v>0.71830343473421754</v>
      </c>
      <c r="R351">
        <v>0.40151655804022018</v>
      </c>
      <c r="T351">
        <v>3894</v>
      </c>
      <c r="U351" s="10">
        <v>10</v>
      </c>
      <c r="V351">
        <v>0.2</v>
      </c>
      <c r="W351">
        <f t="shared" si="23"/>
        <v>2</v>
      </c>
    </row>
    <row r="352" spans="1:23" x14ac:dyDescent="0.6">
      <c r="A352">
        <v>2012</v>
      </c>
      <c r="B352">
        <v>12</v>
      </c>
      <c r="C352">
        <v>16</v>
      </c>
      <c r="D352">
        <f t="shared" si="22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0"/>
        <v>0</v>
      </c>
      <c r="I352">
        <f t="shared" si="21"/>
        <v>0</v>
      </c>
      <c r="J352" s="13"/>
      <c r="K352" s="13"/>
      <c r="L352">
        <v>12117</v>
      </c>
      <c r="M352">
        <v>11112</v>
      </c>
      <c r="N352">
        <v>0.47129651874461559</v>
      </c>
      <c r="O352">
        <v>0.52870348125538436</v>
      </c>
      <c r="P352">
        <v>0.27505984019824847</v>
      </c>
      <c r="Q352">
        <v>0.72494015980175153</v>
      </c>
      <c r="R352">
        <v>1.5686274509803921E-2</v>
      </c>
      <c r="T352">
        <v>3894</v>
      </c>
      <c r="U352" s="10">
        <v>9.1</v>
      </c>
      <c r="V352">
        <v>0</v>
      </c>
      <c r="W352">
        <f t="shared" si="23"/>
        <v>0</v>
      </c>
    </row>
    <row r="353" spans="1:23" x14ac:dyDescent="0.6">
      <c r="A353">
        <v>2012</v>
      </c>
      <c r="B353">
        <v>12</v>
      </c>
      <c r="C353">
        <v>17</v>
      </c>
      <c r="D353">
        <f t="shared" si="22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0"/>
        <v>0</v>
      </c>
      <c r="I353">
        <f t="shared" si="21"/>
        <v>0</v>
      </c>
      <c r="J353" s="13"/>
      <c r="K353" s="13"/>
      <c r="L353">
        <v>11929</v>
      </c>
      <c r="M353">
        <v>10223</v>
      </c>
      <c r="N353">
        <v>0.52284283832997069</v>
      </c>
      <c r="O353">
        <v>0.47715716167002931</v>
      </c>
      <c r="P353">
        <v>0.28401373442733729</v>
      </c>
      <c r="Q353">
        <v>0.71598626557266265</v>
      </c>
      <c r="R353">
        <v>4.1666666666666666E-3</v>
      </c>
      <c r="T353">
        <v>3894</v>
      </c>
      <c r="U353" s="10">
        <v>7.6</v>
      </c>
      <c r="V353">
        <v>0</v>
      </c>
      <c r="W353">
        <f t="shared" si="23"/>
        <v>0</v>
      </c>
    </row>
    <row r="354" spans="1:23" x14ac:dyDescent="0.6">
      <c r="A354">
        <v>2012</v>
      </c>
      <c r="B354">
        <v>12</v>
      </c>
      <c r="C354">
        <v>18</v>
      </c>
      <c r="D354">
        <f t="shared" si="22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0"/>
        <v>0</v>
      </c>
      <c r="I354">
        <f t="shared" si="21"/>
        <v>0</v>
      </c>
      <c r="J354" s="13"/>
      <c r="K354" s="13"/>
      <c r="L354">
        <v>9659</v>
      </c>
      <c r="M354">
        <v>9033</v>
      </c>
      <c r="N354">
        <v>0.51271898036603925</v>
      </c>
      <c r="O354">
        <v>0.48728101963396081</v>
      </c>
      <c r="P354">
        <v>0.26961453579100642</v>
      </c>
      <c r="Q354">
        <v>0.73038546420899364</v>
      </c>
      <c r="R354">
        <v>8.4033613445378113E-3</v>
      </c>
      <c r="T354">
        <v>3894</v>
      </c>
      <c r="U354" s="10">
        <v>0.5</v>
      </c>
      <c r="V354">
        <v>0</v>
      </c>
      <c r="W354">
        <f t="shared" si="23"/>
        <v>0</v>
      </c>
    </row>
    <row r="355" spans="1:23" x14ac:dyDescent="0.6">
      <c r="A355">
        <v>2012</v>
      </c>
      <c r="B355">
        <v>12</v>
      </c>
      <c r="C355">
        <v>19</v>
      </c>
      <c r="D355">
        <f t="shared" si="22"/>
        <v>3</v>
      </c>
      <c r="E355" s="14" t="s">
        <v>26</v>
      </c>
      <c r="F355" s="14" t="s">
        <v>27</v>
      </c>
      <c r="G355" s="14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-6</v>
      </c>
      <c r="H355" s="14">
        <f t="shared" si="20"/>
        <v>0</v>
      </c>
      <c r="I355" s="14">
        <f t="shared" si="21"/>
        <v>1</v>
      </c>
      <c r="J355" s="12" t="s">
        <v>59</v>
      </c>
      <c r="K355" s="12" t="s">
        <v>64</v>
      </c>
      <c r="L355">
        <v>9123</v>
      </c>
      <c r="M355">
        <v>10414</v>
      </c>
      <c r="N355">
        <v>0.5283547335017923</v>
      </c>
      <c r="O355">
        <v>0.47164526649820759</v>
      </c>
      <c r="P355">
        <v>0.31114767585355818</v>
      </c>
      <c r="Q355">
        <v>0.68885232414644182</v>
      </c>
      <c r="R355">
        <v>1.231774761186526E-2</v>
      </c>
      <c r="T355">
        <v>3894</v>
      </c>
      <c r="U355" s="10">
        <v>-0.9</v>
      </c>
      <c r="V355">
        <v>0</v>
      </c>
      <c r="W355">
        <f t="shared" si="23"/>
        <v>0</v>
      </c>
    </row>
    <row r="356" spans="1:23" x14ac:dyDescent="0.6">
      <c r="A356">
        <v>2012</v>
      </c>
      <c r="B356">
        <v>12</v>
      </c>
      <c r="C356">
        <v>20</v>
      </c>
      <c r="D356">
        <f t="shared" si="22"/>
        <v>4</v>
      </c>
      <c r="E356" s="14" t="s">
        <v>28</v>
      </c>
      <c r="F356" s="14" t="s">
        <v>29</v>
      </c>
      <c r="G356" s="14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-5</v>
      </c>
      <c r="H356" s="14">
        <f t="shared" si="20"/>
        <v>0</v>
      </c>
      <c r="I356" s="14">
        <f t="shared" si="21"/>
        <v>1</v>
      </c>
      <c r="J356" s="12"/>
      <c r="K356" s="12" t="s">
        <v>64</v>
      </c>
      <c r="L356">
        <v>9815</v>
      </c>
      <c r="M356">
        <v>11686</v>
      </c>
      <c r="N356">
        <v>0.51437320849085555</v>
      </c>
      <c r="O356">
        <v>0.48562679150914451</v>
      </c>
      <c r="P356">
        <v>0.28725800343447411</v>
      </c>
      <c r="Q356">
        <v>0.71274199656552595</v>
      </c>
      <c r="R356">
        <v>4.9019607843137254E-3</v>
      </c>
      <c r="T356">
        <v>3894</v>
      </c>
      <c r="U356" s="10">
        <v>2.8</v>
      </c>
      <c r="V356">
        <v>0</v>
      </c>
      <c r="W356">
        <f t="shared" si="23"/>
        <v>0</v>
      </c>
    </row>
    <row r="357" spans="1:23" x14ac:dyDescent="0.6">
      <c r="A357">
        <v>2012</v>
      </c>
      <c r="B357">
        <v>12</v>
      </c>
      <c r="C357">
        <v>21</v>
      </c>
      <c r="D357">
        <f t="shared" si="22"/>
        <v>5</v>
      </c>
      <c r="E357" s="14" t="s">
        <v>28</v>
      </c>
      <c r="F357" s="14" t="s">
        <v>30</v>
      </c>
      <c r="G357" s="14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-4</v>
      </c>
      <c r="H357" s="14">
        <f t="shared" si="20"/>
        <v>0</v>
      </c>
      <c r="I357" s="14">
        <f t="shared" si="21"/>
        <v>1</v>
      </c>
      <c r="J357" s="12"/>
      <c r="K357" s="12" t="s">
        <v>64</v>
      </c>
      <c r="L357">
        <v>11059</v>
      </c>
      <c r="M357">
        <v>13867</v>
      </c>
      <c r="N357">
        <v>0.49307756833708388</v>
      </c>
      <c r="O357">
        <v>0.50692243166291606</v>
      </c>
      <c r="P357">
        <v>0.29305040883760602</v>
      </c>
      <c r="Q357">
        <v>0.70694959116239398</v>
      </c>
      <c r="R357">
        <v>0.104253138249678</v>
      </c>
      <c r="T357">
        <v>3894</v>
      </c>
      <c r="U357" s="10">
        <v>5.3</v>
      </c>
      <c r="V357">
        <v>14.5</v>
      </c>
      <c r="W357">
        <f t="shared" si="23"/>
        <v>76.849999999999994</v>
      </c>
    </row>
    <row r="358" spans="1:23" x14ac:dyDescent="0.6">
      <c r="A358">
        <v>2012</v>
      </c>
      <c r="B358">
        <v>12</v>
      </c>
      <c r="C358">
        <v>22</v>
      </c>
      <c r="D358">
        <f t="shared" si="22"/>
        <v>6</v>
      </c>
      <c r="E358" s="14" t="s">
        <v>28</v>
      </c>
      <c r="F358" s="14" t="s">
        <v>31</v>
      </c>
      <c r="G358" s="14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-3</v>
      </c>
      <c r="H358" s="14">
        <f t="shared" si="20"/>
        <v>0</v>
      </c>
      <c r="I358" s="14">
        <f t="shared" si="21"/>
        <v>1</v>
      </c>
      <c r="J358" s="12"/>
      <c r="K358" s="12" t="s">
        <v>64</v>
      </c>
      <c r="L358">
        <v>11466</v>
      </c>
      <c r="M358">
        <v>14571</v>
      </c>
      <c r="N358">
        <v>0.48687586922881038</v>
      </c>
      <c r="O358">
        <v>0.51312413077118957</v>
      </c>
      <c r="P358">
        <v>0.3148836457659987</v>
      </c>
      <c r="Q358">
        <v>0.6851163542340013</v>
      </c>
      <c r="R358">
        <v>3.8961038961038953E-2</v>
      </c>
      <c r="T358">
        <v>3894</v>
      </c>
      <c r="U358" s="10">
        <v>4.9000000000000004</v>
      </c>
      <c r="V358">
        <v>0</v>
      </c>
      <c r="W358">
        <f t="shared" si="23"/>
        <v>0</v>
      </c>
    </row>
    <row r="359" spans="1:23" x14ac:dyDescent="0.6">
      <c r="A359">
        <v>2012</v>
      </c>
      <c r="B359">
        <v>12</v>
      </c>
      <c r="C359">
        <v>23</v>
      </c>
      <c r="D359">
        <f t="shared" si="22"/>
        <v>7</v>
      </c>
      <c r="E359" s="14" t="s">
        <v>28</v>
      </c>
      <c r="F359" s="14" t="s">
        <v>13</v>
      </c>
      <c r="G359" s="14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-2</v>
      </c>
      <c r="H359" s="14">
        <f t="shared" si="20"/>
        <v>0</v>
      </c>
      <c r="I359" s="14">
        <f t="shared" si="21"/>
        <v>1</v>
      </c>
      <c r="J359" s="12"/>
      <c r="K359" s="12" t="s">
        <v>64</v>
      </c>
      <c r="L359">
        <v>10959</v>
      </c>
      <c r="M359">
        <v>11652</v>
      </c>
      <c r="N359">
        <v>0.49350956920616368</v>
      </c>
      <c r="O359">
        <v>0.50649043079383638</v>
      </c>
      <c r="P359">
        <v>0.29500546752868728</v>
      </c>
      <c r="Q359">
        <v>0.70499453247131261</v>
      </c>
      <c r="R359">
        <v>1.579079675054907E-2</v>
      </c>
      <c r="T359">
        <v>3894</v>
      </c>
      <c r="U359" s="10">
        <v>-1.3</v>
      </c>
      <c r="V359">
        <v>0</v>
      </c>
      <c r="W359">
        <f t="shared" si="23"/>
        <v>0</v>
      </c>
    </row>
    <row r="360" spans="1:23" x14ac:dyDescent="0.6">
      <c r="A360">
        <v>2012</v>
      </c>
      <c r="B360">
        <v>12</v>
      </c>
      <c r="C360">
        <v>24</v>
      </c>
      <c r="D360">
        <f t="shared" si="22"/>
        <v>1</v>
      </c>
      <c r="E360" s="14" t="s">
        <v>28</v>
      </c>
      <c r="F360" s="14" t="s">
        <v>14</v>
      </c>
      <c r="G360" s="14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-1</v>
      </c>
      <c r="H360" s="14">
        <f t="shared" si="20"/>
        <v>0</v>
      </c>
      <c r="I360" s="14">
        <f t="shared" si="21"/>
        <v>1</v>
      </c>
      <c r="J360" s="12"/>
      <c r="K360" s="12" t="s">
        <v>64</v>
      </c>
      <c r="L360">
        <v>10839</v>
      </c>
      <c r="M360">
        <v>9991</v>
      </c>
      <c r="N360">
        <v>0.51269370767640665</v>
      </c>
      <c r="O360">
        <v>0.48730629232359329</v>
      </c>
      <c r="P360">
        <v>0.32899422280910168</v>
      </c>
      <c r="Q360">
        <v>0.67100577719089838</v>
      </c>
      <c r="R360">
        <v>8.2013574660633488E-3</v>
      </c>
      <c r="T360">
        <v>3894</v>
      </c>
      <c r="U360" s="10">
        <v>-3.2</v>
      </c>
      <c r="V360">
        <v>0</v>
      </c>
      <c r="W360">
        <f t="shared" si="23"/>
        <v>0</v>
      </c>
    </row>
    <row r="361" spans="1:23" x14ac:dyDescent="0.6">
      <c r="A361">
        <v>2012</v>
      </c>
      <c r="B361">
        <v>12</v>
      </c>
      <c r="C361">
        <v>25</v>
      </c>
      <c r="D361">
        <f t="shared" si="22"/>
        <v>2</v>
      </c>
      <c r="E361" s="14" t="s">
        <v>28</v>
      </c>
      <c r="F361" s="14" t="s">
        <v>11</v>
      </c>
      <c r="G361" s="14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 s="14">
        <f t="shared" si="20"/>
        <v>1</v>
      </c>
      <c r="I361" s="14">
        <f t="shared" si="21"/>
        <v>1</v>
      </c>
      <c r="J361" s="12" t="s">
        <v>65</v>
      </c>
      <c r="K361" s="12" t="s">
        <v>64</v>
      </c>
      <c r="L361">
        <v>12317</v>
      </c>
      <c r="M361">
        <v>9120</v>
      </c>
      <c r="N361">
        <v>0.51434994743818274</v>
      </c>
      <c r="O361">
        <v>0.48565005256181731</v>
      </c>
      <c r="P361">
        <v>0.30694215914804152</v>
      </c>
      <c r="Q361">
        <v>0.69305784085195854</v>
      </c>
      <c r="R361">
        <v>1.294563279857398E-2</v>
      </c>
      <c r="T361">
        <v>3894</v>
      </c>
      <c r="U361" s="10">
        <v>0.7</v>
      </c>
      <c r="V361">
        <v>0</v>
      </c>
      <c r="W361">
        <f t="shared" si="23"/>
        <v>0</v>
      </c>
    </row>
    <row r="362" spans="1:23" x14ac:dyDescent="0.6">
      <c r="A362">
        <v>2012</v>
      </c>
      <c r="B362">
        <v>12</v>
      </c>
      <c r="C362">
        <v>26</v>
      </c>
      <c r="D362">
        <f t="shared" si="22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0"/>
        <v>0</v>
      </c>
      <c r="I362">
        <f t="shared" si="21"/>
        <v>0</v>
      </c>
      <c r="J362" s="13"/>
      <c r="K362" s="13"/>
      <c r="L362">
        <v>11433</v>
      </c>
      <c r="M362">
        <v>11312</v>
      </c>
      <c r="N362">
        <v>0.52799143858832442</v>
      </c>
      <c r="O362">
        <v>0.47200856141167558</v>
      </c>
      <c r="P362">
        <v>0.33100763615469497</v>
      </c>
      <c r="Q362">
        <v>0.66899236384530503</v>
      </c>
      <c r="R362">
        <v>7.3529411764705881E-3</v>
      </c>
      <c r="T362">
        <v>3894</v>
      </c>
      <c r="U362" s="10">
        <v>-1.7</v>
      </c>
      <c r="V362">
        <v>0</v>
      </c>
      <c r="W362">
        <f t="shared" si="23"/>
        <v>0</v>
      </c>
    </row>
    <row r="363" spans="1:23" x14ac:dyDescent="0.6">
      <c r="A363">
        <v>2012</v>
      </c>
      <c r="B363">
        <v>12</v>
      </c>
      <c r="C363">
        <v>27</v>
      </c>
      <c r="D363">
        <f t="shared" si="22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0"/>
        <v>0</v>
      </c>
      <c r="I363">
        <f t="shared" si="21"/>
        <v>0</v>
      </c>
      <c r="J363" s="13"/>
      <c r="K363" s="13"/>
      <c r="L363">
        <v>11488</v>
      </c>
      <c r="M363">
        <v>12698</v>
      </c>
      <c r="N363">
        <v>0.51576737852689414</v>
      </c>
      <c r="O363">
        <v>0.48423262147310592</v>
      </c>
      <c r="P363">
        <v>0.28805519259671508</v>
      </c>
      <c r="Q363">
        <v>0.71194480740328492</v>
      </c>
      <c r="R363">
        <v>3.4602076124567479E-3</v>
      </c>
      <c r="T363">
        <v>3894</v>
      </c>
      <c r="U363" s="10">
        <v>2.7</v>
      </c>
      <c r="V363">
        <v>0</v>
      </c>
      <c r="W363">
        <f t="shared" si="23"/>
        <v>0</v>
      </c>
    </row>
    <row r="364" spans="1:23" x14ac:dyDescent="0.6">
      <c r="A364">
        <v>2012</v>
      </c>
      <c r="B364">
        <v>12</v>
      </c>
      <c r="C364">
        <v>28</v>
      </c>
      <c r="D364">
        <f t="shared" si="22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0"/>
        <v>0</v>
      </c>
      <c r="I364">
        <f t="shared" si="21"/>
        <v>0</v>
      </c>
      <c r="J364" s="13"/>
      <c r="K364" s="13"/>
      <c r="L364">
        <v>7833</v>
      </c>
      <c r="M364">
        <v>8590</v>
      </c>
      <c r="N364">
        <v>0.44731209150326801</v>
      </c>
      <c r="O364">
        <v>0.55268790849673199</v>
      </c>
      <c r="P364">
        <v>0.26220704948646129</v>
      </c>
      <c r="Q364">
        <v>0.73779295051353877</v>
      </c>
      <c r="R364">
        <v>0.34772408963585433</v>
      </c>
      <c r="T364">
        <v>3894</v>
      </c>
      <c r="U364" s="10">
        <v>3.4</v>
      </c>
      <c r="V364">
        <v>25.5</v>
      </c>
      <c r="W364">
        <f t="shared" si="23"/>
        <v>86.7</v>
      </c>
    </row>
    <row r="365" spans="1:23" x14ac:dyDescent="0.6">
      <c r="A365">
        <v>2012</v>
      </c>
      <c r="B365">
        <v>12</v>
      </c>
      <c r="C365">
        <v>29</v>
      </c>
      <c r="D365">
        <f t="shared" si="22"/>
        <v>6</v>
      </c>
      <c r="E365" s="14" t="s">
        <v>10</v>
      </c>
      <c r="F365" s="14" t="s">
        <v>31</v>
      </c>
      <c r="G365" s="14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-3</v>
      </c>
      <c r="H365" s="14">
        <f t="shared" si="20"/>
        <v>0</v>
      </c>
      <c r="I365" s="14">
        <f t="shared" si="21"/>
        <v>1</v>
      </c>
      <c r="J365" s="12"/>
      <c r="K365" s="12" t="s">
        <v>56</v>
      </c>
      <c r="L365">
        <v>12649</v>
      </c>
      <c r="M365">
        <v>14111</v>
      </c>
      <c r="N365">
        <v>0.41773349709930602</v>
      </c>
      <c r="O365">
        <v>0.58226650290069404</v>
      </c>
      <c r="P365">
        <v>0.27070164312811368</v>
      </c>
      <c r="Q365">
        <v>0.72929835687188627</v>
      </c>
      <c r="R365">
        <v>0.2936986216397981</v>
      </c>
      <c r="T365">
        <v>3894</v>
      </c>
      <c r="U365" s="10">
        <v>5.5</v>
      </c>
      <c r="V365">
        <v>1</v>
      </c>
      <c r="W365">
        <f t="shared" si="23"/>
        <v>5.5</v>
      </c>
    </row>
    <row r="366" spans="1:23" x14ac:dyDescent="0.6">
      <c r="A366">
        <v>2012</v>
      </c>
      <c r="B366">
        <v>12</v>
      </c>
      <c r="C366">
        <v>30</v>
      </c>
      <c r="D366">
        <f t="shared" si="22"/>
        <v>7</v>
      </c>
      <c r="E366" s="14" t="s">
        <v>10</v>
      </c>
      <c r="F366" s="14" t="s">
        <v>13</v>
      </c>
      <c r="G366" s="14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-2</v>
      </c>
      <c r="H366" s="14">
        <f t="shared" si="20"/>
        <v>0</v>
      </c>
      <c r="I366" s="14">
        <f t="shared" si="21"/>
        <v>1</v>
      </c>
      <c r="J366" s="12"/>
      <c r="K366" s="12" t="s">
        <v>56</v>
      </c>
      <c r="L366">
        <v>10708</v>
      </c>
      <c r="M366">
        <v>12937</v>
      </c>
      <c r="N366">
        <v>0.48330901125018771</v>
      </c>
      <c r="O366">
        <v>0.51669098874981234</v>
      </c>
      <c r="P366">
        <v>0.31034170078287732</v>
      </c>
      <c r="Q366">
        <v>0.68965829921712274</v>
      </c>
      <c r="R366">
        <v>8.8997358850300023E-2</v>
      </c>
      <c r="T366">
        <v>3894</v>
      </c>
      <c r="U366" s="10">
        <v>0.3</v>
      </c>
      <c r="V366">
        <v>5.5</v>
      </c>
      <c r="W366">
        <f t="shared" si="23"/>
        <v>1.65</v>
      </c>
    </row>
    <row r="367" spans="1:23" x14ac:dyDescent="0.6">
      <c r="A367">
        <v>2012</v>
      </c>
      <c r="B367">
        <v>12</v>
      </c>
      <c r="C367">
        <v>31</v>
      </c>
      <c r="D367">
        <f t="shared" si="22"/>
        <v>1</v>
      </c>
      <c r="E367" s="14" t="s">
        <v>10</v>
      </c>
      <c r="F367" s="14" t="s">
        <v>14</v>
      </c>
      <c r="G367" s="14" cm="1">
        <f t="array" ref="G367">_xlfn.IFS(F367 = "H", 0, F367 = "B7", -7, F367 = "B6", -6, F367 = "B5", -5, F367 = "B4", -4, F367 = "B3", -3, F367 = "B2", -2, F367 = "B1", -1, F367 = "A7", 7, F367 = "A6", 6, F367 = "A5", 5, F367 = "A4", 4, F367 = "A3", 3, F367 = "A2", 2, F367 = "A1", 1, F367 = "", 0)</f>
        <v>-1</v>
      </c>
      <c r="H367" s="14">
        <f t="shared" si="20"/>
        <v>0</v>
      </c>
      <c r="I367" s="14">
        <f t="shared" si="21"/>
        <v>1</v>
      </c>
      <c r="J367" s="12"/>
      <c r="K367" s="12" t="s">
        <v>56</v>
      </c>
      <c r="L367">
        <v>12694</v>
      </c>
      <c r="M367">
        <v>10802</v>
      </c>
      <c r="N367">
        <v>0.50876019405431172</v>
      </c>
      <c r="O367">
        <v>0.49123980594568828</v>
      </c>
      <c r="P367">
        <v>0.28876776817953292</v>
      </c>
      <c r="Q367">
        <v>0.71123223182046713</v>
      </c>
      <c r="R367">
        <v>0</v>
      </c>
      <c r="T367">
        <v>3894</v>
      </c>
      <c r="U367" s="10">
        <v>-2.1</v>
      </c>
      <c r="V367">
        <v>0</v>
      </c>
      <c r="W367">
        <f t="shared" si="23"/>
        <v>0</v>
      </c>
    </row>
  </sheetData>
  <phoneticPr fontId="2" type="noConversion"/>
  <pageMargins left="0.75" right="0.75" top="1" bottom="1" header="0.5" footer="0.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67"/>
  <sheetViews>
    <sheetView topLeftCell="E1" zoomScale="70" zoomScaleNormal="70" workbookViewId="0">
      <selection activeCell="K2" sqref="K2"/>
    </sheetView>
  </sheetViews>
  <sheetFormatPr defaultRowHeight="16.899999999999999" x14ac:dyDescent="0.6"/>
  <cols>
    <col min="6" max="6" width="9.125" customWidth="1"/>
    <col min="10" max="10" width="16.5" bestFit="1" customWidth="1"/>
    <col min="11" max="11" width="16.5" customWidth="1"/>
    <col min="24" max="24" width="11.6875" bestFit="1" customWidth="1"/>
  </cols>
  <sheetData>
    <row r="1" spans="1:26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94</v>
      </c>
      <c r="U1" s="1" t="s">
        <v>48</v>
      </c>
      <c r="V1" s="1" t="s">
        <v>96</v>
      </c>
      <c r="W1" s="1" t="s">
        <v>97</v>
      </c>
      <c r="X1" s="1" t="s">
        <v>49</v>
      </c>
      <c r="Y1" s="9" t="s">
        <v>50</v>
      </c>
      <c r="Z1" s="19" t="s">
        <v>95</v>
      </c>
    </row>
    <row r="2" spans="1:26" x14ac:dyDescent="0.6">
      <c r="A2">
        <v>2013</v>
      </c>
      <c r="B2">
        <v>1</v>
      </c>
      <c r="C2">
        <v>1</v>
      </c>
      <c r="D2">
        <f>WEEKDAY(DATE(A2,B2,C2), 2)</f>
        <v>2</v>
      </c>
      <c r="E2" s="14" t="s">
        <v>10</v>
      </c>
      <c r="F2" s="14" t="s">
        <v>11</v>
      </c>
      <c r="G2" s="14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4">
        <f t="shared" ref="H2:H65" si="0" xml:space="preserve"> IF(F2 = "H",1,0)</f>
        <v>1</v>
      </c>
      <c r="I2" s="14">
        <f t="shared" ref="I2:I65" si="1">IF(NOT(ISBLANK(F2)), 1, 0)</f>
        <v>1</v>
      </c>
      <c r="J2" s="12" t="s">
        <v>65</v>
      </c>
      <c r="K2" s="12" t="s">
        <v>56</v>
      </c>
      <c r="L2">
        <v>12665</v>
      </c>
      <c r="M2">
        <v>10380</v>
      </c>
      <c r="N2">
        <v>0.50658826947754276</v>
      </c>
      <c r="O2">
        <v>0.49341173052245718</v>
      </c>
      <c r="P2">
        <v>0.30861876493364387</v>
      </c>
      <c r="Q2">
        <v>0.69138123506635618</v>
      </c>
      <c r="R2">
        <v>8.2922680933061543E-2</v>
      </c>
      <c r="S2" s="2">
        <v>0</v>
      </c>
      <c r="T2" s="2">
        <f>S2</f>
        <v>0</v>
      </c>
      <c r="U2">
        <v>3894</v>
      </c>
      <c r="V2">
        <v>0</v>
      </c>
      <c r="W2">
        <v>0</v>
      </c>
      <c r="X2" s="10">
        <v>2.6</v>
      </c>
      <c r="Y2">
        <v>0</v>
      </c>
      <c r="Z2">
        <f>X2*Y2</f>
        <v>0</v>
      </c>
    </row>
    <row r="3" spans="1:26" x14ac:dyDescent="0.6">
      <c r="A3">
        <v>2013</v>
      </c>
      <c r="B3">
        <v>1</v>
      </c>
      <c r="C3">
        <v>2</v>
      </c>
      <c r="D3">
        <f t="shared" ref="D3:D66" si="2">WEEKDAY(DATE(A3,B3,C3), 2)</f>
        <v>3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14211</v>
      </c>
      <c r="M3">
        <v>13241</v>
      </c>
      <c r="N3">
        <v>0.5189294335442578</v>
      </c>
      <c r="O3">
        <v>0.4810705664557422</v>
      </c>
      <c r="P3">
        <v>0.3156845001454362</v>
      </c>
      <c r="Q3">
        <v>0.68431549985456375</v>
      </c>
      <c r="R3">
        <v>3.4519453714500152E-2</v>
      </c>
      <c r="S3" s="2">
        <v>0</v>
      </c>
      <c r="T3" s="2">
        <f t="shared" ref="T3:T66" si="3">S3-S2</f>
        <v>0</v>
      </c>
      <c r="U3">
        <v>3894</v>
      </c>
      <c r="V3">
        <v>0</v>
      </c>
      <c r="W3">
        <v>0</v>
      </c>
      <c r="X3" s="10">
        <v>0.3</v>
      </c>
      <c r="Y3">
        <v>0</v>
      </c>
      <c r="Z3">
        <f t="shared" ref="Z3:Z66" si="4">X3*Y3</f>
        <v>0</v>
      </c>
    </row>
    <row r="4" spans="1:26" x14ac:dyDescent="0.6">
      <c r="A4">
        <v>2013</v>
      </c>
      <c r="B4">
        <v>1</v>
      </c>
      <c r="C4">
        <v>3</v>
      </c>
      <c r="D4">
        <f t="shared" si="2"/>
        <v>4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11832</v>
      </c>
      <c r="M4">
        <v>13185</v>
      </c>
      <c r="N4">
        <v>0.50292722413465452</v>
      </c>
      <c r="O4">
        <v>0.49707277586534548</v>
      </c>
      <c r="P4">
        <v>0.30410827132963347</v>
      </c>
      <c r="Q4">
        <v>0.69589172867036642</v>
      </c>
      <c r="R4">
        <v>2.2214795008912651E-2</v>
      </c>
      <c r="S4" s="2">
        <v>0</v>
      </c>
      <c r="T4" s="2">
        <f t="shared" si="3"/>
        <v>0</v>
      </c>
      <c r="U4">
        <v>3894</v>
      </c>
      <c r="V4">
        <v>0</v>
      </c>
      <c r="W4">
        <v>0</v>
      </c>
      <c r="X4" s="10">
        <v>-5.0999999999999996</v>
      </c>
      <c r="Y4">
        <v>0</v>
      </c>
      <c r="Z4">
        <f t="shared" si="4"/>
        <v>0</v>
      </c>
    </row>
    <row r="5" spans="1:26" x14ac:dyDescent="0.6">
      <c r="A5">
        <v>2013</v>
      </c>
      <c r="B5">
        <v>1</v>
      </c>
      <c r="C5">
        <v>4</v>
      </c>
      <c r="D5">
        <f t="shared" si="2"/>
        <v>5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10527</v>
      </c>
      <c r="M5">
        <v>13473</v>
      </c>
      <c r="N5">
        <v>0.50632671346339175</v>
      </c>
      <c r="O5">
        <v>0.4936732865366083</v>
      </c>
      <c r="P5">
        <v>0.32288560631986241</v>
      </c>
      <c r="Q5">
        <v>0.67711439368013771</v>
      </c>
      <c r="R5">
        <v>7.3817762399077278E-3</v>
      </c>
      <c r="S5" s="2">
        <v>0</v>
      </c>
      <c r="T5" s="2">
        <f t="shared" si="3"/>
        <v>0</v>
      </c>
      <c r="U5">
        <v>3894</v>
      </c>
      <c r="V5">
        <v>0</v>
      </c>
      <c r="W5">
        <v>0</v>
      </c>
      <c r="X5" s="10">
        <v>-2.6</v>
      </c>
      <c r="Y5">
        <v>0</v>
      </c>
      <c r="Z5">
        <f t="shared" si="4"/>
        <v>0</v>
      </c>
    </row>
    <row r="6" spans="1:26" x14ac:dyDescent="0.6">
      <c r="A6">
        <v>2013</v>
      </c>
      <c r="B6">
        <v>1</v>
      </c>
      <c r="C6">
        <v>5</v>
      </c>
      <c r="D6">
        <f t="shared" si="2"/>
        <v>6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10602</v>
      </c>
      <c r="M6">
        <v>11989</v>
      </c>
      <c r="N6">
        <v>0.5014336970219323</v>
      </c>
      <c r="O6">
        <v>0.4985663029780677</v>
      </c>
      <c r="P6">
        <v>0.35309339353456998</v>
      </c>
      <c r="Q6">
        <v>0.64690660646542997</v>
      </c>
      <c r="R6">
        <v>3.1862745098039207E-2</v>
      </c>
      <c r="S6" s="2">
        <v>0</v>
      </c>
      <c r="T6" s="2">
        <f t="shared" si="3"/>
        <v>0</v>
      </c>
      <c r="U6">
        <v>3894</v>
      </c>
      <c r="V6">
        <v>0</v>
      </c>
      <c r="W6">
        <v>0</v>
      </c>
      <c r="X6" s="10">
        <v>-0.7</v>
      </c>
      <c r="Y6">
        <v>0</v>
      </c>
      <c r="Z6">
        <f t="shared" si="4"/>
        <v>0</v>
      </c>
    </row>
    <row r="7" spans="1:26" x14ac:dyDescent="0.6">
      <c r="A7">
        <v>2013</v>
      </c>
      <c r="B7">
        <v>1</v>
      </c>
      <c r="C7">
        <v>6</v>
      </c>
      <c r="D7">
        <f t="shared" si="2"/>
        <v>7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11751</v>
      </c>
      <c r="M7">
        <v>12844</v>
      </c>
      <c r="N7">
        <v>0.48221000756058119</v>
      </c>
      <c r="O7">
        <v>0.51778999243941881</v>
      </c>
      <c r="P7">
        <v>0.30938693987774302</v>
      </c>
      <c r="Q7">
        <v>0.69061306012225698</v>
      </c>
      <c r="R7">
        <v>7.7613505295166196E-2</v>
      </c>
      <c r="S7" s="2">
        <v>0</v>
      </c>
      <c r="T7" s="2">
        <f t="shared" si="3"/>
        <v>0</v>
      </c>
      <c r="U7">
        <v>3894</v>
      </c>
      <c r="V7">
        <v>0</v>
      </c>
      <c r="W7">
        <v>0</v>
      </c>
      <c r="X7" s="10">
        <v>0.9</v>
      </c>
      <c r="Y7">
        <v>0</v>
      </c>
      <c r="Z7">
        <f t="shared" si="4"/>
        <v>0</v>
      </c>
    </row>
    <row r="8" spans="1:26" x14ac:dyDescent="0.6">
      <c r="A8">
        <v>2013</v>
      </c>
      <c r="B8">
        <v>1</v>
      </c>
      <c r="C8">
        <v>7</v>
      </c>
      <c r="D8">
        <f t="shared" si="2"/>
        <v>1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10520</v>
      </c>
      <c r="M8">
        <v>12420</v>
      </c>
      <c r="N8">
        <v>0.5079365847531937</v>
      </c>
      <c r="O8">
        <v>0.49206341524680619</v>
      </c>
      <c r="P8">
        <v>0.33227979248740491</v>
      </c>
      <c r="Q8">
        <v>0.66772020751259509</v>
      </c>
      <c r="R8">
        <v>3.26797385620915E-3</v>
      </c>
      <c r="S8" s="2">
        <v>0</v>
      </c>
      <c r="T8" s="2">
        <f t="shared" si="3"/>
        <v>0</v>
      </c>
      <c r="U8">
        <v>3894</v>
      </c>
      <c r="V8">
        <v>0</v>
      </c>
      <c r="W8">
        <v>0</v>
      </c>
      <c r="X8" s="10">
        <v>2.4</v>
      </c>
      <c r="Y8">
        <v>0</v>
      </c>
      <c r="Z8">
        <f t="shared" si="4"/>
        <v>0</v>
      </c>
    </row>
    <row r="9" spans="1:26" x14ac:dyDescent="0.6">
      <c r="A9">
        <v>2013</v>
      </c>
      <c r="B9">
        <v>1</v>
      </c>
      <c r="C9">
        <v>8</v>
      </c>
      <c r="D9">
        <f t="shared" si="2"/>
        <v>2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9755</v>
      </c>
      <c r="M9">
        <v>10719</v>
      </c>
      <c r="N9">
        <v>0.52610833994917039</v>
      </c>
      <c r="O9">
        <v>0.47389166005082961</v>
      </c>
      <c r="P9">
        <v>0.31762544452855868</v>
      </c>
      <c r="Q9">
        <v>0.68237455547144132</v>
      </c>
      <c r="R9">
        <v>9.8039215686274543E-3</v>
      </c>
      <c r="S9" s="2">
        <v>0</v>
      </c>
      <c r="T9" s="2">
        <f t="shared" si="3"/>
        <v>0</v>
      </c>
      <c r="U9">
        <v>3894</v>
      </c>
      <c r="V9">
        <v>0</v>
      </c>
      <c r="W9">
        <v>0</v>
      </c>
      <c r="X9" s="10">
        <v>2</v>
      </c>
      <c r="Y9">
        <v>0</v>
      </c>
      <c r="Z9">
        <f t="shared" si="4"/>
        <v>0</v>
      </c>
    </row>
    <row r="10" spans="1:26" x14ac:dyDescent="0.6">
      <c r="A10">
        <v>2013</v>
      </c>
      <c r="B10">
        <v>1</v>
      </c>
      <c r="C10">
        <v>9</v>
      </c>
      <c r="D10">
        <f t="shared" si="2"/>
        <v>3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10398</v>
      </c>
      <c r="M10">
        <v>11485</v>
      </c>
      <c r="N10">
        <v>0.52136101772324683</v>
      </c>
      <c r="O10">
        <v>0.47863898227675311</v>
      </c>
      <c r="P10">
        <v>0.30640409641957628</v>
      </c>
      <c r="Q10">
        <v>0.69359590358042378</v>
      </c>
      <c r="R10">
        <v>4.7913902403066477E-2</v>
      </c>
      <c r="S10" s="2">
        <v>0</v>
      </c>
      <c r="T10" s="2">
        <f t="shared" si="3"/>
        <v>0</v>
      </c>
      <c r="U10">
        <v>3894</v>
      </c>
      <c r="V10">
        <v>0</v>
      </c>
      <c r="W10">
        <v>0</v>
      </c>
      <c r="X10" s="10">
        <v>-0.7</v>
      </c>
      <c r="Y10">
        <v>0</v>
      </c>
      <c r="Z10">
        <f t="shared" si="4"/>
        <v>0</v>
      </c>
    </row>
    <row r="11" spans="1:26" x14ac:dyDescent="0.6">
      <c r="A11">
        <v>2013</v>
      </c>
      <c r="B11">
        <v>1</v>
      </c>
      <c r="C11">
        <v>10</v>
      </c>
      <c r="D11">
        <f t="shared" si="2"/>
        <v>4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11808</v>
      </c>
      <c r="M11">
        <v>13568</v>
      </c>
      <c r="N11">
        <v>0.50208062491344219</v>
      </c>
      <c r="O11">
        <v>0.49791937508655781</v>
      </c>
      <c r="P11">
        <v>0.31009185173271858</v>
      </c>
      <c r="Q11">
        <v>0.68990814826728131</v>
      </c>
      <c r="R11">
        <v>1.149933657673596E-2</v>
      </c>
      <c r="S11" s="2">
        <v>0</v>
      </c>
      <c r="T11" s="2">
        <f t="shared" si="3"/>
        <v>0</v>
      </c>
      <c r="U11">
        <v>3894</v>
      </c>
      <c r="V11">
        <v>0</v>
      </c>
      <c r="W11">
        <v>0</v>
      </c>
      <c r="X11" s="10">
        <v>-1.8</v>
      </c>
      <c r="Y11">
        <v>0</v>
      </c>
      <c r="Z11">
        <f t="shared" si="4"/>
        <v>0</v>
      </c>
    </row>
    <row r="12" spans="1:26" x14ac:dyDescent="0.6">
      <c r="A12">
        <v>2013</v>
      </c>
      <c r="B12">
        <v>1</v>
      </c>
      <c r="C12">
        <v>11</v>
      </c>
      <c r="D12">
        <f t="shared" si="2"/>
        <v>5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11385</v>
      </c>
      <c r="M12">
        <v>13641</v>
      </c>
      <c r="N12">
        <v>0.50846533497462287</v>
      </c>
      <c r="O12">
        <v>0.49153466502537713</v>
      </c>
      <c r="P12">
        <v>0.32762239050938741</v>
      </c>
      <c r="Q12">
        <v>0.67237760949061265</v>
      </c>
      <c r="R12">
        <v>2.396432257113372E-2</v>
      </c>
      <c r="S12" s="2">
        <v>0</v>
      </c>
      <c r="T12" s="2">
        <f t="shared" si="3"/>
        <v>0</v>
      </c>
      <c r="U12">
        <v>3894</v>
      </c>
      <c r="V12">
        <v>0</v>
      </c>
      <c r="W12">
        <v>0</v>
      </c>
      <c r="X12" s="10">
        <v>0.8</v>
      </c>
      <c r="Y12">
        <v>0</v>
      </c>
      <c r="Z12">
        <f t="shared" si="4"/>
        <v>0</v>
      </c>
    </row>
    <row r="13" spans="1:26" x14ac:dyDescent="0.6">
      <c r="A13">
        <v>2013</v>
      </c>
      <c r="B13">
        <v>1</v>
      </c>
      <c r="C13">
        <v>12</v>
      </c>
      <c r="D13">
        <f t="shared" si="2"/>
        <v>6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12848</v>
      </c>
      <c r="M13">
        <v>12470</v>
      </c>
      <c r="N13">
        <v>0.48949172172856381</v>
      </c>
      <c r="O13">
        <v>0.51050827827143619</v>
      </c>
      <c r="P13">
        <v>0.3312691221746949</v>
      </c>
      <c r="Q13">
        <v>0.66873087782530505</v>
      </c>
      <c r="R13">
        <v>1.465919701213819E-2</v>
      </c>
      <c r="S13" s="2">
        <v>0</v>
      </c>
      <c r="T13" s="2">
        <f t="shared" si="3"/>
        <v>0</v>
      </c>
      <c r="U13">
        <v>3894</v>
      </c>
      <c r="V13">
        <v>0</v>
      </c>
      <c r="W13">
        <v>0</v>
      </c>
      <c r="X13" s="10">
        <v>5.6</v>
      </c>
      <c r="Y13">
        <v>0</v>
      </c>
      <c r="Z13">
        <f t="shared" si="4"/>
        <v>0</v>
      </c>
    </row>
    <row r="14" spans="1:26" x14ac:dyDescent="0.6">
      <c r="A14">
        <v>2013</v>
      </c>
      <c r="B14">
        <v>1</v>
      </c>
      <c r="C14">
        <v>13</v>
      </c>
      <c r="D14">
        <f t="shared" si="2"/>
        <v>7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14156</v>
      </c>
      <c r="M14">
        <v>11779</v>
      </c>
      <c r="N14">
        <v>0.46319473010649481</v>
      </c>
      <c r="O14">
        <v>0.53680526989350519</v>
      </c>
      <c r="P14">
        <v>0.30353897192132478</v>
      </c>
      <c r="Q14">
        <v>0.69646102807867516</v>
      </c>
      <c r="R14">
        <v>7.2395197395197383E-2</v>
      </c>
      <c r="S14" s="2">
        <v>0</v>
      </c>
      <c r="T14" s="2">
        <f t="shared" si="3"/>
        <v>0</v>
      </c>
      <c r="U14">
        <v>3894</v>
      </c>
      <c r="V14">
        <v>0</v>
      </c>
      <c r="W14">
        <v>0</v>
      </c>
      <c r="X14" s="10">
        <v>5.4</v>
      </c>
      <c r="Y14">
        <v>0</v>
      </c>
      <c r="Z14">
        <f t="shared" si="4"/>
        <v>0</v>
      </c>
    </row>
    <row r="15" spans="1:26" x14ac:dyDescent="0.6">
      <c r="A15">
        <v>2013</v>
      </c>
      <c r="B15">
        <v>1</v>
      </c>
      <c r="C15">
        <v>14</v>
      </c>
      <c r="D15">
        <f t="shared" si="2"/>
        <v>1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13397</v>
      </c>
      <c r="M15">
        <v>12784</v>
      </c>
      <c r="N15">
        <v>0.49790884639955851</v>
      </c>
      <c r="O15">
        <v>0.50209115360044154</v>
      </c>
      <c r="P15">
        <v>0.31833970982577792</v>
      </c>
      <c r="Q15">
        <v>0.68166029017422214</v>
      </c>
      <c r="R15">
        <v>1.1764705882352939E-2</v>
      </c>
      <c r="S15" s="2">
        <v>0</v>
      </c>
      <c r="T15" s="2">
        <f t="shared" si="3"/>
        <v>0</v>
      </c>
      <c r="U15">
        <v>3894</v>
      </c>
      <c r="V15">
        <v>0</v>
      </c>
      <c r="W15">
        <v>0</v>
      </c>
      <c r="X15" s="10">
        <v>5.5</v>
      </c>
      <c r="Y15">
        <v>0</v>
      </c>
      <c r="Z15">
        <f t="shared" si="4"/>
        <v>0</v>
      </c>
    </row>
    <row r="16" spans="1:26" x14ac:dyDescent="0.6">
      <c r="A16">
        <v>2013</v>
      </c>
      <c r="B16">
        <v>1</v>
      </c>
      <c r="C16">
        <v>15</v>
      </c>
      <c r="D16">
        <f t="shared" si="2"/>
        <v>2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11196</v>
      </c>
      <c r="M16">
        <v>11590</v>
      </c>
      <c r="N16">
        <v>0.49652308475837892</v>
      </c>
      <c r="O16">
        <v>0.50347691524162119</v>
      </c>
      <c r="P16">
        <v>0.29301189007071349</v>
      </c>
      <c r="Q16">
        <v>0.7069881099292864</v>
      </c>
      <c r="R16">
        <v>0</v>
      </c>
      <c r="S16" s="2">
        <v>0</v>
      </c>
      <c r="T16" s="2">
        <f t="shared" si="3"/>
        <v>0</v>
      </c>
      <c r="U16">
        <v>3894</v>
      </c>
      <c r="V16">
        <v>0</v>
      </c>
      <c r="W16">
        <v>0</v>
      </c>
      <c r="X16" s="10">
        <v>5.0999999999999996</v>
      </c>
      <c r="Y16">
        <v>0</v>
      </c>
      <c r="Z16">
        <f t="shared" si="4"/>
        <v>0</v>
      </c>
    </row>
    <row r="17" spans="1:26" x14ac:dyDescent="0.6">
      <c r="A17">
        <v>2013</v>
      </c>
      <c r="B17">
        <v>1</v>
      </c>
      <c r="C17">
        <v>16</v>
      </c>
      <c r="D17">
        <f t="shared" si="2"/>
        <v>3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11688</v>
      </c>
      <c r="M17">
        <v>12561</v>
      </c>
      <c r="N17">
        <v>0.48274244675173472</v>
      </c>
      <c r="O17">
        <v>0.51725755324826528</v>
      </c>
      <c r="P17">
        <v>0.28878949138237059</v>
      </c>
      <c r="Q17">
        <v>0.71121050861762936</v>
      </c>
      <c r="R17">
        <v>3.5054213072788921E-2</v>
      </c>
      <c r="S17" s="2">
        <v>0</v>
      </c>
      <c r="T17" s="2">
        <f t="shared" si="3"/>
        <v>0</v>
      </c>
      <c r="U17">
        <v>3894</v>
      </c>
      <c r="V17">
        <v>0</v>
      </c>
      <c r="W17">
        <v>0</v>
      </c>
      <c r="X17" s="10">
        <v>5.0999999999999996</v>
      </c>
      <c r="Y17">
        <v>0</v>
      </c>
      <c r="Z17">
        <f t="shared" si="4"/>
        <v>0</v>
      </c>
    </row>
    <row r="18" spans="1:26" x14ac:dyDescent="0.6">
      <c r="A18">
        <v>2013</v>
      </c>
      <c r="B18">
        <v>1</v>
      </c>
      <c r="C18">
        <v>17</v>
      </c>
      <c r="D18">
        <f t="shared" si="2"/>
        <v>4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12340</v>
      </c>
      <c r="M18">
        <v>13607</v>
      </c>
      <c r="N18">
        <v>0.51259184875101826</v>
      </c>
      <c r="O18">
        <v>0.48740815124898168</v>
      </c>
      <c r="P18">
        <v>0.30136795154096202</v>
      </c>
      <c r="Q18">
        <v>0.69863204845903815</v>
      </c>
      <c r="R18">
        <v>3.4671945701357468E-2</v>
      </c>
      <c r="S18" s="2">
        <v>0</v>
      </c>
      <c r="T18" s="2">
        <f t="shared" si="3"/>
        <v>0</v>
      </c>
      <c r="U18">
        <v>3894</v>
      </c>
      <c r="V18">
        <v>0</v>
      </c>
      <c r="W18">
        <v>0</v>
      </c>
      <c r="X18" s="10">
        <v>0.5</v>
      </c>
      <c r="Y18">
        <v>0</v>
      </c>
      <c r="Z18">
        <f t="shared" si="4"/>
        <v>0</v>
      </c>
    </row>
    <row r="19" spans="1:26" x14ac:dyDescent="0.6">
      <c r="A19">
        <v>2013</v>
      </c>
      <c r="B19">
        <v>1</v>
      </c>
      <c r="C19">
        <v>18</v>
      </c>
      <c r="D19">
        <f t="shared" si="2"/>
        <v>5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13089</v>
      </c>
      <c r="M19">
        <v>14590</v>
      </c>
      <c r="N19">
        <v>0.51289171784527821</v>
      </c>
      <c r="O19">
        <v>0.48710828215472179</v>
      </c>
      <c r="P19">
        <v>0.32355293055757461</v>
      </c>
      <c r="Q19">
        <v>0.6764470694424255</v>
      </c>
      <c r="R19">
        <v>3.0959752321981422E-3</v>
      </c>
      <c r="S19" s="2">
        <v>0</v>
      </c>
      <c r="T19" s="2">
        <f t="shared" si="3"/>
        <v>0</v>
      </c>
      <c r="U19">
        <v>3894</v>
      </c>
      <c r="V19">
        <v>0</v>
      </c>
      <c r="W19">
        <v>0</v>
      </c>
      <c r="X19" s="10">
        <v>0.7</v>
      </c>
      <c r="Y19">
        <v>0</v>
      </c>
      <c r="Z19">
        <f t="shared" si="4"/>
        <v>0</v>
      </c>
    </row>
    <row r="20" spans="1:26" x14ac:dyDescent="0.6">
      <c r="A20">
        <v>2013</v>
      </c>
      <c r="B20">
        <v>1</v>
      </c>
      <c r="C20">
        <v>19</v>
      </c>
      <c r="D20">
        <f t="shared" si="2"/>
        <v>6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13606</v>
      </c>
      <c r="M20">
        <v>13442</v>
      </c>
      <c r="N20">
        <v>0.50588744684765441</v>
      </c>
      <c r="O20">
        <v>0.49411255315234548</v>
      </c>
      <c r="P20">
        <v>0.33620447699167422</v>
      </c>
      <c r="Q20">
        <v>0.66379552300832578</v>
      </c>
      <c r="R20">
        <v>1.8901384083044981E-2</v>
      </c>
      <c r="S20" s="2">
        <v>0</v>
      </c>
      <c r="T20" s="2">
        <f t="shared" si="3"/>
        <v>0</v>
      </c>
      <c r="U20">
        <v>3894</v>
      </c>
      <c r="V20">
        <v>0</v>
      </c>
      <c r="W20">
        <v>0</v>
      </c>
      <c r="X20" s="10">
        <v>2.6</v>
      </c>
      <c r="Y20">
        <v>0</v>
      </c>
      <c r="Z20">
        <f t="shared" si="4"/>
        <v>0</v>
      </c>
    </row>
    <row r="21" spans="1:26" x14ac:dyDescent="0.6">
      <c r="A21">
        <v>2013</v>
      </c>
      <c r="B21">
        <v>1</v>
      </c>
      <c r="C21">
        <v>20</v>
      </c>
      <c r="D21">
        <f t="shared" si="2"/>
        <v>7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14726</v>
      </c>
      <c r="M21">
        <v>12596</v>
      </c>
      <c r="N21">
        <v>0.51651431694229</v>
      </c>
      <c r="O21">
        <v>0.48348568305771</v>
      </c>
      <c r="P21">
        <v>0.33505853249524709</v>
      </c>
      <c r="Q21">
        <v>0.66494146750475291</v>
      </c>
      <c r="R21">
        <v>2.5463745869864971E-2</v>
      </c>
      <c r="S21" s="2">
        <v>0</v>
      </c>
      <c r="T21" s="2">
        <f t="shared" si="3"/>
        <v>0</v>
      </c>
      <c r="U21">
        <v>3894</v>
      </c>
      <c r="V21">
        <v>0</v>
      </c>
      <c r="W21">
        <v>0</v>
      </c>
      <c r="X21" s="10">
        <v>6</v>
      </c>
      <c r="Y21">
        <v>0</v>
      </c>
      <c r="Z21">
        <f t="shared" si="4"/>
        <v>0</v>
      </c>
    </row>
    <row r="22" spans="1:26" x14ac:dyDescent="0.6">
      <c r="A22">
        <v>2013</v>
      </c>
      <c r="B22">
        <v>1</v>
      </c>
      <c r="C22">
        <v>21</v>
      </c>
      <c r="D22">
        <f t="shared" si="2"/>
        <v>1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14463</v>
      </c>
      <c r="M22">
        <v>13407</v>
      </c>
      <c r="N22">
        <v>0.5156021640291355</v>
      </c>
      <c r="O22">
        <v>0.48439783597086461</v>
      </c>
      <c r="P22">
        <v>0.33177017922282898</v>
      </c>
      <c r="Q22">
        <v>0.66822982077717097</v>
      </c>
      <c r="R22">
        <v>0</v>
      </c>
      <c r="S22" s="2">
        <v>0</v>
      </c>
      <c r="T22" s="2">
        <f t="shared" si="3"/>
        <v>0</v>
      </c>
      <c r="U22">
        <v>3894</v>
      </c>
      <c r="V22">
        <v>0</v>
      </c>
      <c r="W22">
        <v>0</v>
      </c>
      <c r="X22" s="10">
        <v>8</v>
      </c>
      <c r="Y22">
        <v>20.5</v>
      </c>
      <c r="Z22">
        <f t="shared" si="4"/>
        <v>164</v>
      </c>
    </row>
    <row r="23" spans="1:26" x14ac:dyDescent="0.6">
      <c r="A23">
        <v>2013</v>
      </c>
      <c r="B23">
        <v>1</v>
      </c>
      <c r="C23">
        <v>22</v>
      </c>
      <c r="D23">
        <f t="shared" si="2"/>
        <v>2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12162</v>
      </c>
      <c r="M23">
        <v>11340</v>
      </c>
      <c r="N23">
        <v>0.50722561751973516</v>
      </c>
      <c r="O23">
        <v>0.49277438248026478</v>
      </c>
      <c r="P23">
        <v>0.31581572022748489</v>
      </c>
      <c r="Q23">
        <v>0.68418427977251517</v>
      </c>
      <c r="R23">
        <v>2.3554876496052961E-2</v>
      </c>
      <c r="S23" s="2">
        <v>0</v>
      </c>
      <c r="T23" s="2">
        <f t="shared" si="3"/>
        <v>0</v>
      </c>
      <c r="U23">
        <v>3894</v>
      </c>
      <c r="V23">
        <v>0</v>
      </c>
      <c r="W23">
        <v>0</v>
      </c>
      <c r="X23" s="10">
        <v>6.7</v>
      </c>
      <c r="Y23">
        <v>2</v>
      </c>
      <c r="Z23">
        <f t="shared" si="4"/>
        <v>13.4</v>
      </c>
    </row>
    <row r="24" spans="1:26" x14ac:dyDescent="0.6">
      <c r="A24">
        <v>2013</v>
      </c>
      <c r="B24">
        <v>1</v>
      </c>
      <c r="C24">
        <v>23</v>
      </c>
      <c r="D24">
        <f t="shared" si="2"/>
        <v>3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12543</v>
      </c>
      <c r="M24">
        <v>12869</v>
      </c>
      <c r="N24">
        <v>0.49907851006922221</v>
      </c>
      <c r="O24">
        <v>0.50092148993077779</v>
      </c>
      <c r="P24">
        <v>0.29124112471635688</v>
      </c>
      <c r="Q24">
        <v>0.70875887528364312</v>
      </c>
      <c r="R24">
        <v>0</v>
      </c>
      <c r="S24" s="2">
        <v>0</v>
      </c>
      <c r="T24" s="2">
        <f t="shared" si="3"/>
        <v>0</v>
      </c>
      <c r="U24">
        <v>3894</v>
      </c>
      <c r="V24">
        <v>0</v>
      </c>
      <c r="W24">
        <v>0</v>
      </c>
      <c r="X24" s="10">
        <v>5.5</v>
      </c>
      <c r="Y24">
        <v>0</v>
      </c>
      <c r="Z24">
        <f t="shared" si="4"/>
        <v>0</v>
      </c>
    </row>
    <row r="25" spans="1:26" x14ac:dyDescent="0.6">
      <c r="A25">
        <v>2013</v>
      </c>
      <c r="B25">
        <v>1</v>
      </c>
      <c r="C25">
        <v>24</v>
      </c>
      <c r="D25">
        <f t="shared" si="2"/>
        <v>4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12859</v>
      </c>
      <c r="M25">
        <v>13574</v>
      </c>
      <c r="N25">
        <v>0.5032121816951538</v>
      </c>
      <c r="O25">
        <v>0.49678781830484608</v>
      </c>
      <c r="P25">
        <v>0.28917181889318111</v>
      </c>
      <c r="Q25">
        <v>0.71082818110681889</v>
      </c>
      <c r="R25">
        <v>0</v>
      </c>
      <c r="S25" s="2">
        <v>0</v>
      </c>
      <c r="T25" s="2">
        <f t="shared" si="3"/>
        <v>0</v>
      </c>
      <c r="U25">
        <v>3894</v>
      </c>
      <c r="V25">
        <v>0</v>
      </c>
      <c r="W25">
        <v>0</v>
      </c>
      <c r="X25" s="10">
        <v>3.6</v>
      </c>
      <c r="Y25">
        <v>0</v>
      </c>
      <c r="Z25">
        <f t="shared" si="4"/>
        <v>0</v>
      </c>
    </row>
    <row r="26" spans="1:26" x14ac:dyDescent="0.6">
      <c r="A26">
        <v>2013</v>
      </c>
      <c r="B26">
        <v>1</v>
      </c>
      <c r="C26">
        <v>25</v>
      </c>
      <c r="D26">
        <f t="shared" si="2"/>
        <v>5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13009</v>
      </c>
      <c r="M26">
        <v>13490</v>
      </c>
      <c r="N26">
        <v>0.49696161681455792</v>
      </c>
      <c r="O26">
        <v>0.50303838318544203</v>
      </c>
      <c r="P26">
        <v>0.30214091464091458</v>
      </c>
      <c r="Q26">
        <v>0.69785908535908536</v>
      </c>
      <c r="R26">
        <v>0</v>
      </c>
      <c r="S26" s="2">
        <v>0</v>
      </c>
      <c r="T26" s="2">
        <f t="shared" si="3"/>
        <v>0</v>
      </c>
      <c r="U26">
        <v>3894</v>
      </c>
      <c r="V26">
        <v>0</v>
      </c>
      <c r="W26">
        <v>0</v>
      </c>
      <c r="X26" s="10">
        <v>-0.1</v>
      </c>
      <c r="Y26">
        <v>0</v>
      </c>
      <c r="Z26">
        <f t="shared" si="4"/>
        <v>0</v>
      </c>
    </row>
    <row r="27" spans="1:26" x14ac:dyDescent="0.6">
      <c r="A27">
        <v>2013</v>
      </c>
      <c r="B27">
        <v>1</v>
      </c>
      <c r="C27">
        <v>26</v>
      </c>
      <c r="D27">
        <f t="shared" si="2"/>
        <v>6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14182</v>
      </c>
      <c r="M27">
        <v>12793</v>
      </c>
      <c r="N27">
        <v>0.474757140004818</v>
      </c>
      <c r="O27">
        <v>0.52524285999518194</v>
      </c>
      <c r="P27">
        <v>0.31819586931816041</v>
      </c>
      <c r="Q27">
        <v>0.68180413068183965</v>
      </c>
      <c r="R27">
        <v>3.0959752321981422E-3</v>
      </c>
      <c r="S27" s="2">
        <v>0</v>
      </c>
      <c r="T27" s="2">
        <f t="shared" si="3"/>
        <v>0</v>
      </c>
      <c r="U27">
        <v>3894</v>
      </c>
      <c r="V27">
        <v>0</v>
      </c>
      <c r="W27">
        <v>0</v>
      </c>
      <c r="X27" s="10">
        <v>-1.4</v>
      </c>
      <c r="Y27">
        <v>0</v>
      </c>
      <c r="Z27">
        <f t="shared" si="4"/>
        <v>0</v>
      </c>
    </row>
    <row r="28" spans="1:26" x14ac:dyDescent="0.6">
      <c r="A28">
        <v>2013</v>
      </c>
      <c r="B28">
        <v>1</v>
      </c>
      <c r="C28">
        <v>27</v>
      </c>
      <c r="D28">
        <f t="shared" si="2"/>
        <v>7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14421</v>
      </c>
      <c r="M28">
        <v>11890</v>
      </c>
      <c r="N28">
        <v>0.44377967711301047</v>
      </c>
      <c r="O28">
        <v>0.55622032288698953</v>
      </c>
      <c r="P28">
        <v>0.27653573278573268</v>
      </c>
      <c r="Q28">
        <v>0.72346426721426715</v>
      </c>
      <c r="R28">
        <v>8.6087677754344422E-2</v>
      </c>
      <c r="S28" s="2">
        <v>0</v>
      </c>
      <c r="T28" s="2">
        <f t="shared" si="3"/>
        <v>0</v>
      </c>
      <c r="U28">
        <v>3894</v>
      </c>
      <c r="V28">
        <v>0</v>
      </c>
      <c r="W28">
        <v>0</v>
      </c>
      <c r="X28" s="10">
        <v>-1.8</v>
      </c>
      <c r="Y28">
        <v>0</v>
      </c>
      <c r="Z28">
        <f t="shared" si="4"/>
        <v>0</v>
      </c>
    </row>
    <row r="29" spans="1:26" x14ac:dyDescent="0.6">
      <c r="A29">
        <v>2013</v>
      </c>
      <c r="B29">
        <v>1</v>
      </c>
      <c r="C29">
        <v>28</v>
      </c>
      <c r="D29">
        <f t="shared" si="2"/>
        <v>1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14312</v>
      </c>
      <c r="M29">
        <v>11591</v>
      </c>
      <c r="N29">
        <v>0.50296476399417578</v>
      </c>
      <c r="O29">
        <v>0.49703523600582428</v>
      </c>
      <c r="P29">
        <v>0.30354906531377118</v>
      </c>
      <c r="Q29">
        <v>0.69645093468622876</v>
      </c>
      <c r="R29">
        <v>7.3529411764705881E-3</v>
      </c>
      <c r="S29" s="2">
        <v>0</v>
      </c>
      <c r="T29" s="2">
        <f t="shared" si="3"/>
        <v>0</v>
      </c>
      <c r="U29">
        <v>3894</v>
      </c>
      <c r="V29">
        <v>0</v>
      </c>
      <c r="W29">
        <v>0</v>
      </c>
      <c r="X29" s="10">
        <v>1.2</v>
      </c>
      <c r="Y29">
        <v>0</v>
      </c>
      <c r="Z29">
        <f t="shared" si="4"/>
        <v>0</v>
      </c>
    </row>
    <row r="30" spans="1:26" x14ac:dyDescent="0.6">
      <c r="A30">
        <v>2013</v>
      </c>
      <c r="B30">
        <v>1</v>
      </c>
      <c r="C30">
        <v>29</v>
      </c>
      <c r="D30">
        <f t="shared" si="2"/>
        <v>2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11295</v>
      </c>
      <c r="M30">
        <v>9894</v>
      </c>
      <c r="N30">
        <v>0.4886229783288607</v>
      </c>
      <c r="O30">
        <v>0.5113770216711393</v>
      </c>
      <c r="P30">
        <v>0.26719881425763781</v>
      </c>
      <c r="Q30">
        <v>0.73280118574236219</v>
      </c>
      <c r="R30">
        <v>4.2707537560478737E-2</v>
      </c>
      <c r="S30" s="2">
        <v>0</v>
      </c>
      <c r="T30" s="2">
        <f t="shared" si="3"/>
        <v>0</v>
      </c>
      <c r="U30">
        <v>3894</v>
      </c>
      <c r="V30">
        <v>0</v>
      </c>
      <c r="W30">
        <v>0</v>
      </c>
      <c r="X30" s="10">
        <v>5.5</v>
      </c>
      <c r="Y30">
        <v>0</v>
      </c>
      <c r="Z30">
        <f t="shared" si="4"/>
        <v>0</v>
      </c>
    </row>
    <row r="31" spans="1:26" x14ac:dyDescent="0.6">
      <c r="A31">
        <v>2013</v>
      </c>
      <c r="B31">
        <v>1</v>
      </c>
      <c r="C31">
        <v>30</v>
      </c>
      <c r="D31">
        <f t="shared" si="2"/>
        <v>3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11908</v>
      </c>
      <c r="M31">
        <v>11168</v>
      </c>
      <c r="N31">
        <v>0.52181105787916926</v>
      </c>
      <c r="O31">
        <v>0.47818894212083057</v>
      </c>
      <c r="P31">
        <v>0.30747978801384368</v>
      </c>
      <c r="Q31">
        <v>0.69252021198615621</v>
      </c>
      <c r="R31">
        <v>2.4377828054298639E-2</v>
      </c>
      <c r="S31" s="2">
        <v>0</v>
      </c>
      <c r="T31" s="2">
        <f t="shared" si="3"/>
        <v>0</v>
      </c>
      <c r="U31">
        <v>3894</v>
      </c>
      <c r="V31">
        <v>0</v>
      </c>
      <c r="W31">
        <v>0</v>
      </c>
      <c r="X31" s="10">
        <v>7.7</v>
      </c>
      <c r="Y31">
        <v>0</v>
      </c>
      <c r="Z31">
        <f t="shared" si="4"/>
        <v>0</v>
      </c>
    </row>
    <row r="32" spans="1:26" x14ac:dyDescent="0.6">
      <c r="A32">
        <v>2013</v>
      </c>
      <c r="B32">
        <v>1</v>
      </c>
      <c r="C32">
        <v>31</v>
      </c>
      <c r="D32">
        <f t="shared" si="2"/>
        <v>4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12482</v>
      </c>
      <c r="M32">
        <v>11439</v>
      </c>
      <c r="N32">
        <v>0.49322200291058421</v>
      </c>
      <c r="O32">
        <v>0.50677799708941584</v>
      </c>
      <c r="P32">
        <v>0.28598975995169768</v>
      </c>
      <c r="Q32">
        <v>0.71401024004830227</v>
      </c>
      <c r="R32">
        <v>0</v>
      </c>
      <c r="S32" s="2">
        <v>0</v>
      </c>
      <c r="T32" s="2">
        <f t="shared" si="3"/>
        <v>0</v>
      </c>
      <c r="U32">
        <v>3894</v>
      </c>
      <c r="V32">
        <v>0</v>
      </c>
      <c r="W32">
        <v>0</v>
      </c>
      <c r="X32" s="10">
        <v>9.1999999999999993</v>
      </c>
      <c r="Y32">
        <v>0</v>
      </c>
      <c r="Z32">
        <f t="shared" si="4"/>
        <v>0</v>
      </c>
    </row>
    <row r="33" spans="1:26" x14ac:dyDescent="0.6">
      <c r="A33">
        <v>2013</v>
      </c>
      <c r="B33">
        <v>2</v>
      </c>
      <c r="C33">
        <v>1</v>
      </c>
      <c r="D33">
        <f t="shared" si="2"/>
        <v>5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7080</v>
      </c>
      <c r="M33">
        <v>6665</v>
      </c>
      <c r="N33">
        <v>0.30032745032745028</v>
      </c>
      <c r="O33">
        <v>0.69967254967254966</v>
      </c>
      <c r="P33">
        <v>0.25549672549672547</v>
      </c>
      <c r="Q33">
        <v>0.74450327450327458</v>
      </c>
      <c r="R33">
        <v>5.5425685425685427E-2</v>
      </c>
      <c r="S33" s="2">
        <v>0</v>
      </c>
      <c r="T33" s="2">
        <f t="shared" si="3"/>
        <v>0</v>
      </c>
      <c r="U33">
        <v>3894</v>
      </c>
      <c r="V33">
        <v>0</v>
      </c>
      <c r="W33">
        <v>0</v>
      </c>
      <c r="X33" s="10">
        <v>11.6</v>
      </c>
      <c r="Y33">
        <v>25.5</v>
      </c>
      <c r="Z33">
        <f t="shared" si="4"/>
        <v>295.8</v>
      </c>
    </row>
    <row r="34" spans="1:26" x14ac:dyDescent="0.6">
      <c r="A34">
        <v>2013</v>
      </c>
      <c r="B34">
        <v>2</v>
      </c>
      <c r="C34">
        <v>2</v>
      </c>
      <c r="D34">
        <f t="shared" si="2"/>
        <v>6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12602</v>
      </c>
      <c r="M34">
        <v>11027</v>
      </c>
      <c r="N34">
        <v>0.46927163570762193</v>
      </c>
      <c r="O34">
        <v>0.53072836429237813</v>
      </c>
      <c r="P34">
        <v>0.31855255471172428</v>
      </c>
      <c r="Q34">
        <v>0.68144744528827572</v>
      </c>
      <c r="R34">
        <v>1.186356895699456E-2</v>
      </c>
      <c r="S34" s="2">
        <v>0</v>
      </c>
      <c r="T34" s="2">
        <f t="shared" si="3"/>
        <v>0</v>
      </c>
      <c r="U34">
        <v>3894</v>
      </c>
      <c r="V34">
        <v>0</v>
      </c>
      <c r="W34">
        <v>0</v>
      </c>
      <c r="X34" s="10">
        <v>8.9</v>
      </c>
      <c r="Y34">
        <v>0</v>
      </c>
      <c r="Z34">
        <f t="shared" si="4"/>
        <v>0</v>
      </c>
    </row>
    <row r="35" spans="1:26" x14ac:dyDescent="0.6">
      <c r="A35">
        <v>2013</v>
      </c>
      <c r="B35">
        <v>2</v>
      </c>
      <c r="C35">
        <v>3</v>
      </c>
      <c r="D35">
        <f t="shared" si="2"/>
        <v>7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11520</v>
      </c>
      <c r="M35">
        <v>8413</v>
      </c>
      <c r="N35">
        <v>0.49715881004808338</v>
      </c>
      <c r="O35">
        <v>0.50284118995191651</v>
      </c>
      <c r="P35">
        <v>0.31268025035326069</v>
      </c>
      <c r="Q35">
        <v>0.68731974964673925</v>
      </c>
      <c r="R35">
        <v>5.424836601307189E-2</v>
      </c>
      <c r="S35" s="2">
        <v>0</v>
      </c>
      <c r="T35" s="2">
        <f t="shared" si="3"/>
        <v>0</v>
      </c>
      <c r="U35">
        <v>3894</v>
      </c>
      <c r="V35">
        <v>0</v>
      </c>
      <c r="W35">
        <v>0</v>
      </c>
      <c r="X35" s="10">
        <v>5.6</v>
      </c>
      <c r="Y35">
        <v>1</v>
      </c>
      <c r="Z35">
        <f t="shared" si="4"/>
        <v>5.6</v>
      </c>
    </row>
    <row r="36" spans="1:26" x14ac:dyDescent="0.6">
      <c r="A36">
        <v>2013</v>
      </c>
      <c r="B36">
        <v>2</v>
      </c>
      <c r="C36">
        <v>4</v>
      </c>
      <c r="D36">
        <f t="shared" si="2"/>
        <v>1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11165</v>
      </c>
      <c r="M36">
        <v>8079</v>
      </c>
      <c r="N36">
        <v>0.49497711054804477</v>
      </c>
      <c r="O36">
        <v>0.50502288945195517</v>
      </c>
      <c r="P36">
        <v>0.31991062570647349</v>
      </c>
      <c r="Q36">
        <v>0.68008937429352656</v>
      </c>
      <c r="R36">
        <v>8.8713785253577648E-2</v>
      </c>
      <c r="S36" s="2">
        <v>0</v>
      </c>
      <c r="T36" s="2">
        <f t="shared" si="3"/>
        <v>0</v>
      </c>
      <c r="U36">
        <v>3894</v>
      </c>
      <c r="V36">
        <v>0</v>
      </c>
      <c r="W36">
        <v>0</v>
      </c>
      <c r="X36" s="10">
        <v>6.8</v>
      </c>
      <c r="Y36">
        <v>3.5</v>
      </c>
      <c r="Z36">
        <f t="shared" si="4"/>
        <v>23.8</v>
      </c>
    </row>
    <row r="37" spans="1:26" x14ac:dyDescent="0.6">
      <c r="A37">
        <v>2013</v>
      </c>
      <c r="B37">
        <v>2</v>
      </c>
      <c r="C37">
        <v>5</v>
      </c>
      <c r="D37">
        <f t="shared" si="2"/>
        <v>2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10664</v>
      </c>
      <c r="M37">
        <v>7482</v>
      </c>
      <c r="N37">
        <v>0.48761516741620547</v>
      </c>
      <c r="O37">
        <v>0.51238483258379453</v>
      </c>
      <c r="P37">
        <v>0.27505840468643239</v>
      </c>
      <c r="Q37">
        <v>0.72494159531356761</v>
      </c>
      <c r="R37">
        <v>2.8221288515406159E-2</v>
      </c>
      <c r="S37" s="2">
        <v>0</v>
      </c>
      <c r="T37" s="2">
        <f t="shared" si="3"/>
        <v>0</v>
      </c>
      <c r="U37">
        <v>3894</v>
      </c>
      <c r="V37">
        <v>0</v>
      </c>
      <c r="W37">
        <v>0</v>
      </c>
      <c r="X37" s="10">
        <v>6.3</v>
      </c>
      <c r="Y37">
        <v>3.5</v>
      </c>
      <c r="Z37">
        <f t="shared" si="4"/>
        <v>22.05</v>
      </c>
    </row>
    <row r="38" spans="1:26" x14ac:dyDescent="0.6">
      <c r="A38">
        <v>2013</v>
      </c>
      <c r="B38">
        <v>2</v>
      </c>
      <c r="C38">
        <v>6</v>
      </c>
      <c r="D38">
        <f t="shared" si="2"/>
        <v>3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11236</v>
      </c>
      <c r="M38">
        <v>8080</v>
      </c>
      <c r="N38">
        <v>0.48847255685490981</v>
      </c>
      <c r="O38">
        <v>0.51152744314509024</v>
      </c>
      <c r="P38">
        <v>0.28244941333176632</v>
      </c>
      <c r="Q38">
        <v>0.71755058666823379</v>
      </c>
      <c r="R38">
        <v>2.5113122171945699E-2</v>
      </c>
      <c r="S38" s="2">
        <v>0</v>
      </c>
      <c r="T38" s="2">
        <f t="shared" si="3"/>
        <v>0</v>
      </c>
      <c r="U38">
        <v>3894</v>
      </c>
      <c r="V38">
        <v>0</v>
      </c>
      <c r="W38">
        <v>0</v>
      </c>
      <c r="X38" s="10">
        <v>5.2</v>
      </c>
      <c r="Y38">
        <v>0</v>
      </c>
      <c r="Z38">
        <f t="shared" si="4"/>
        <v>0</v>
      </c>
    </row>
    <row r="39" spans="1:26" x14ac:dyDescent="0.6">
      <c r="A39">
        <v>2013</v>
      </c>
      <c r="B39">
        <v>2</v>
      </c>
      <c r="C39">
        <v>7</v>
      </c>
      <c r="D39">
        <f t="shared" si="2"/>
        <v>4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12441</v>
      </c>
      <c r="M39">
        <v>9696</v>
      </c>
      <c r="N39">
        <v>0.49168944230863743</v>
      </c>
      <c r="O39">
        <v>0.50831055769136257</v>
      </c>
      <c r="P39">
        <v>0.28432960228625859</v>
      </c>
      <c r="Q39">
        <v>0.7156703977137413</v>
      </c>
      <c r="R39">
        <v>1.4156809822444501E-2</v>
      </c>
      <c r="S39" s="2">
        <v>0</v>
      </c>
      <c r="T39" s="2">
        <f t="shared" si="3"/>
        <v>0</v>
      </c>
      <c r="U39">
        <v>3894</v>
      </c>
      <c r="V39">
        <v>0</v>
      </c>
      <c r="W39">
        <v>0</v>
      </c>
      <c r="X39" s="10">
        <v>-1.2</v>
      </c>
      <c r="Y39">
        <v>0</v>
      </c>
      <c r="Z39">
        <f t="shared" si="4"/>
        <v>0</v>
      </c>
    </row>
    <row r="40" spans="1:26" x14ac:dyDescent="0.6">
      <c r="A40">
        <v>2013</v>
      </c>
      <c r="B40">
        <v>2</v>
      </c>
      <c r="C40">
        <v>8</v>
      </c>
      <c r="D40">
        <f t="shared" si="2"/>
        <v>5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14283</v>
      </c>
      <c r="M40">
        <v>12418</v>
      </c>
      <c r="N40">
        <v>0.48581081068105292</v>
      </c>
      <c r="O40">
        <v>0.51418918931894708</v>
      </c>
      <c r="P40">
        <v>0.27013041744875649</v>
      </c>
      <c r="Q40">
        <v>0.72986958255124346</v>
      </c>
      <c r="R40">
        <v>8.4343424741348622E-2</v>
      </c>
      <c r="S40" s="2">
        <v>0</v>
      </c>
      <c r="T40" s="2">
        <f t="shared" si="3"/>
        <v>0</v>
      </c>
      <c r="U40">
        <v>3894</v>
      </c>
      <c r="V40">
        <v>0</v>
      </c>
      <c r="W40">
        <v>0</v>
      </c>
      <c r="X40" s="10">
        <v>-4.3</v>
      </c>
      <c r="Y40">
        <v>0</v>
      </c>
      <c r="Z40">
        <f t="shared" si="4"/>
        <v>0</v>
      </c>
    </row>
    <row r="41" spans="1:26" x14ac:dyDescent="0.6">
      <c r="A41">
        <v>2013</v>
      </c>
      <c r="B41">
        <v>2</v>
      </c>
      <c r="C41">
        <v>9</v>
      </c>
      <c r="D41">
        <f t="shared" si="2"/>
        <v>6</v>
      </c>
      <c r="E41" t="s">
        <v>12</v>
      </c>
      <c r="F41" t="s">
        <v>14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-1</v>
      </c>
      <c r="H41">
        <f t="shared" si="0"/>
        <v>0</v>
      </c>
      <c r="I41">
        <f t="shared" si="1"/>
        <v>1</v>
      </c>
      <c r="J41" s="12" t="s">
        <v>61</v>
      </c>
      <c r="K41" s="12"/>
      <c r="L41">
        <v>12620</v>
      </c>
      <c r="M41">
        <v>11551</v>
      </c>
      <c r="N41">
        <v>0.50417068012975941</v>
      </c>
      <c r="O41">
        <v>0.49582931987024059</v>
      </c>
      <c r="P41">
        <v>0.32041441082361799</v>
      </c>
      <c r="Q41">
        <v>0.67958558917638201</v>
      </c>
      <c r="R41">
        <v>1.04626830969542E-2</v>
      </c>
      <c r="S41" s="2">
        <v>0</v>
      </c>
      <c r="T41" s="2">
        <f t="shared" si="3"/>
        <v>0</v>
      </c>
      <c r="U41">
        <v>3894</v>
      </c>
      <c r="V41">
        <v>0</v>
      </c>
      <c r="W41">
        <v>0</v>
      </c>
      <c r="X41" s="10">
        <v>-0.5</v>
      </c>
      <c r="Y41">
        <v>0</v>
      </c>
      <c r="Z41">
        <f t="shared" si="4"/>
        <v>0</v>
      </c>
    </row>
    <row r="42" spans="1:26" x14ac:dyDescent="0.6">
      <c r="A42">
        <v>2013</v>
      </c>
      <c r="B42">
        <v>2</v>
      </c>
      <c r="C42">
        <v>10</v>
      </c>
      <c r="D42">
        <f t="shared" si="2"/>
        <v>7</v>
      </c>
      <c r="E42" t="s">
        <v>12</v>
      </c>
      <c r="F42" t="s">
        <v>11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1</v>
      </c>
      <c r="I42">
        <f t="shared" si="1"/>
        <v>1</v>
      </c>
      <c r="J42" s="12" t="s">
        <v>61</v>
      </c>
      <c r="K42" s="12"/>
      <c r="L42">
        <v>10017</v>
      </c>
      <c r="M42">
        <v>11539</v>
      </c>
      <c r="N42">
        <v>0.49970247457271683</v>
      </c>
      <c r="O42">
        <v>0.50029752542728312</v>
      </c>
      <c r="P42">
        <v>0.2886482030080646</v>
      </c>
      <c r="Q42">
        <v>0.7113517969919354</v>
      </c>
      <c r="R42">
        <v>0</v>
      </c>
      <c r="S42" s="2">
        <v>0</v>
      </c>
      <c r="T42" s="2">
        <f t="shared" si="3"/>
        <v>0</v>
      </c>
      <c r="U42">
        <v>3894</v>
      </c>
      <c r="V42">
        <v>0</v>
      </c>
      <c r="W42">
        <v>0</v>
      </c>
      <c r="X42" s="10">
        <v>2.2000000000000002</v>
      </c>
      <c r="Y42">
        <v>0</v>
      </c>
      <c r="Z42">
        <f t="shared" si="4"/>
        <v>0</v>
      </c>
    </row>
    <row r="43" spans="1:26" x14ac:dyDescent="0.6">
      <c r="A43">
        <v>2013</v>
      </c>
      <c r="B43">
        <v>2</v>
      </c>
      <c r="C43">
        <v>11</v>
      </c>
      <c r="D43">
        <f t="shared" si="2"/>
        <v>1</v>
      </c>
      <c r="E43" t="s">
        <v>12</v>
      </c>
      <c r="F43" t="s">
        <v>15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1</v>
      </c>
      <c r="H43">
        <f t="shared" si="0"/>
        <v>0</v>
      </c>
      <c r="I43">
        <f t="shared" si="1"/>
        <v>1</v>
      </c>
      <c r="J43" s="12" t="s">
        <v>61</v>
      </c>
      <c r="K43" s="12"/>
      <c r="L43">
        <v>12971</v>
      </c>
      <c r="M43">
        <v>13922</v>
      </c>
      <c r="N43">
        <v>0.50497067811081653</v>
      </c>
      <c r="O43">
        <v>0.49502932188918353</v>
      </c>
      <c r="P43">
        <v>0.27735753289386511</v>
      </c>
      <c r="Q43">
        <v>0.72264246710613489</v>
      </c>
      <c r="R43">
        <v>9.4268476621417793E-3</v>
      </c>
      <c r="S43" s="2">
        <v>0</v>
      </c>
      <c r="T43" s="2">
        <f t="shared" si="3"/>
        <v>0</v>
      </c>
      <c r="U43">
        <v>3894</v>
      </c>
      <c r="V43">
        <v>0</v>
      </c>
      <c r="W43">
        <v>0</v>
      </c>
      <c r="X43" s="10">
        <v>2.2000000000000002</v>
      </c>
      <c r="Y43">
        <v>0</v>
      </c>
      <c r="Z43">
        <f t="shared" si="4"/>
        <v>0</v>
      </c>
    </row>
    <row r="44" spans="1:26" x14ac:dyDescent="0.6">
      <c r="A44">
        <v>2013</v>
      </c>
      <c r="B44">
        <v>2</v>
      </c>
      <c r="C44">
        <v>12</v>
      </c>
      <c r="D44">
        <f t="shared" si="2"/>
        <v>2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12015</v>
      </c>
      <c r="M44">
        <v>12895</v>
      </c>
      <c r="N44">
        <v>0.52032055795031573</v>
      </c>
      <c r="O44">
        <v>0.47967944204968432</v>
      </c>
      <c r="P44">
        <v>0.30791962746980039</v>
      </c>
      <c r="Q44">
        <v>0.69208037253019949</v>
      </c>
      <c r="R44">
        <v>0</v>
      </c>
      <c r="S44" s="2">
        <v>0</v>
      </c>
      <c r="T44" s="2">
        <f t="shared" si="3"/>
        <v>0</v>
      </c>
      <c r="U44">
        <v>3894</v>
      </c>
      <c r="V44">
        <v>0</v>
      </c>
      <c r="W44">
        <v>0</v>
      </c>
      <c r="X44" s="10">
        <v>2.8</v>
      </c>
      <c r="Y44">
        <v>0.1</v>
      </c>
      <c r="Z44">
        <f t="shared" si="4"/>
        <v>0.27999999999999997</v>
      </c>
    </row>
    <row r="45" spans="1:26" x14ac:dyDescent="0.6">
      <c r="A45">
        <v>2013</v>
      </c>
      <c r="B45">
        <v>2</v>
      </c>
      <c r="C45">
        <v>13</v>
      </c>
      <c r="D45">
        <f t="shared" si="2"/>
        <v>3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13087</v>
      </c>
      <c r="M45">
        <v>14897</v>
      </c>
      <c r="N45">
        <v>0.51805604526192761</v>
      </c>
      <c r="O45">
        <v>0.48194395473807239</v>
      </c>
      <c r="P45">
        <v>0.31887263063733651</v>
      </c>
      <c r="Q45">
        <v>0.68112736936266349</v>
      </c>
      <c r="R45">
        <v>1.292824822236587E-2</v>
      </c>
      <c r="S45" s="2">
        <v>0</v>
      </c>
      <c r="T45" s="2">
        <f t="shared" si="3"/>
        <v>0</v>
      </c>
      <c r="U45">
        <v>3894</v>
      </c>
      <c r="V45">
        <v>0</v>
      </c>
      <c r="W45">
        <v>0</v>
      </c>
      <c r="X45" s="10">
        <v>2.1</v>
      </c>
      <c r="Y45">
        <v>0</v>
      </c>
      <c r="Z45">
        <f t="shared" si="4"/>
        <v>0</v>
      </c>
    </row>
    <row r="46" spans="1:26" x14ac:dyDescent="0.6">
      <c r="A46">
        <v>2013</v>
      </c>
      <c r="B46">
        <v>2</v>
      </c>
      <c r="C46">
        <v>14</v>
      </c>
      <c r="D46">
        <f t="shared" si="2"/>
        <v>4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11463</v>
      </c>
      <c r="M46">
        <v>15083</v>
      </c>
      <c r="N46">
        <v>0.50032293254611593</v>
      </c>
      <c r="O46">
        <v>0.49967706745388413</v>
      </c>
      <c r="P46">
        <v>0.30206241278905638</v>
      </c>
      <c r="Q46">
        <v>0.69793758721094357</v>
      </c>
      <c r="R46">
        <v>1.370976197965817E-2</v>
      </c>
      <c r="S46" s="2">
        <v>0</v>
      </c>
      <c r="T46" s="2">
        <f t="shared" si="3"/>
        <v>0</v>
      </c>
      <c r="U46">
        <v>3894</v>
      </c>
      <c r="V46">
        <v>0</v>
      </c>
      <c r="W46">
        <v>0</v>
      </c>
      <c r="X46" s="10">
        <v>6</v>
      </c>
      <c r="Y46">
        <v>0</v>
      </c>
      <c r="Z46">
        <f t="shared" si="4"/>
        <v>0</v>
      </c>
    </row>
    <row r="47" spans="1:26" x14ac:dyDescent="0.6">
      <c r="A47">
        <v>2013</v>
      </c>
      <c r="B47">
        <v>2</v>
      </c>
      <c r="C47">
        <v>15</v>
      </c>
      <c r="D47">
        <f t="shared" si="2"/>
        <v>5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11623</v>
      </c>
      <c r="M47">
        <v>14888</v>
      </c>
      <c r="N47">
        <v>0.50751734808828242</v>
      </c>
      <c r="O47">
        <v>0.49248265191171758</v>
      </c>
      <c r="P47">
        <v>0.31300296685244777</v>
      </c>
      <c r="Q47">
        <v>0.68699703314755223</v>
      </c>
      <c r="R47">
        <v>0</v>
      </c>
      <c r="S47" s="2">
        <v>0</v>
      </c>
      <c r="T47" s="2">
        <f t="shared" si="3"/>
        <v>0</v>
      </c>
      <c r="U47">
        <v>3894</v>
      </c>
      <c r="V47">
        <v>0</v>
      </c>
      <c r="W47">
        <v>0</v>
      </c>
      <c r="X47" s="10">
        <v>5.9</v>
      </c>
      <c r="Y47">
        <v>0</v>
      </c>
      <c r="Z47">
        <f t="shared" si="4"/>
        <v>0</v>
      </c>
    </row>
    <row r="48" spans="1:26" x14ac:dyDescent="0.6">
      <c r="A48">
        <v>2013</v>
      </c>
      <c r="B48">
        <v>2</v>
      </c>
      <c r="C48">
        <v>16</v>
      </c>
      <c r="D48">
        <f t="shared" si="2"/>
        <v>6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12294</v>
      </c>
      <c r="M48">
        <v>13673</v>
      </c>
      <c r="N48">
        <v>0.50677590383472737</v>
      </c>
      <c r="O48">
        <v>0.49322409616527257</v>
      </c>
      <c r="P48">
        <v>0.34132991191814721</v>
      </c>
      <c r="Q48">
        <v>0.65867008808185279</v>
      </c>
      <c r="R48">
        <v>0</v>
      </c>
      <c r="S48" s="2">
        <v>0</v>
      </c>
      <c r="T48" s="2">
        <f t="shared" si="3"/>
        <v>0</v>
      </c>
      <c r="U48">
        <v>3894</v>
      </c>
      <c r="V48">
        <v>0</v>
      </c>
      <c r="W48">
        <v>0</v>
      </c>
      <c r="X48" s="10">
        <v>1.6</v>
      </c>
      <c r="Y48">
        <v>0</v>
      </c>
      <c r="Z48">
        <f t="shared" si="4"/>
        <v>0</v>
      </c>
    </row>
    <row r="49" spans="1:26" x14ac:dyDescent="0.6">
      <c r="A49">
        <v>2013</v>
      </c>
      <c r="B49">
        <v>2</v>
      </c>
      <c r="C49">
        <v>17</v>
      </c>
      <c r="D49">
        <f t="shared" si="2"/>
        <v>7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13568</v>
      </c>
      <c r="M49">
        <v>14268</v>
      </c>
      <c r="N49">
        <v>0.4919595686896725</v>
      </c>
      <c r="O49">
        <v>0.5080404313103275</v>
      </c>
      <c r="P49">
        <v>0.3103133746299836</v>
      </c>
      <c r="Q49">
        <v>0.68968662537001635</v>
      </c>
      <c r="R49">
        <v>2.2175536881419239E-2</v>
      </c>
      <c r="S49" s="2">
        <v>0</v>
      </c>
      <c r="T49" s="2">
        <f t="shared" si="3"/>
        <v>0</v>
      </c>
      <c r="U49">
        <v>3894</v>
      </c>
      <c r="V49">
        <v>0</v>
      </c>
      <c r="W49">
        <v>0</v>
      </c>
      <c r="X49" s="10">
        <v>5</v>
      </c>
      <c r="Y49">
        <v>2.5</v>
      </c>
      <c r="Z49">
        <f t="shared" si="4"/>
        <v>12.5</v>
      </c>
    </row>
    <row r="50" spans="1:26" x14ac:dyDescent="0.6">
      <c r="A50">
        <v>2013</v>
      </c>
      <c r="B50">
        <v>2</v>
      </c>
      <c r="C50">
        <v>18</v>
      </c>
      <c r="D50">
        <f t="shared" si="2"/>
        <v>1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14033</v>
      </c>
      <c r="M50">
        <v>13987</v>
      </c>
      <c r="N50">
        <v>0.49669562514217402</v>
      </c>
      <c r="O50">
        <v>0.50330437485782598</v>
      </c>
      <c r="P50">
        <v>0.32815858184188179</v>
      </c>
      <c r="Q50">
        <v>0.67184141815811815</v>
      </c>
      <c r="R50">
        <v>8.8235294117647058E-3</v>
      </c>
      <c r="S50" s="2">
        <v>0</v>
      </c>
      <c r="T50" s="2">
        <f t="shared" si="3"/>
        <v>0</v>
      </c>
      <c r="U50">
        <v>3894</v>
      </c>
      <c r="V50">
        <v>0</v>
      </c>
      <c r="W50">
        <v>0</v>
      </c>
      <c r="X50" s="10">
        <v>6</v>
      </c>
      <c r="Y50">
        <v>10.5</v>
      </c>
      <c r="Z50">
        <f t="shared" si="4"/>
        <v>63</v>
      </c>
    </row>
    <row r="51" spans="1:26" x14ac:dyDescent="0.6">
      <c r="A51">
        <v>2013</v>
      </c>
      <c r="B51">
        <v>2</v>
      </c>
      <c r="C51">
        <v>19</v>
      </c>
      <c r="D51">
        <f t="shared" si="2"/>
        <v>2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11936</v>
      </c>
      <c r="M51">
        <v>12393</v>
      </c>
      <c r="N51">
        <v>0.47310086587768252</v>
      </c>
      <c r="O51">
        <v>0.52689913412231748</v>
      </c>
      <c r="P51">
        <v>0.26945939489192078</v>
      </c>
      <c r="Q51">
        <v>0.73054060510807917</v>
      </c>
      <c r="R51">
        <v>0.105311542552027</v>
      </c>
      <c r="S51" s="2">
        <v>0</v>
      </c>
      <c r="T51" s="2">
        <f t="shared" si="3"/>
        <v>0</v>
      </c>
      <c r="U51">
        <v>3894</v>
      </c>
      <c r="V51">
        <v>0</v>
      </c>
      <c r="W51">
        <v>0</v>
      </c>
      <c r="X51" s="10">
        <v>3.7</v>
      </c>
      <c r="Y51">
        <v>0</v>
      </c>
      <c r="Z51">
        <f t="shared" si="4"/>
        <v>0</v>
      </c>
    </row>
    <row r="52" spans="1:26" x14ac:dyDescent="0.6">
      <c r="A52">
        <v>2013</v>
      </c>
      <c r="B52">
        <v>2</v>
      </c>
      <c r="C52">
        <v>20</v>
      </c>
      <c r="D52">
        <f t="shared" si="2"/>
        <v>3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13488</v>
      </c>
      <c r="M52">
        <v>15185</v>
      </c>
      <c r="N52">
        <v>0.51201878187172312</v>
      </c>
      <c r="O52">
        <v>0.48798121812827688</v>
      </c>
      <c r="P52">
        <v>0.3047313797313797</v>
      </c>
      <c r="Q52">
        <v>0.69526862026862024</v>
      </c>
      <c r="R52">
        <v>7.7928607340372047E-3</v>
      </c>
      <c r="S52" s="2">
        <v>0</v>
      </c>
      <c r="T52" s="2">
        <f t="shared" si="3"/>
        <v>0</v>
      </c>
      <c r="U52">
        <v>3894</v>
      </c>
      <c r="V52">
        <v>0</v>
      </c>
      <c r="W52">
        <v>0</v>
      </c>
      <c r="X52" s="10">
        <v>1.3</v>
      </c>
      <c r="Y52">
        <v>0</v>
      </c>
      <c r="Z52">
        <f t="shared" si="4"/>
        <v>0</v>
      </c>
    </row>
    <row r="53" spans="1:26" x14ac:dyDescent="0.6">
      <c r="A53">
        <v>2013</v>
      </c>
      <c r="B53">
        <v>2</v>
      </c>
      <c r="C53">
        <v>21</v>
      </c>
      <c r="D53">
        <f t="shared" si="2"/>
        <v>4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13284</v>
      </c>
      <c r="M53">
        <v>15612</v>
      </c>
      <c r="N53">
        <v>0.4933729669023787</v>
      </c>
      <c r="O53">
        <v>0.50662703309762136</v>
      </c>
      <c r="P53">
        <v>0.2902283174341998</v>
      </c>
      <c r="Q53">
        <v>0.70977168256580025</v>
      </c>
      <c r="R53">
        <v>1.1764705882352939E-2</v>
      </c>
      <c r="S53" s="2">
        <v>0</v>
      </c>
      <c r="T53" s="2">
        <f t="shared" si="3"/>
        <v>0</v>
      </c>
      <c r="U53">
        <v>3894</v>
      </c>
      <c r="V53">
        <v>0</v>
      </c>
      <c r="W53">
        <v>0</v>
      </c>
      <c r="X53" s="10">
        <v>3.3</v>
      </c>
      <c r="Y53">
        <v>0</v>
      </c>
      <c r="Z53">
        <f t="shared" si="4"/>
        <v>0</v>
      </c>
    </row>
    <row r="54" spans="1:26" x14ac:dyDescent="0.6">
      <c r="A54">
        <v>2013</v>
      </c>
      <c r="B54">
        <v>2</v>
      </c>
      <c r="C54">
        <v>22</v>
      </c>
      <c r="D54">
        <f t="shared" si="2"/>
        <v>5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13579</v>
      </c>
      <c r="M54">
        <v>15797</v>
      </c>
      <c r="N54">
        <v>0.49706130086752931</v>
      </c>
      <c r="O54">
        <v>0.50293869913247069</v>
      </c>
      <c r="P54">
        <v>0.29387636584868421</v>
      </c>
      <c r="Q54">
        <v>0.70612363415131574</v>
      </c>
      <c r="R54">
        <v>5.1235692412162998E-2</v>
      </c>
      <c r="S54" s="2">
        <v>0</v>
      </c>
      <c r="T54" s="2">
        <f t="shared" si="3"/>
        <v>0</v>
      </c>
      <c r="U54">
        <v>3894</v>
      </c>
      <c r="V54">
        <v>0</v>
      </c>
      <c r="W54">
        <v>0</v>
      </c>
      <c r="X54" s="10">
        <v>5.6</v>
      </c>
      <c r="Y54">
        <v>0</v>
      </c>
      <c r="Z54">
        <f t="shared" si="4"/>
        <v>0</v>
      </c>
    </row>
    <row r="55" spans="1:26" x14ac:dyDescent="0.6">
      <c r="A55">
        <v>2013</v>
      </c>
      <c r="B55">
        <v>2</v>
      </c>
      <c r="C55">
        <v>23</v>
      </c>
      <c r="D55">
        <f t="shared" si="2"/>
        <v>6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14569</v>
      </c>
      <c r="M55">
        <v>14509</v>
      </c>
      <c r="N55">
        <v>0.4951957356369121</v>
      </c>
      <c r="O55">
        <v>0.5048042643630879</v>
      </c>
      <c r="P55">
        <v>0.32091829738888561</v>
      </c>
      <c r="Q55">
        <v>0.67908170261111445</v>
      </c>
      <c r="R55">
        <v>5.3475935828877011E-3</v>
      </c>
      <c r="S55" s="2">
        <v>0</v>
      </c>
      <c r="T55" s="2">
        <f t="shared" si="3"/>
        <v>0</v>
      </c>
      <c r="U55">
        <v>3894</v>
      </c>
      <c r="V55">
        <v>0</v>
      </c>
      <c r="W55">
        <v>0</v>
      </c>
      <c r="X55" s="10">
        <v>3.3</v>
      </c>
      <c r="Y55">
        <v>0</v>
      </c>
      <c r="Z55">
        <f t="shared" si="4"/>
        <v>0</v>
      </c>
    </row>
    <row r="56" spans="1:26" x14ac:dyDescent="0.6">
      <c r="A56">
        <v>2013</v>
      </c>
      <c r="B56">
        <v>2</v>
      </c>
      <c r="C56">
        <v>24</v>
      </c>
      <c r="D56">
        <f t="shared" si="2"/>
        <v>7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15073</v>
      </c>
      <c r="M56">
        <v>14784</v>
      </c>
      <c r="N56">
        <v>0.48486313358832023</v>
      </c>
      <c r="O56">
        <v>0.51513686641167966</v>
      </c>
      <c r="P56">
        <v>0.29676247284151119</v>
      </c>
      <c r="Q56">
        <v>0.70323752715848875</v>
      </c>
      <c r="R56">
        <v>2.8170247365293801E-2</v>
      </c>
      <c r="S56" s="2">
        <v>0</v>
      </c>
      <c r="T56" s="2">
        <f t="shared" si="3"/>
        <v>0</v>
      </c>
      <c r="U56">
        <v>3894</v>
      </c>
      <c r="V56">
        <v>0</v>
      </c>
      <c r="W56">
        <v>0</v>
      </c>
      <c r="X56" s="10">
        <v>4.8</v>
      </c>
      <c r="Y56">
        <v>0</v>
      </c>
      <c r="Z56">
        <f t="shared" si="4"/>
        <v>0</v>
      </c>
    </row>
    <row r="57" spans="1:26" x14ac:dyDescent="0.6">
      <c r="A57">
        <v>2013</v>
      </c>
      <c r="B57">
        <v>2</v>
      </c>
      <c r="C57">
        <v>25</v>
      </c>
      <c r="D57">
        <f t="shared" si="2"/>
        <v>1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16511</v>
      </c>
      <c r="M57">
        <v>14408</v>
      </c>
      <c r="N57">
        <v>0.49172042874465022</v>
      </c>
      <c r="O57">
        <v>0.50827957125534973</v>
      </c>
      <c r="P57">
        <v>0.29491573401608001</v>
      </c>
      <c r="Q57">
        <v>0.70508426598391993</v>
      </c>
      <c r="R57">
        <v>2.9594914889032539E-2</v>
      </c>
      <c r="S57" s="2">
        <v>0</v>
      </c>
      <c r="T57" s="2">
        <f t="shared" si="3"/>
        <v>0</v>
      </c>
      <c r="U57">
        <v>3894</v>
      </c>
      <c r="V57">
        <v>0</v>
      </c>
      <c r="W57">
        <v>0</v>
      </c>
      <c r="X57" s="10">
        <v>7.7</v>
      </c>
      <c r="Y57">
        <v>0</v>
      </c>
      <c r="Z57">
        <f t="shared" si="4"/>
        <v>0</v>
      </c>
    </row>
    <row r="58" spans="1:26" x14ac:dyDescent="0.6">
      <c r="A58">
        <v>2013</v>
      </c>
      <c r="B58">
        <v>2</v>
      </c>
      <c r="C58">
        <v>26</v>
      </c>
      <c r="D58">
        <f t="shared" si="2"/>
        <v>2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13656</v>
      </c>
      <c r="M58">
        <v>13398</v>
      </c>
      <c r="N58">
        <v>0.48707341849756708</v>
      </c>
      <c r="O58">
        <v>0.51292658150243298</v>
      </c>
      <c r="P58">
        <v>0.27249334772554579</v>
      </c>
      <c r="Q58">
        <v>0.7275066522744541</v>
      </c>
      <c r="R58">
        <v>1.18225427822951E-2</v>
      </c>
      <c r="S58" s="2">
        <v>0</v>
      </c>
      <c r="T58" s="2">
        <f t="shared" si="3"/>
        <v>0</v>
      </c>
      <c r="U58">
        <v>3894</v>
      </c>
      <c r="V58">
        <v>0</v>
      </c>
      <c r="W58">
        <v>0</v>
      </c>
      <c r="X58" s="10">
        <v>8.3000000000000007</v>
      </c>
      <c r="Y58">
        <v>0</v>
      </c>
      <c r="Z58">
        <f t="shared" si="4"/>
        <v>0</v>
      </c>
    </row>
    <row r="59" spans="1:26" x14ac:dyDescent="0.6">
      <c r="A59">
        <v>2013</v>
      </c>
      <c r="B59">
        <v>2</v>
      </c>
      <c r="C59">
        <v>27</v>
      </c>
      <c r="D59">
        <f t="shared" si="2"/>
        <v>3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15169</v>
      </c>
      <c r="M59">
        <v>15638</v>
      </c>
      <c r="N59">
        <v>0.4817366457072339</v>
      </c>
      <c r="O59">
        <v>0.51826335429276604</v>
      </c>
      <c r="P59">
        <v>0.26720362970362971</v>
      </c>
      <c r="Q59">
        <v>0.73279637029637035</v>
      </c>
      <c r="R59">
        <v>3.1862745098039207E-2</v>
      </c>
      <c r="S59" s="2">
        <v>0</v>
      </c>
      <c r="T59" s="2">
        <f t="shared" si="3"/>
        <v>0</v>
      </c>
      <c r="U59">
        <v>3894</v>
      </c>
      <c r="V59">
        <v>0</v>
      </c>
      <c r="W59">
        <v>0</v>
      </c>
      <c r="X59" s="10">
        <v>9.8000000000000007</v>
      </c>
      <c r="Y59">
        <v>0</v>
      </c>
      <c r="Z59">
        <f t="shared" si="4"/>
        <v>0</v>
      </c>
    </row>
    <row r="60" spans="1:26" x14ac:dyDescent="0.6">
      <c r="A60">
        <v>2013</v>
      </c>
      <c r="B60">
        <v>2</v>
      </c>
      <c r="C60">
        <v>28</v>
      </c>
      <c r="D60">
        <f t="shared" si="2"/>
        <v>4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15533</v>
      </c>
      <c r="M60">
        <v>16744</v>
      </c>
      <c r="N60">
        <v>0.49025892408245347</v>
      </c>
      <c r="O60">
        <v>0.50974107591754647</v>
      </c>
      <c r="P60">
        <v>0.2784735689147454</v>
      </c>
      <c r="Q60">
        <v>0.7215264310852546</v>
      </c>
      <c r="R60">
        <v>2.630718954248366E-2</v>
      </c>
      <c r="S60" s="2">
        <v>0</v>
      </c>
      <c r="T60" s="2">
        <f t="shared" si="3"/>
        <v>0</v>
      </c>
      <c r="U60">
        <v>3894</v>
      </c>
      <c r="V60">
        <v>0</v>
      </c>
      <c r="W60">
        <v>0</v>
      </c>
      <c r="X60" s="10">
        <v>11.6</v>
      </c>
      <c r="Y60">
        <v>0</v>
      </c>
      <c r="Z60">
        <f t="shared" si="4"/>
        <v>0</v>
      </c>
    </row>
    <row r="61" spans="1:26" x14ac:dyDescent="0.6">
      <c r="A61">
        <v>2013</v>
      </c>
      <c r="B61">
        <v>3</v>
      </c>
      <c r="C61">
        <v>1</v>
      </c>
      <c r="D61">
        <f t="shared" si="2"/>
        <v>5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66</v>
      </c>
      <c r="K61" s="12"/>
      <c r="L61">
        <v>15510</v>
      </c>
      <c r="M61">
        <v>15337</v>
      </c>
      <c r="N61">
        <v>0.49059864587546248</v>
      </c>
      <c r="O61">
        <v>0.50940135412453746</v>
      </c>
      <c r="P61">
        <v>0.28478432371165929</v>
      </c>
      <c r="Q61">
        <v>0.7152156762883406</v>
      </c>
      <c r="R61">
        <v>0</v>
      </c>
      <c r="S61" s="2">
        <v>0</v>
      </c>
      <c r="T61" s="2">
        <f t="shared" si="3"/>
        <v>0</v>
      </c>
      <c r="U61">
        <v>3894</v>
      </c>
      <c r="V61">
        <v>0</v>
      </c>
      <c r="W61">
        <v>0</v>
      </c>
      <c r="X61" s="10">
        <v>9.6999999999999993</v>
      </c>
      <c r="Y61">
        <v>8</v>
      </c>
      <c r="Z61">
        <f t="shared" si="4"/>
        <v>77.599999999999994</v>
      </c>
    </row>
    <row r="62" spans="1:26" x14ac:dyDescent="0.6">
      <c r="A62">
        <v>2013</v>
      </c>
      <c r="B62">
        <v>3</v>
      </c>
      <c r="C62">
        <v>2</v>
      </c>
      <c r="D62">
        <f t="shared" si="2"/>
        <v>6</v>
      </c>
      <c r="E62" t="s">
        <v>16</v>
      </c>
      <c r="F62" t="s">
        <v>15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2" t="s">
        <v>66</v>
      </c>
      <c r="K62" s="12"/>
      <c r="L62">
        <v>14760</v>
      </c>
      <c r="M62">
        <v>9480</v>
      </c>
      <c r="N62">
        <v>0.50012430809644437</v>
      </c>
      <c r="O62">
        <v>0.49987569190355557</v>
      </c>
      <c r="P62">
        <v>0.31973779144831782</v>
      </c>
      <c r="Q62">
        <v>0.68026220855168229</v>
      </c>
      <c r="R62">
        <v>6.4705882352941183E-2</v>
      </c>
      <c r="S62" s="2">
        <v>0</v>
      </c>
      <c r="T62" s="2">
        <f t="shared" si="3"/>
        <v>0</v>
      </c>
      <c r="U62">
        <v>3894</v>
      </c>
      <c r="V62">
        <v>0</v>
      </c>
      <c r="W62">
        <v>0</v>
      </c>
      <c r="X62" s="10">
        <v>2.9</v>
      </c>
      <c r="Y62">
        <v>0</v>
      </c>
      <c r="Z62">
        <f t="shared" si="4"/>
        <v>0</v>
      </c>
    </row>
    <row r="63" spans="1:26" x14ac:dyDescent="0.6">
      <c r="A63">
        <v>2013</v>
      </c>
      <c r="B63">
        <v>3</v>
      </c>
      <c r="C63">
        <v>3</v>
      </c>
      <c r="D63">
        <f t="shared" si="2"/>
        <v>7</v>
      </c>
      <c r="E63" t="s">
        <v>16</v>
      </c>
      <c r="F63" t="s">
        <v>17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2" t="s">
        <v>66</v>
      </c>
      <c r="K63" s="12"/>
      <c r="L63">
        <v>16934</v>
      </c>
      <c r="M63">
        <v>10791</v>
      </c>
      <c r="N63">
        <v>0.45306676754045178</v>
      </c>
      <c r="O63">
        <v>0.54693323245954817</v>
      </c>
      <c r="P63">
        <v>0.28431238190010122</v>
      </c>
      <c r="Q63">
        <v>0.71568761809989878</v>
      </c>
      <c r="R63">
        <v>7.7065295815295809E-2</v>
      </c>
      <c r="S63" s="2">
        <v>0</v>
      </c>
      <c r="T63" s="2">
        <f t="shared" si="3"/>
        <v>0</v>
      </c>
      <c r="U63">
        <v>3894</v>
      </c>
      <c r="V63">
        <v>0</v>
      </c>
      <c r="W63">
        <v>0</v>
      </c>
      <c r="X63" s="10">
        <v>5.9</v>
      </c>
      <c r="Y63">
        <v>0</v>
      </c>
      <c r="Z63">
        <f t="shared" si="4"/>
        <v>0</v>
      </c>
    </row>
    <row r="64" spans="1:26" x14ac:dyDescent="0.6">
      <c r="A64">
        <v>2013</v>
      </c>
      <c r="B64">
        <v>3</v>
      </c>
      <c r="C64">
        <v>4</v>
      </c>
      <c r="D64">
        <f t="shared" si="2"/>
        <v>1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13795</v>
      </c>
      <c r="M64">
        <v>9829</v>
      </c>
      <c r="N64">
        <v>0.47233245149911812</v>
      </c>
      <c r="O64">
        <v>0.52766754850088182</v>
      </c>
      <c r="P64">
        <v>0.28694630986297648</v>
      </c>
      <c r="Q64">
        <v>0.71305369013702347</v>
      </c>
      <c r="R64">
        <v>2.1064814814814811E-2</v>
      </c>
      <c r="S64" s="2">
        <v>0</v>
      </c>
      <c r="T64" s="2">
        <f t="shared" si="3"/>
        <v>0</v>
      </c>
      <c r="U64">
        <v>3894</v>
      </c>
      <c r="V64">
        <v>0</v>
      </c>
      <c r="W64">
        <v>0</v>
      </c>
      <c r="X64" s="10">
        <v>7</v>
      </c>
      <c r="Y64">
        <v>0</v>
      </c>
      <c r="Z64">
        <f t="shared" si="4"/>
        <v>0</v>
      </c>
    </row>
    <row r="65" spans="1:26" x14ac:dyDescent="0.6">
      <c r="A65">
        <v>2013</v>
      </c>
      <c r="B65">
        <v>3</v>
      </c>
      <c r="C65">
        <v>5</v>
      </c>
      <c r="D65">
        <f t="shared" si="2"/>
        <v>2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9778</v>
      </c>
      <c r="M65">
        <v>9424</v>
      </c>
      <c r="N65">
        <v>0.52182621729835343</v>
      </c>
      <c r="O65">
        <v>0.47817378270164651</v>
      </c>
      <c r="P65">
        <v>0.30524850106893447</v>
      </c>
      <c r="Q65">
        <v>0.69475149893106547</v>
      </c>
      <c r="R65">
        <v>1.073762838468721E-2</v>
      </c>
      <c r="S65" s="2">
        <v>0</v>
      </c>
      <c r="T65" s="2">
        <f t="shared" si="3"/>
        <v>0</v>
      </c>
      <c r="U65">
        <v>3894</v>
      </c>
      <c r="V65">
        <v>0</v>
      </c>
      <c r="W65">
        <v>0</v>
      </c>
      <c r="X65" s="10">
        <v>8.3000000000000007</v>
      </c>
      <c r="Y65">
        <v>0</v>
      </c>
      <c r="Z65">
        <f t="shared" si="4"/>
        <v>0</v>
      </c>
    </row>
    <row r="66" spans="1:26" x14ac:dyDescent="0.6">
      <c r="A66">
        <v>2013</v>
      </c>
      <c r="B66">
        <v>3</v>
      </c>
      <c r="C66">
        <v>6</v>
      </c>
      <c r="D66">
        <f t="shared" si="2"/>
        <v>3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9513</v>
      </c>
      <c r="M66">
        <v>9801</v>
      </c>
      <c r="N66">
        <v>0.5282518135459312</v>
      </c>
      <c r="O66">
        <v>0.47174818645406891</v>
      </c>
      <c r="P66">
        <v>0.31271098182862889</v>
      </c>
      <c r="Q66">
        <v>0.68728901817137111</v>
      </c>
      <c r="R66">
        <v>4.5248868778280547E-3</v>
      </c>
      <c r="S66" s="2">
        <v>0</v>
      </c>
      <c r="T66" s="2">
        <f t="shared" si="3"/>
        <v>0</v>
      </c>
      <c r="U66">
        <v>3894</v>
      </c>
      <c r="V66">
        <v>0</v>
      </c>
      <c r="W66">
        <v>0</v>
      </c>
      <c r="X66" s="10">
        <v>11.1</v>
      </c>
      <c r="Y66">
        <v>0</v>
      </c>
      <c r="Z66">
        <f t="shared" si="4"/>
        <v>0</v>
      </c>
    </row>
    <row r="67" spans="1:26" x14ac:dyDescent="0.6">
      <c r="A67">
        <v>2013</v>
      </c>
      <c r="B67">
        <v>3</v>
      </c>
      <c r="C67">
        <v>7</v>
      </c>
      <c r="D67">
        <f t="shared" ref="D67:D130" si="7">WEEKDAY(DATE(A67,B67,C67), 2)</f>
        <v>4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10218</v>
      </c>
      <c r="M67">
        <v>11744</v>
      </c>
      <c r="N67">
        <v>0.49145353826650501</v>
      </c>
      <c r="O67">
        <v>0.50854646173349505</v>
      </c>
      <c r="P67">
        <v>0.27594614252782163</v>
      </c>
      <c r="Q67">
        <v>0.72405385747217843</v>
      </c>
      <c r="R67">
        <v>4.5248868778280547E-3</v>
      </c>
      <c r="S67" s="2">
        <v>0</v>
      </c>
      <c r="T67" s="2">
        <f t="shared" ref="T67:T130" si="8">S67-S66</f>
        <v>0</v>
      </c>
      <c r="U67">
        <v>3894</v>
      </c>
      <c r="V67">
        <v>0</v>
      </c>
      <c r="W67">
        <v>0</v>
      </c>
      <c r="X67" s="10">
        <v>13.1</v>
      </c>
      <c r="Y67">
        <v>0.3</v>
      </c>
      <c r="Z67">
        <f t="shared" ref="Z67:Z130" si="9">X67*Y67</f>
        <v>3.9299999999999997</v>
      </c>
    </row>
    <row r="68" spans="1:26" x14ac:dyDescent="0.6">
      <c r="A68">
        <v>2013</v>
      </c>
      <c r="B68">
        <v>3</v>
      </c>
      <c r="C68">
        <v>8</v>
      </c>
      <c r="D68">
        <f t="shared" si="7"/>
        <v>5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11039</v>
      </c>
      <c r="M68">
        <v>12266</v>
      </c>
      <c r="N68">
        <v>0.51168631715506718</v>
      </c>
      <c r="O68">
        <v>0.48831368284493287</v>
      </c>
      <c r="P68">
        <v>0.30854605463980472</v>
      </c>
      <c r="Q68">
        <v>0.69145394536019533</v>
      </c>
      <c r="R68">
        <v>7.8873817155067152E-2</v>
      </c>
      <c r="S68" s="2">
        <v>0</v>
      </c>
      <c r="T68" s="2">
        <f t="shared" si="8"/>
        <v>0</v>
      </c>
      <c r="U68">
        <v>3894</v>
      </c>
      <c r="V68">
        <v>0</v>
      </c>
      <c r="W68">
        <v>0</v>
      </c>
      <c r="X68" s="10">
        <v>13.2</v>
      </c>
      <c r="Y68">
        <v>0</v>
      </c>
      <c r="Z68">
        <f t="shared" si="9"/>
        <v>0</v>
      </c>
    </row>
    <row r="69" spans="1:26" x14ac:dyDescent="0.6">
      <c r="A69">
        <v>2013</v>
      </c>
      <c r="B69">
        <v>3</v>
      </c>
      <c r="C69">
        <v>9</v>
      </c>
      <c r="D69">
        <f t="shared" si="7"/>
        <v>6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11478</v>
      </c>
      <c r="M69">
        <v>10572</v>
      </c>
      <c r="N69">
        <v>0.50683017962429733</v>
      </c>
      <c r="O69">
        <v>0.49316982037570273</v>
      </c>
      <c r="P69">
        <v>0.32987257840199008</v>
      </c>
      <c r="Q69">
        <v>0.67012742159800975</v>
      </c>
      <c r="R69">
        <v>1.470588235294118E-2</v>
      </c>
      <c r="S69" s="2">
        <v>0</v>
      </c>
      <c r="T69" s="2">
        <f t="shared" si="8"/>
        <v>0</v>
      </c>
      <c r="U69">
        <v>3894</v>
      </c>
      <c r="V69">
        <v>0</v>
      </c>
      <c r="W69">
        <v>0</v>
      </c>
      <c r="X69" s="10">
        <v>14.6</v>
      </c>
      <c r="Y69">
        <v>0</v>
      </c>
      <c r="Z69">
        <f t="shared" si="9"/>
        <v>0</v>
      </c>
    </row>
    <row r="70" spans="1:26" x14ac:dyDescent="0.6">
      <c r="A70">
        <v>2013</v>
      </c>
      <c r="B70">
        <v>3</v>
      </c>
      <c r="C70">
        <v>10</v>
      </c>
      <c r="D70">
        <f t="shared" si="7"/>
        <v>7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12998</v>
      </c>
      <c r="M70">
        <v>10629</v>
      </c>
      <c r="N70">
        <v>0.49132512527841249</v>
      </c>
      <c r="O70">
        <v>0.50867487472158757</v>
      </c>
      <c r="P70">
        <v>0.31059891665428002</v>
      </c>
      <c r="Q70">
        <v>0.68940108334572003</v>
      </c>
      <c r="R70">
        <v>4.7662141779788843E-2</v>
      </c>
      <c r="S70" s="2">
        <v>0</v>
      </c>
      <c r="T70" s="2">
        <f t="shared" si="8"/>
        <v>0</v>
      </c>
      <c r="U70">
        <v>3894</v>
      </c>
      <c r="V70">
        <v>0</v>
      </c>
      <c r="W70">
        <v>0</v>
      </c>
      <c r="X70" s="10">
        <v>11.5</v>
      </c>
      <c r="Y70">
        <v>0</v>
      </c>
      <c r="Z70">
        <f t="shared" si="9"/>
        <v>0</v>
      </c>
    </row>
    <row r="71" spans="1:26" x14ac:dyDescent="0.6">
      <c r="A71">
        <v>2013</v>
      </c>
      <c r="B71">
        <v>3</v>
      </c>
      <c r="C71">
        <v>11</v>
      </c>
      <c r="D71">
        <f t="shared" si="7"/>
        <v>1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11603</v>
      </c>
      <c r="M71">
        <v>10437</v>
      </c>
      <c r="N71">
        <v>0.51404861478390895</v>
      </c>
      <c r="O71">
        <v>0.4859513852160911</v>
      </c>
      <c r="P71">
        <v>0.30763566498860617</v>
      </c>
      <c r="Q71">
        <v>0.69236433501139383</v>
      </c>
      <c r="R71">
        <v>0</v>
      </c>
      <c r="S71" s="2">
        <v>0</v>
      </c>
      <c r="T71" s="2">
        <f t="shared" si="8"/>
        <v>0</v>
      </c>
      <c r="U71">
        <v>3894</v>
      </c>
      <c r="V71">
        <v>0</v>
      </c>
      <c r="W71">
        <v>0</v>
      </c>
      <c r="X71" s="10">
        <v>8.5</v>
      </c>
      <c r="Y71">
        <v>0</v>
      </c>
      <c r="Z71">
        <f t="shared" si="9"/>
        <v>0</v>
      </c>
    </row>
    <row r="72" spans="1:26" x14ac:dyDescent="0.6">
      <c r="A72">
        <v>2013</v>
      </c>
      <c r="B72">
        <v>3</v>
      </c>
      <c r="C72">
        <v>12</v>
      </c>
      <c r="D72">
        <f t="shared" si="7"/>
        <v>2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9513</v>
      </c>
      <c r="M72">
        <v>9847</v>
      </c>
      <c r="N72">
        <v>0.51855437860263942</v>
      </c>
      <c r="O72">
        <v>0.48144562139736058</v>
      </c>
      <c r="P72">
        <v>0.30959076587832729</v>
      </c>
      <c r="Q72">
        <v>0.69040923412167265</v>
      </c>
      <c r="R72">
        <v>0</v>
      </c>
      <c r="S72" s="2">
        <v>0</v>
      </c>
      <c r="T72" s="2">
        <f t="shared" si="8"/>
        <v>0</v>
      </c>
      <c r="U72">
        <v>3894</v>
      </c>
      <c r="V72">
        <v>0</v>
      </c>
      <c r="W72">
        <v>0</v>
      </c>
      <c r="X72" s="10">
        <v>11.5</v>
      </c>
      <c r="Y72">
        <v>1.5</v>
      </c>
      <c r="Z72">
        <f t="shared" si="9"/>
        <v>17.25</v>
      </c>
    </row>
    <row r="73" spans="1:26" x14ac:dyDescent="0.6">
      <c r="A73">
        <v>2013</v>
      </c>
      <c r="B73">
        <v>3</v>
      </c>
      <c r="C73">
        <v>13</v>
      </c>
      <c r="D73">
        <f t="shared" si="7"/>
        <v>3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10162</v>
      </c>
      <c r="M73">
        <v>10372</v>
      </c>
      <c r="N73">
        <v>0.52288895744778097</v>
      </c>
      <c r="O73">
        <v>0.47711104255221898</v>
      </c>
      <c r="P73">
        <v>0.32703962703962702</v>
      </c>
      <c r="Q73">
        <v>0.67296037296037292</v>
      </c>
      <c r="R73">
        <v>1.470588235294118E-2</v>
      </c>
      <c r="S73" s="2">
        <v>0</v>
      </c>
      <c r="T73" s="2">
        <f t="shared" si="8"/>
        <v>0</v>
      </c>
      <c r="U73">
        <v>3894</v>
      </c>
      <c r="V73">
        <v>0</v>
      </c>
      <c r="W73">
        <v>0</v>
      </c>
      <c r="X73" s="10">
        <v>10.5</v>
      </c>
      <c r="Y73">
        <v>16.5</v>
      </c>
      <c r="Z73">
        <f t="shared" si="9"/>
        <v>173.25</v>
      </c>
    </row>
    <row r="74" spans="1:26" x14ac:dyDescent="0.6">
      <c r="A74">
        <v>2013</v>
      </c>
      <c r="B74">
        <v>3</v>
      </c>
      <c r="C74">
        <v>14</v>
      </c>
      <c r="D74">
        <f t="shared" si="7"/>
        <v>4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10312</v>
      </c>
      <c r="M74">
        <v>12516</v>
      </c>
      <c r="N74">
        <v>0.50280588864180187</v>
      </c>
      <c r="O74">
        <v>0.49719411135819802</v>
      </c>
      <c r="P74">
        <v>0.2986674703005972</v>
      </c>
      <c r="Q74">
        <v>0.70133252969940274</v>
      </c>
      <c r="R74">
        <v>8.7265675500969621E-3</v>
      </c>
      <c r="S74" s="2">
        <v>0</v>
      </c>
      <c r="T74" s="2">
        <f t="shared" si="8"/>
        <v>0</v>
      </c>
      <c r="U74">
        <v>3894</v>
      </c>
      <c r="V74">
        <v>0</v>
      </c>
      <c r="W74">
        <v>0</v>
      </c>
      <c r="X74" s="10">
        <v>5.8</v>
      </c>
      <c r="Y74">
        <v>0</v>
      </c>
      <c r="Z74">
        <f t="shared" si="9"/>
        <v>0</v>
      </c>
    </row>
    <row r="75" spans="1:26" x14ac:dyDescent="0.6">
      <c r="A75">
        <v>2013</v>
      </c>
      <c r="B75">
        <v>3</v>
      </c>
      <c r="C75">
        <v>15</v>
      </c>
      <c r="D75">
        <f t="shared" si="7"/>
        <v>5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12120</v>
      </c>
      <c r="M75">
        <v>13398</v>
      </c>
      <c r="N75">
        <v>0.50375074752237392</v>
      </c>
      <c r="O75">
        <v>0.49624925247762608</v>
      </c>
      <c r="P75">
        <v>0.30226259707228559</v>
      </c>
      <c r="Q75">
        <v>0.69773740292771436</v>
      </c>
      <c r="R75">
        <v>2.845683728036669E-2</v>
      </c>
      <c r="S75" s="2">
        <v>0</v>
      </c>
      <c r="T75" s="2">
        <f t="shared" si="8"/>
        <v>0</v>
      </c>
      <c r="U75">
        <v>3894</v>
      </c>
      <c r="V75">
        <v>0</v>
      </c>
      <c r="W75">
        <v>0</v>
      </c>
      <c r="X75" s="10">
        <v>8.6</v>
      </c>
      <c r="Y75">
        <v>0</v>
      </c>
      <c r="Z75">
        <f t="shared" si="9"/>
        <v>0</v>
      </c>
    </row>
    <row r="76" spans="1:26" x14ac:dyDescent="0.6">
      <c r="A76">
        <v>2013</v>
      </c>
      <c r="B76">
        <v>3</v>
      </c>
      <c r="C76">
        <v>16</v>
      </c>
      <c r="D76">
        <f t="shared" si="7"/>
        <v>6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11690</v>
      </c>
      <c r="M76">
        <v>10854</v>
      </c>
      <c r="N76">
        <v>0.50899452335438489</v>
      </c>
      <c r="O76">
        <v>0.49100547664561511</v>
      </c>
      <c r="P76">
        <v>0.33317127893252457</v>
      </c>
      <c r="Q76">
        <v>0.66682872106747548</v>
      </c>
      <c r="R76">
        <v>2.7677224736048271E-2</v>
      </c>
      <c r="S76" s="2">
        <v>0</v>
      </c>
      <c r="T76" s="2">
        <f t="shared" si="8"/>
        <v>0</v>
      </c>
      <c r="U76">
        <v>3894</v>
      </c>
      <c r="V76">
        <v>0</v>
      </c>
      <c r="W76">
        <v>0</v>
      </c>
      <c r="X76" s="10">
        <v>11.8</v>
      </c>
      <c r="Y76">
        <v>0</v>
      </c>
      <c r="Z76">
        <f t="shared" si="9"/>
        <v>0</v>
      </c>
    </row>
    <row r="77" spans="1:26" x14ac:dyDescent="0.6">
      <c r="A77">
        <v>2013</v>
      </c>
      <c r="B77">
        <v>3</v>
      </c>
      <c r="C77">
        <v>17</v>
      </c>
      <c r="D77">
        <f t="shared" si="7"/>
        <v>7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13332</v>
      </c>
      <c r="M77">
        <v>10367</v>
      </c>
      <c r="N77">
        <v>0.48209074875741542</v>
      </c>
      <c r="O77">
        <v>0.51790925124258458</v>
      </c>
      <c r="P77">
        <v>0.29357964566297901</v>
      </c>
      <c r="Q77">
        <v>0.70642035433702099</v>
      </c>
      <c r="R77">
        <v>3.968253968253968E-3</v>
      </c>
      <c r="S77" s="2">
        <v>0</v>
      </c>
      <c r="T77" s="2">
        <f t="shared" si="8"/>
        <v>0</v>
      </c>
      <c r="U77">
        <v>3894</v>
      </c>
      <c r="V77">
        <v>0</v>
      </c>
      <c r="W77">
        <v>0</v>
      </c>
      <c r="X77" s="10">
        <v>11.7</v>
      </c>
      <c r="Y77">
        <v>24</v>
      </c>
      <c r="Z77">
        <f t="shared" si="9"/>
        <v>280.79999999999995</v>
      </c>
    </row>
    <row r="78" spans="1:26" x14ac:dyDescent="0.6">
      <c r="A78">
        <v>2013</v>
      </c>
      <c r="B78">
        <v>3</v>
      </c>
      <c r="C78">
        <v>18</v>
      </c>
      <c r="D78">
        <f t="shared" si="7"/>
        <v>1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12548</v>
      </c>
      <c r="M78">
        <v>11255</v>
      </c>
      <c r="N78">
        <v>0.51224225121283939</v>
      </c>
      <c r="O78">
        <v>0.48775774878716049</v>
      </c>
      <c r="P78">
        <v>0.30176294293941353</v>
      </c>
      <c r="Q78">
        <v>0.69823705706058647</v>
      </c>
      <c r="R78">
        <v>4.2016806722689074E-3</v>
      </c>
      <c r="S78" s="2">
        <v>0</v>
      </c>
      <c r="T78" s="2">
        <f t="shared" si="8"/>
        <v>0</v>
      </c>
      <c r="U78">
        <v>3894</v>
      </c>
      <c r="V78">
        <v>0</v>
      </c>
      <c r="W78">
        <v>0</v>
      </c>
      <c r="X78" s="10">
        <v>13.7</v>
      </c>
      <c r="Y78">
        <v>42</v>
      </c>
      <c r="Z78">
        <f t="shared" si="9"/>
        <v>575.4</v>
      </c>
    </row>
    <row r="79" spans="1:26" x14ac:dyDescent="0.6">
      <c r="A79">
        <v>2013</v>
      </c>
      <c r="B79">
        <v>3</v>
      </c>
      <c r="C79">
        <v>19</v>
      </c>
      <c r="D79">
        <f t="shared" si="7"/>
        <v>2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10322</v>
      </c>
      <c r="M79">
        <v>10827</v>
      </c>
      <c r="N79">
        <v>0.49779354632295802</v>
      </c>
      <c r="O79">
        <v>0.50220645367704186</v>
      </c>
      <c r="P79">
        <v>0.26107111842405961</v>
      </c>
      <c r="Q79">
        <v>0.73892888157594039</v>
      </c>
      <c r="R79">
        <v>5.0068558892088312E-2</v>
      </c>
      <c r="S79" s="2">
        <v>0</v>
      </c>
      <c r="T79" s="2">
        <f t="shared" si="8"/>
        <v>0</v>
      </c>
      <c r="U79">
        <v>3894</v>
      </c>
      <c r="V79">
        <v>0</v>
      </c>
      <c r="W79">
        <v>0</v>
      </c>
      <c r="X79" s="10">
        <v>13</v>
      </c>
      <c r="Y79">
        <v>0</v>
      </c>
      <c r="Z79">
        <f t="shared" si="9"/>
        <v>0</v>
      </c>
    </row>
    <row r="80" spans="1:26" x14ac:dyDescent="0.6">
      <c r="A80">
        <v>2013</v>
      </c>
      <c r="B80">
        <v>3</v>
      </c>
      <c r="C80">
        <v>20</v>
      </c>
      <c r="D80">
        <f t="shared" si="7"/>
        <v>3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11086</v>
      </c>
      <c r="M80">
        <v>11798</v>
      </c>
      <c r="N80">
        <v>0.51708316193610315</v>
      </c>
      <c r="O80">
        <v>0.48291683806389679</v>
      </c>
      <c r="P80">
        <v>0.31848739495798323</v>
      </c>
      <c r="Q80">
        <v>0.68151260504201683</v>
      </c>
      <c r="R80">
        <v>3.7348925584219698E-2</v>
      </c>
      <c r="S80" s="2">
        <v>0</v>
      </c>
      <c r="T80" s="2">
        <f t="shared" si="8"/>
        <v>0</v>
      </c>
      <c r="U80">
        <v>3894</v>
      </c>
      <c r="V80">
        <v>0</v>
      </c>
      <c r="W80">
        <v>0</v>
      </c>
      <c r="X80" s="10">
        <v>11.5</v>
      </c>
      <c r="Y80">
        <v>1</v>
      </c>
      <c r="Z80">
        <f t="shared" si="9"/>
        <v>11.5</v>
      </c>
    </row>
    <row r="81" spans="1:26" x14ac:dyDescent="0.6">
      <c r="A81">
        <v>2013</v>
      </c>
      <c r="B81">
        <v>3</v>
      </c>
      <c r="C81">
        <v>21</v>
      </c>
      <c r="D81">
        <f t="shared" si="7"/>
        <v>4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11222</v>
      </c>
      <c r="M81">
        <v>13228</v>
      </c>
      <c r="N81">
        <v>0.50564866217980409</v>
      </c>
      <c r="O81">
        <v>0.49435133782019602</v>
      </c>
      <c r="P81">
        <v>0.29220590539794689</v>
      </c>
      <c r="Q81">
        <v>0.70779409460205311</v>
      </c>
      <c r="R81">
        <v>3.9733469145233853E-2</v>
      </c>
      <c r="S81" s="2">
        <v>0</v>
      </c>
      <c r="T81" s="2">
        <f t="shared" si="8"/>
        <v>0</v>
      </c>
      <c r="U81">
        <v>3894</v>
      </c>
      <c r="V81">
        <v>0</v>
      </c>
      <c r="W81">
        <v>0</v>
      </c>
      <c r="X81" s="10">
        <v>5.4</v>
      </c>
      <c r="Y81">
        <v>0</v>
      </c>
      <c r="Z81">
        <f t="shared" si="9"/>
        <v>0</v>
      </c>
    </row>
    <row r="82" spans="1:26" x14ac:dyDescent="0.6">
      <c r="A82">
        <v>2013</v>
      </c>
      <c r="B82">
        <v>3</v>
      </c>
      <c r="C82">
        <v>22</v>
      </c>
      <c r="D82">
        <f t="shared" si="7"/>
        <v>5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13278</v>
      </c>
      <c r="M82">
        <v>13982</v>
      </c>
      <c r="N82">
        <v>0.47934133767467102</v>
      </c>
      <c r="O82">
        <v>0.52065866232532898</v>
      </c>
      <c r="P82">
        <v>0.29498595540262212</v>
      </c>
      <c r="Q82">
        <v>0.70501404459737793</v>
      </c>
      <c r="R82">
        <v>7.5685425685425689E-2</v>
      </c>
      <c r="S82" s="2">
        <v>0</v>
      </c>
      <c r="T82" s="2">
        <f t="shared" si="8"/>
        <v>0</v>
      </c>
      <c r="U82">
        <v>3894</v>
      </c>
      <c r="V82">
        <v>0</v>
      </c>
      <c r="W82">
        <v>0</v>
      </c>
      <c r="X82" s="10">
        <v>9.5</v>
      </c>
      <c r="Y82">
        <v>0</v>
      </c>
      <c r="Z82">
        <f t="shared" si="9"/>
        <v>0</v>
      </c>
    </row>
    <row r="83" spans="1:26" x14ac:dyDescent="0.6">
      <c r="A83">
        <v>2013</v>
      </c>
      <c r="B83">
        <v>3</v>
      </c>
      <c r="C83">
        <v>23</v>
      </c>
      <c r="D83">
        <f t="shared" si="7"/>
        <v>6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13028</v>
      </c>
      <c r="M83">
        <v>11524</v>
      </c>
      <c r="N83">
        <v>0.49662951427657309</v>
      </c>
      <c r="O83">
        <v>0.50337048572342691</v>
      </c>
      <c r="P83">
        <v>0.32800859271447502</v>
      </c>
      <c r="Q83">
        <v>0.67199140728552498</v>
      </c>
      <c r="R83">
        <v>1.319073083778966E-2</v>
      </c>
      <c r="S83" s="2">
        <v>0</v>
      </c>
      <c r="T83" s="2">
        <f t="shared" si="8"/>
        <v>0</v>
      </c>
      <c r="U83">
        <v>3894</v>
      </c>
      <c r="V83">
        <v>0</v>
      </c>
      <c r="W83">
        <v>0</v>
      </c>
      <c r="X83" s="10">
        <v>10.5</v>
      </c>
      <c r="Y83">
        <v>0</v>
      </c>
      <c r="Z83">
        <f t="shared" si="9"/>
        <v>0</v>
      </c>
    </row>
    <row r="84" spans="1:26" x14ac:dyDescent="0.6">
      <c r="A84">
        <v>2013</v>
      </c>
      <c r="B84">
        <v>3</v>
      </c>
      <c r="C84">
        <v>24</v>
      </c>
      <c r="D84">
        <f t="shared" si="7"/>
        <v>7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14511</v>
      </c>
      <c r="M84">
        <v>11867</v>
      </c>
      <c r="N84">
        <v>0.51227451598968621</v>
      </c>
      <c r="O84">
        <v>0.48772548401031368</v>
      </c>
      <c r="P84">
        <v>0.32534158308152122</v>
      </c>
      <c r="Q84">
        <v>0.67465841691847883</v>
      </c>
      <c r="R84">
        <v>2.0208274697438789E-2</v>
      </c>
      <c r="S84" s="2">
        <v>0</v>
      </c>
      <c r="T84" s="2">
        <f t="shared" si="8"/>
        <v>0</v>
      </c>
      <c r="U84">
        <v>3894</v>
      </c>
      <c r="V84">
        <v>0</v>
      </c>
      <c r="W84">
        <v>0</v>
      </c>
      <c r="X84" s="10">
        <v>11.4</v>
      </c>
      <c r="Y84">
        <v>0</v>
      </c>
      <c r="Z84">
        <f t="shared" si="9"/>
        <v>0</v>
      </c>
    </row>
    <row r="85" spans="1:26" x14ac:dyDescent="0.6">
      <c r="A85">
        <v>2013</v>
      </c>
      <c r="B85">
        <v>3</v>
      </c>
      <c r="C85">
        <v>25</v>
      </c>
      <c r="D85">
        <f t="shared" si="7"/>
        <v>1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13828</v>
      </c>
      <c r="M85">
        <v>13100</v>
      </c>
      <c r="N85">
        <v>0.52355899174784626</v>
      </c>
      <c r="O85">
        <v>0.47644100825215369</v>
      </c>
      <c r="P85">
        <v>0.32722700416198869</v>
      </c>
      <c r="Q85">
        <v>0.67277299583801131</v>
      </c>
      <c r="R85">
        <v>3.26797385620915E-3</v>
      </c>
      <c r="S85" s="2">
        <v>0</v>
      </c>
      <c r="T85" s="2">
        <f t="shared" si="8"/>
        <v>0</v>
      </c>
      <c r="U85">
        <v>3894</v>
      </c>
      <c r="V85">
        <v>0</v>
      </c>
      <c r="W85">
        <v>0</v>
      </c>
      <c r="X85" s="10">
        <v>8.6999999999999993</v>
      </c>
      <c r="Y85">
        <v>0</v>
      </c>
      <c r="Z85">
        <f t="shared" si="9"/>
        <v>0</v>
      </c>
    </row>
    <row r="86" spans="1:26" x14ac:dyDescent="0.6">
      <c r="A86">
        <v>2013</v>
      </c>
      <c r="B86">
        <v>3</v>
      </c>
      <c r="C86">
        <v>26</v>
      </c>
      <c r="D86">
        <f t="shared" si="7"/>
        <v>2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11306</v>
      </c>
      <c r="M86">
        <v>11853</v>
      </c>
      <c r="N86">
        <v>0.51548214857038388</v>
      </c>
      <c r="O86">
        <v>0.48451785142961618</v>
      </c>
      <c r="P86">
        <v>0.30584007495772197</v>
      </c>
      <c r="Q86">
        <v>0.69415992504227797</v>
      </c>
      <c r="R86">
        <v>2.1348994143111789E-2</v>
      </c>
      <c r="S86" s="2">
        <v>0</v>
      </c>
      <c r="T86" s="2">
        <f t="shared" si="8"/>
        <v>0</v>
      </c>
      <c r="U86">
        <v>3894</v>
      </c>
      <c r="V86">
        <v>0</v>
      </c>
      <c r="W86">
        <v>0</v>
      </c>
      <c r="X86" s="10">
        <v>9.1</v>
      </c>
      <c r="Y86">
        <v>0</v>
      </c>
      <c r="Z86">
        <f t="shared" si="9"/>
        <v>0</v>
      </c>
    </row>
    <row r="87" spans="1:26" x14ac:dyDescent="0.6">
      <c r="A87">
        <v>2013</v>
      </c>
      <c r="B87">
        <v>3</v>
      </c>
      <c r="C87">
        <v>27</v>
      </c>
      <c r="D87">
        <f t="shared" si="7"/>
        <v>3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11725</v>
      </c>
      <c r="M87">
        <v>12373</v>
      </c>
      <c r="N87">
        <v>0.54612747933181371</v>
      </c>
      <c r="O87">
        <v>0.45387252066818629</v>
      </c>
      <c r="P87">
        <v>0.33262724117987269</v>
      </c>
      <c r="Q87">
        <v>0.66737275882012725</v>
      </c>
      <c r="R87">
        <v>1.4860681114551079E-2</v>
      </c>
      <c r="S87" s="2">
        <v>0</v>
      </c>
      <c r="T87" s="2">
        <f t="shared" si="8"/>
        <v>0</v>
      </c>
      <c r="U87">
        <v>3894</v>
      </c>
      <c r="V87">
        <v>0</v>
      </c>
      <c r="W87">
        <v>0</v>
      </c>
      <c r="X87" s="10">
        <v>11.8</v>
      </c>
      <c r="Y87">
        <v>0</v>
      </c>
      <c r="Z87">
        <f t="shared" si="9"/>
        <v>0</v>
      </c>
    </row>
    <row r="88" spans="1:26" x14ac:dyDescent="0.6">
      <c r="A88">
        <v>2013</v>
      </c>
      <c r="B88">
        <v>3</v>
      </c>
      <c r="C88">
        <v>28</v>
      </c>
      <c r="D88">
        <f t="shared" si="7"/>
        <v>4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13424</v>
      </c>
      <c r="M88">
        <v>13767</v>
      </c>
      <c r="N88">
        <v>0.51289041196161944</v>
      </c>
      <c r="O88">
        <v>0.48710958803838061</v>
      </c>
      <c r="P88">
        <v>0.32108598316028658</v>
      </c>
      <c r="Q88">
        <v>0.67891401683971342</v>
      </c>
      <c r="R88">
        <v>0</v>
      </c>
      <c r="S88" s="2">
        <v>0</v>
      </c>
      <c r="T88" s="2">
        <f t="shared" si="8"/>
        <v>0</v>
      </c>
      <c r="U88">
        <v>3894</v>
      </c>
      <c r="V88">
        <v>0</v>
      </c>
      <c r="W88">
        <v>0</v>
      </c>
      <c r="X88" s="10">
        <v>13.7</v>
      </c>
      <c r="Y88">
        <v>0</v>
      </c>
      <c r="Z88">
        <f t="shared" si="9"/>
        <v>0</v>
      </c>
    </row>
    <row r="89" spans="1:26" x14ac:dyDescent="0.6">
      <c r="A89">
        <v>2013</v>
      </c>
      <c r="B89">
        <v>3</v>
      </c>
      <c r="C89">
        <v>29</v>
      </c>
      <c r="D89">
        <f t="shared" si="7"/>
        <v>5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14334</v>
      </c>
      <c r="M89">
        <v>14757</v>
      </c>
      <c r="N89">
        <v>0.51894318676325601</v>
      </c>
      <c r="O89">
        <v>0.48105681323674399</v>
      </c>
      <c r="P89">
        <v>0.32892274968399537</v>
      </c>
      <c r="Q89">
        <v>0.67107725031600463</v>
      </c>
      <c r="R89">
        <v>4.5248868778280547E-3</v>
      </c>
      <c r="S89" s="2">
        <v>0</v>
      </c>
      <c r="T89" s="2">
        <f t="shared" si="8"/>
        <v>0</v>
      </c>
      <c r="U89">
        <v>3894</v>
      </c>
      <c r="V89">
        <v>0</v>
      </c>
      <c r="W89">
        <v>0</v>
      </c>
      <c r="X89" s="10">
        <v>10.8</v>
      </c>
      <c r="Y89">
        <v>0</v>
      </c>
      <c r="Z89">
        <f t="shared" si="9"/>
        <v>0</v>
      </c>
    </row>
    <row r="90" spans="1:26" x14ac:dyDescent="0.6">
      <c r="A90">
        <v>2013</v>
      </c>
      <c r="B90">
        <v>3</v>
      </c>
      <c r="C90">
        <v>30</v>
      </c>
      <c r="D90">
        <f t="shared" si="7"/>
        <v>6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13861</v>
      </c>
      <c r="M90">
        <v>11753</v>
      </c>
      <c r="N90">
        <v>0.52610298198533489</v>
      </c>
      <c r="O90">
        <v>0.47389701801466511</v>
      </c>
      <c r="P90">
        <v>0.34982223658694239</v>
      </c>
      <c r="Q90">
        <v>0.65017776341305744</v>
      </c>
      <c r="R90">
        <v>3.9215686274509803E-3</v>
      </c>
      <c r="S90" s="2">
        <v>0</v>
      </c>
      <c r="T90" s="2">
        <f t="shared" si="8"/>
        <v>0</v>
      </c>
      <c r="U90">
        <v>3894</v>
      </c>
      <c r="V90">
        <v>0</v>
      </c>
      <c r="W90">
        <v>0</v>
      </c>
      <c r="X90" s="10">
        <v>11.2</v>
      </c>
      <c r="Y90">
        <v>0</v>
      </c>
      <c r="Z90">
        <f t="shared" si="9"/>
        <v>0</v>
      </c>
    </row>
    <row r="91" spans="1:26" x14ac:dyDescent="0.6">
      <c r="A91">
        <v>2013</v>
      </c>
      <c r="B91">
        <v>3</v>
      </c>
      <c r="C91">
        <v>31</v>
      </c>
      <c r="D91">
        <f t="shared" si="7"/>
        <v>7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13486</v>
      </c>
      <c r="M91">
        <v>12285</v>
      </c>
      <c r="N91">
        <v>0.50915897827662537</v>
      </c>
      <c r="O91">
        <v>0.49084102172337463</v>
      </c>
      <c r="P91">
        <v>0.32661929573694282</v>
      </c>
      <c r="Q91">
        <v>0.67338070426305729</v>
      </c>
      <c r="R91">
        <v>1.8382352941176471E-2</v>
      </c>
      <c r="S91" s="2">
        <v>0</v>
      </c>
      <c r="T91" s="2">
        <f t="shared" si="8"/>
        <v>0</v>
      </c>
      <c r="U91">
        <v>3894</v>
      </c>
      <c r="V91">
        <v>0</v>
      </c>
      <c r="W91">
        <v>0</v>
      </c>
      <c r="X91" s="10">
        <v>9.9</v>
      </c>
      <c r="Y91">
        <v>0.4</v>
      </c>
      <c r="Z91">
        <f t="shared" si="9"/>
        <v>3.9600000000000004</v>
      </c>
    </row>
    <row r="92" spans="1:26" x14ac:dyDescent="0.6">
      <c r="A92">
        <v>2013</v>
      </c>
      <c r="B92">
        <v>4</v>
      </c>
      <c r="C92">
        <v>1</v>
      </c>
      <c r="D92">
        <f t="shared" si="7"/>
        <v>1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13520</v>
      </c>
      <c r="M92">
        <v>12670</v>
      </c>
      <c r="N92">
        <v>0.53399873386897601</v>
      </c>
      <c r="O92">
        <v>0.46600126613102388</v>
      </c>
      <c r="P92">
        <v>0.33406303423604461</v>
      </c>
      <c r="Q92">
        <v>0.66593696576395534</v>
      </c>
      <c r="R92">
        <v>0</v>
      </c>
      <c r="S92" s="2">
        <v>0</v>
      </c>
      <c r="T92" s="2">
        <f t="shared" si="8"/>
        <v>0</v>
      </c>
      <c r="U92">
        <v>3894</v>
      </c>
      <c r="V92">
        <v>0</v>
      </c>
      <c r="W92">
        <v>0</v>
      </c>
      <c r="X92" s="10">
        <v>11.8</v>
      </c>
      <c r="Y92">
        <v>0</v>
      </c>
      <c r="Z92">
        <f t="shared" si="9"/>
        <v>0</v>
      </c>
    </row>
    <row r="93" spans="1:26" x14ac:dyDescent="0.6">
      <c r="A93">
        <v>2013</v>
      </c>
      <c r="B93">
        <v>4</v>
      </c>
      <c r="C93">
        <v>2</v>
      </c>
      <c r="D93">
        <f t="shared" si="7"/>
        <v>2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11383</v>
      </c>
      <c r="M93">
        <v>12498</v>
      </c>
      <c r="N93">
        <v>0.52632101856742175</v>
      </c>
      <c r="O93">
        <v>0.47367898143257819</v>
      </c>
      <c r="P93">
        <v>0.32739947328820029</v>
      </c>
      <c r="Q93">
        <v>0.6726005267117996</v>
      </c>
      <c r="R93">
        <v>4.3747184188360662E-2</v>
      </c>
      <c r="S93" s="2">
        <v>0</v>
      </c>
      <c r="T93" s="2">
        <f t="shared" si="8"/>
        <v>0</v>
      </c>
      <c r="U93">
        <v>3894</v>
      </c>
      <c r="V93">
        <v>0</v>
      </c>
      <c r="W93">
        <v>0</v>
      </c>
      <c r="X93" s="10">
        <v>12.8</v>
      </c>
      <c r="Y93">
        <v>0</v>
      </c>
      <c r="Z93">
        <f t="shared" si="9"/>
        <v>0</v>
      </c>
    </row>
    <row r="94" spans="1:26" x14ac:dyDescent="0.6">
      <c r="A94">
        <v>2013</v>
      </c>
      <c r="B94">
        <v>4</v>
      </c>
      <c r="C94">
        <v>3</v>
      </c>
      <c r="D94">
        <f t="shared" si="7"/>
        <v>3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12225</v>
      </c>
      <c r="M94">
        <v>13451</v>
      </c>
      <c r="N94">
        <v>0.53941156882333363</v>
      </c>
      <c r="O94">
        <v>0.46058843117666648</v>
      </c>
      <c r="P94">
        <v>0.32056864703923532</v>
      </c>
      <c r="Q94">
        <v>0.67943135296076473</v>
      </c>
      <c r="R94">
        <v>1.8907563025210079E-2</v>
      </c>
      <c r="S94" s="2">
        <v>0</v>
      </c>
      <c r="T94" s="2">
        <f t="shared" si="8"/>
        <v>0</v>
      </c>
      <c r="U94">
        <v>3894</v>
      </c>
      <c r="V94">
        <v>0</v>
      </c>
      <c r="W94">
        <v>0</v>
      </c>
      <c r="X94" s="10">
        <v>12.3</v>
      </c>
      <c r="Y94">
        <v>0</v>
      </c>
      <c r="Z94">
        <f t="shared" si="9"/>
        <v>0</v>
      </c>
    </row>
    <row r="95" spans="1:26" x14ac:dyDescent="0.6">
      <c r="A95">
        <v>2013</v>
      </c>
      <c r="B95">
        <v>4</v>
      </c>
      <c r="C95">
        <v>4</v>
      </c>
      <c r="D95">
        <f t="shared" si="7"/>
        <v>4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13641</v>
      </c>
      <c r="M95">
        <v>14496</v>
      </c>
      <c r="N95">
        <v>0.53307134042428161</v>
      </c>
      <c r="O95">
        <v>0.46692865957571839</v>
      </c>
      <c r="P95">
        <v>0.31661622691034458</v>
      </c>
      <c r="Q95">
        <v>0.68338377308965548</v>
      </c>
      <c r="R95">
        <v>1.187782805429864E-2</v>
      </c>
      <c r="S95" s="2">
        <v>0</v>
      </c>
      <c r="T95" s="2">
        <f t="shared" si="8"/>
        <v>0</v>
      </c>
      <c r="U95">
        <v>3894</v>
      </c>
      <c r="V95">
        <v>0</v>
      </c>
      <c r="W95">
        <v>0</v>
      </c>
      <c r="X95" s="10">
        <v>14</v>
      </c>
      <c r="Y95">
        <v>0</v>
      </c>
      <c r="Z95">
        <f t="shared" si="9"/>
        <v>0</v>
      </c>
    </row>
    <row r="96" spans="1:26" x14ac:dyDescent="0.6">
      <c r="A96">
        <v>2013</v>
      </c>
      <c r="B96">
        <v>4</v>
      </c>
      <c r="C96">
        <v>5</v>
      </c>
      <c r="D96">
        <f t="shared" si="7"/>
        <v>5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14106</v>
      </c>
      <c r="M96">
        <v>14310</v>
      </c>
      <c r="N96">
        <v>0.50283918311599962</v>
      </c>
      <c r="O96">
        <v>0.49716081688400021</v>
      </c>
      <c r="P96">
        <v>0.29595196230144333</v>
      </c>
      <c r="Q96">
        <v>0.70404803769855673</v>
      </c>
      <c r="R96">
        <v>1.6405840411030721E-2</v>
      </c>
      <c r="S96" s="2">
        <v>0</v>
      </c>
      <c r="T96" s="2">
        <f t="shared" si="8"/>
        <v>0</v>
      </c>
      <c r="U96">
        <v>3894</v>
      </c>
      <c r="V96">
        <v>0</v>
      </c>
      <c r="W96">
        <v>0</v>
      </c>
      <c r="X96" s="10">
        <v>13.2</v>
      </c>
      <c r="Y96">
        <v>0</v>
      </c>
      <c r="Z96">
        <f t="shared" si="9"/>
        <v>0</v>
      </c>
    </row>
    <row r="97" spans="1:26" x14ac:dyDescent="0.6">
      <c r="A97">
        <v>2013</v>
      </c>
      <c r="B97">
        <v>4</v>
      </c>
      <c r="C97">
        <v>6</v>
      </c>
      <c r="D97">
        <f t="shared" si="7"/>
        <v>6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13934</v>
      </c>
      <c r="M97">
        <v>13509</v>
      </c>
      <c r="N97">
        <v>0.49913996821891571</v>
      </c>
      <c r="O97">
        <v>0.5008600317810844</v>
      </c>
      <c r="P97">
        <v>0.33343414411525862</v>
      </c>
      <c r="Q97">
        <v>0.66656585588474138</v>
      </c>
      <c r="R97">
        <v>1.624649859943977E-2</v>
      </c>
      <c r="S97" s="2">
        <v>0</v>
      </c>
      <c r="T97" s="2">
        <f t="shared" si="8"/>
        <v>0</v>
      </c>
      <c r="U97">
        <v>3894</v>
      </c>
      <c r="V97">
        <v>0</v>
      </c>
      <c r="W97">
        <v>0</v>
      </c>
      <c r="X97" s="10">
        <v>11.4</v>
      </c>
      <c r="Y97">
        <v>58</v>
      </c>
      <c r="Z97">
        <f t="shared" si="9"/>
        <v>661.2</v>
      </c>
    </row>
    <row r="98" spans="1:26" x14ac:dyDescent="0.6">
      <c r="A98">
        <v>2013</v>
      </c>
      <c r="B98">
        <v>4</v>
      </c>
      <c r="C98">
        <v>7</v>
      </c>
      <c r="D98">
        <f t="shared" si="7"/>
        <v>7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15450</v>
      </c>
      <c r="M98">
        <v>13592</v>
      </c>
      <c r="N98">
        <v>0.47220279720279712</v>
      </c>
      <c r="O98">
        <v>0.52779720279720288</v>
      </c>
      <c r="P98">
        <v>0.30287151120484462</v>
      </c>
      <c r="Q98">
        <v>0.69712848879515543</v>
      </c>
      <c r="R98">
        <v>3.1695156695156698E-2</v>
      </c>
      <c r="S98" s="2">
        <v>0</v>
      </c>
      <c r="T98" s="2">
        <f t="shared" si="8"/>
        <v>0</v>
      </c>
      <c r="U98">
        <v>3894</v>
      </c>
      <c r="V98">
        <v>0</v>
      </c>
      <c r="W98">
        <v>0</v>
      </c>
      <c r="X98" s="10">
        <v>7.9</v>
      </c>
      <c r="Y98">
        <v>13.5</v>
      </c>
      <c r="Z98">
        <f t="shared" si="9"/>
        <v>106.65</v>
      </c>
    </row>
    <row r="99" spans="1:26" x14ac:dyDescent="0.6">
      <c r="A99">
        <v>2013</v>
      </c>
      <c r="B99">
        <v>4</v>
      </c>
      <c r="C99">
        <v>8</v>
      </c>
      <c r="D99">
        <f t="shared" si="7"/>
        <v>1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15071</v>
      </c>
      <c r="M99">
        <v>13760</v>
      </c>
      <c r="N99">
        <v>0.49925216075735113</v>
      </c>
      <c r="O99">
        <v>0.50074783924264887</v>
      </c>
      <c r="P99">
        <v>0.30851027576806123</v>
      </c>
      <c r="Q99">
        <v>0.69148972423193877</v>
      </c>
      <c r="R99">
        <v>2.32843137254902E-2</v>
      </c>
      <c r="S99" s="2">
        <v>0</v>
      </c>
      <c r="T99" s="2">
        <f t="shared" si="8"/>
        <v>0</v>
      </c>
      <c r="U99">
        <v>3894</v>
      </c>
      <c r="V99">
        <v>0</v>
      </c>
      <c r="W99">
        <v>0</v>
      </c>
      <c r="X99" s="10">
        <v>10.4</v>
      </c>
      <c r="Y99">
        <v>0</v>
      </c>
      <c r="Z99">
        <f t="shared" si="9"/>
        <v>0</v>
      </c>
    </row>
    <row r="100" spans="1:26" x14ac:dyDescent="0.6">
      <c r="A100">
        <v>2013</v>
      </c>
      <c r="B100">
        <v>4</v>
      </c>
      <c r="C100">
        <v>9</v>
      </c>
      <c r="D100">
        <f t="shared" si="7"/>
        <v>2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12563</v>
      </c>
      <c r="M100">
        <v>13143</v>
      </c>
      <c r="N100">
        <v>0.51586901660431073</v>
      </c>
      <c r="O100">
        <v>0.48413098339568927</v>
      </c>
      <c r="P100">
        <v>0.31736433501139383</v>
      </c>
      <c r="Q100">
        <v>0.68263566498860617</v>
      </c>
      <c r="R100">
        <v>1.3480392156862749E-2</v>
      </c>
      <c r="S100" s="2">
        <v>0</v>
      </c>
      <c r="T100" s="2">
        <f t="shared" si="8"/>
        <v>0</v>
      </c>
      <c r="U100">
        <v>3894</v>
      </c>
      <c r="V100">
        <v>0</v>
      </c>
      <c r="W100">
        <v>0</v>
      </c>
      <c r="X100" s="10">
        <v>11.2</v>
      </c>
      <c r="Y100">
        <v>0</v>
      </c>
      <c r="Z100">
        <f t="shared" si="9"/>
        <v>0</v>
      </c>
    </row>
    <row r="101" spans="1:26" x14ac:dyDescent="0.6">
      <c r="A101">
        <v>2013</v>
      </c>
      <c r="B101">
        <v>4</v>
      </c>
      <c r="C101">
        <v>10</v>
      </c>
      <c r="D101">
        <f t="shared" si="7"/>
        <v>3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12150</v>
      </c>
      <c r="M101">
        <v>13760</v>
      </c>
      <c r="N101">
        <v>0.53101710381122147</v>
      </c>
      <c r="O101">
        <v>0.46898289618877848</v>
      </c>
      <c r="P101">
        <v>0.33064843172974662</v>
      </c>
      <c r="Q101">
        <v>0.66935156827025344</v>
      </c>
      <c r="R101">
        <v>4.2016806722689074E-3</v>
      </c>
      <c r="S101" s="2">
        <v>0</v>
      </c>
      <c r="T101" s="2">
        <f t="shared" si="8"/>
        <v>0</v>
      </c>
      <c r="U101">
        <v>3894</v>
      </c>
      <c r="V101">
        <v>0</v>
      </c>
      <c r="W101">
        <v>0</v>
      </c>
      <c r="X101" s="10">
        <v>7.5</v>
      </c>
      <c r="Y101">
        <v>0</v>
      </c>
      <c r="Z101">
        <f t="shared" si="9"/>
        <v>0</v>
      </c>
    </row>
    <row r="102" spans="1:26" x14ac:dyDescent="0.6">
      <c r="A102">
        <v>2013</v>
      </c>
      <c r="B102">
        <v>4</v>
      </c>
      <c r="C102">
        <v>11</v>
      </c>
      <c r="D102">
        <f t="shared" si="7"/>
        <v>4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13468</v>
      </c>
      <c r="M102">
        <v>14977</v>
      </c>
      <c r="N102">
        <v>0.51699689199689203</v>
      </c>
      <c r="O102">
        <v>0.48300310800310797</v>
      </c>
      <c r="P102">
        <v>0.31331021919257213</v>
      </c>
      <c r="Q102">
        <v>0.68668978080742793</v>
      </c>
      <c r="R102">
        <v>3.9215686274509803E-3</v>
      </c>
      <c r="S102" s="2">
        <v>0</v>
      </c>
      <c r="T102" s="2">
        <f t="shared" si="8"/>
        <v>0</v>
      </c>
      <c r="U102">
        <v>3894</v>
      </c>
      <c r="V102">
        <v>0</v>
      </c>
      <c r="W102">
        <v>0</v>
      </c>
      <c r="X102" s="10">
        <v>9.8000000000000007</v>
      </c>
      <c r="Y102">
        <v>0</v>
      </c>
      <c r="Z102">
        <f t="shared" si="9"/>
        <v>0</v>
      </c>
    </row>
    <row r="103" spans="1:26" x14ac:dyDescent="0.6">
      <c r="A103">
        <v>2013</v>
      </c>
      <c r="B103">
        <v>4</v>
      </c>
      <c r="C103">
        <v>12</v>
      </c>
      <c r="D103">
        <f t="shared" si="7"/>
        <v>5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14762</v>
      </c>
      <c r="M103">
        <v>14429</v>
      </c>
      <c r="N103">
        <v>0.49510086222888988</v>
      </c>
      <c r="O103">
        <v>0.50489913777111006</v>
      </c>
      <c r="P103">
        <v>0.31992024699637162</v>
      </c>
      <c r="Q103">
        <v>0.68007975300362844</v>
      </c>
      <c r="R103">
        <v>1.5721288515406159E-2</v>
      </c>
      <c r="S103" s="2">
        <v>0</v>
      </c>
      <c r="T103" s="2">
        <f t="shared" si="8"/>
        <v>0</v>
      </c>
      <c r="U103">
        <v>3894</v>
      </c>
      <c r="V103">
        <v>0</v>
      </c>
      <c r="W103">
        <v>0</v>
      </c>
      <c r="X103" s="10">
        <v>9.8000000000000007</v>
      </c>
      <c r="Y103">
        <v>0</v>
      </c>
      <c r="Z103">
        <f t="shared" si="9"/>
        <v>0</v>
      </c>
    </row>
    <row r="104" spans="1:26" x14ac:dyDescent="0.6">
      <c r="A104">
        <v>2013</v>
      </c>
      <c r="B104">
        <v>4</v>
      </c>
      <c r="C104">
        <v>13</v>
      </c>
      <c r="D104">
        <f t="shared" si="7"/>
        <v>6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13960</v>
      </c>
      <c r="M104">
        <v>13571</v>
      </c>
      <c r="N104">
        <v>0.51521303091372295</v>
      </c>
      <c r="O104">
        <v>0.48478696908627711</v>
      </c>
      <c r="P104">
        <v>0.35627495342028209</v>
      </c>
      <c r="Q104">
        <v>0.64372504657971785</v>
      </c>
      <c r="R104">
        <v>2.1004125632153311E-2</v>
      </c>
      <c r="S104" s="2">
        <v>0</v>
      </c>
      <c r="T104" s="2">
        <f t="shared" si="8"/>
        <v>0</v>
      </c>
      <c r="U104">
        <v>3894</v>
      </c>
      <c r="V104">
        <v>0</v>
      </c>
      <c r="W104">
        <v>0</v>
      </c>
      <c r="X104" s="10">
        <v>12.3</v>
      </c>
      <c r="Y104">
        <v>0</v>
      </c>
      <c r="Z104">
        <f t="shared" si="9"/>
        <v>0</v>
      </c>
    </row>
    <row r="105" spans="1:26" x14ac:dyDescent="0.6">
      <c r="A105">
        <v>2013</v>
      </c>
      <c r="B105">
        <v>4</v>
      </c>
      <c r="C105">
        <v>14</v>
      </c>
      <c r="D105">
        <f t="shared" si="7"/>
        <v>7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15054</v>
      </c>
      <c r="M105">
        <v>13680</v>
      </c>
      <c r="N105">
        <v>0.50783796728979758</v>
      </c>
      <c r="O105">
        <v>0.49216203271020248</v>
      </c>
      <c r="P105">
        <v>0.34190789835025859</v>
      </c>
      <c r="Q105">
        <v>0.65809210164974141</v>
      </c>
      <c r="R105">
        <v>8.4464555052790342E-3</v>
      </c>
      <c r="S105" s="2">
        <v>0</v>
      </c>
      <c r="T105" s="2">
        <f t="shared" si="8"/>
        <v>0</v>
      </c>
      <c r="U105">
        <v>3894</v>
      </c>
      <c r="V105">
        <v>0</v>
      </c>
      <c r="W105">
        <v>0</v>
      </c>
      <c r="X105" s="10">
        <v>15.4</v>
      </c>
      <c r="Y105">
        <v>1.5</v>
      </c>
      <c r="Z105">
        <f t="shared" si="9"/>
        <v>23.1</v>
      </c>
    </row>
    <row r="106" spans="1:26" x14ac:dyDescent="0.6">
      <c r="A106">
        <v>2013</v>
      </c>
      <c r="B106">
        <v>4</v>
      </c>
      <c r="C106">
        <v>15</v>
      </c>
      <c r="D106">
        <f t="shared" si="7"/>
        <v>1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14294</v>
      </c>
      <c r="M106">
        <v>13198</v>
      </c>
      <c r="N106">
        <v>0.49701557093425608</v>
      </c>
      <c r="O106">
        <v>0.50298442906574392</v>
      </c>
      <c r="P106">
        <v>0.3052095347943099</v>
      </c>
      <c r="Q106">
        <v>0.6947904652056901</v>
      </c>
      <c r="R106">
        <v>5.8443867743175712E-2</v>
      </c>
      <c r="S106" s="2">
        <v>0</v>
      </c>
      <c r="T106" s="2">
        <f t="shared" si="8"/>
        <v>0</v>
      </c>
      <c r="U106">
        <v>3894</v>
      </c>
      <c r="V106">
        <v>0</v>
      </c>
      <c r="W106">
        <v>0</v>
      </c>
      <c r="X106" s="10">
        <v>11.6</v>
      </c>
      <c r="Y106">
        <v>0</v>
      </c>
      <c r="Z106">
        <f t="shared" si="9"/>
        <v>0</v>
      </c>
    </row>
    <row r="107" spans="1:26" x14ac:dyDescent="0.6">
      <c r="A107">
        <v>2013</v>
      </c>
      <c r="B107">
        <v>4</v>
      </c>
      <c r="C107">
        <v>16</v>
      </c>
      <c r="D107">
        <f t="shared" si="7"/>
        <v>2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12319</v>
      </c>
      <c r="M107">
        <v>12630</v>
      </c>
      <c r="N107">
        <v>0.51944698748104323</v>
      </c>
      <c r="O107">
        <v>0.48055301251895682</v>
      </c>
      <c r="P107">
        <v>0.32254628756176751</v>
      </c>
      <c r="Q107">
        <v>0.67745371243823249</v>
      </c>
      <c r="R107">
        <v>2.637362637362637E-2</v>
      </c>
      <c r="S107" s="2">
        <v>0</v>
      </c>
      <c r="T107" s="2">
        <f t="shared" si="8"/>
        <v>0</v>
      </c>
      <c r="U107">
        <v>3894</v>
      </c>
      <c r="V107">
        <v>0</v>
      </c>
      <c r="W107">
        <v>0</v>
      </c>
      <c r="X107" s="10">
        <v>17</v>
      </c>
      <c r="Y107">
        <v>0</v>
      </c>
      <c r="Z107">
        <f t="shared" si="9"/>
        <v>0</v>
      </c>
    </row>
    <row r="108" spans="1:26" x14ac:dyDescent="0.6">
      <c r="A108">
        <v>2013</v>
      </c>
      <c r="B108">
        <v>4</v>
      </c>
      <c r="C108">
        <v>17</v>
      </c>
      <c r="D108">
        <f t="shared" si="7"/>
        <v>3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12236</v>
      </c>
      <c r="M108">
        <v>13265</v>
      </c>
      <c r="N108">
        <v>0.5321345879782412</v>
      </c>
      <c r="O108">
        <v>0.4678654120217588</v>
      </c>
      <c r="P108">
        <v>0.32657077614507962</v>
      </c>
      <c r="Q108">
        <v>0.67342922385492043</v>
      </c>
      <c r="R108">
        <v>1.6456582633053218E-2</v>
      </c>
      <c r="S108" s="2">
        <v>0</v>
      </c>
      <c r="T108" s="2">
        <f t="shared" si="8"/>
        <v>0</v>
      </c>
      <c r="U108">
        <v>3894</v>
      </c>
      <c r="V108">
        <v>0</v>
      </c>
      <c r="W108">
        <v>0</v>
      </c>
      <c r="X108" s="10">
        <v>11.9</v>
      </c>
      <c r="Y108">
        <v>0.2</v>
      </c>
      <c r="Z108">
        <f t="shared" si="9"/>
        <v>2.3800000000000003</v>
      </c>
    </row>
    <row r="109" spans="1:26" x14ac:dyDescent="0.6">
      <c r="A109">
        <v>2013</v>
      </c>
      <c r="B109">
        <v>4</v>
      </c>
      <c r="C109">
        <v>18</v>
      </c>
      <c r="D109">
        <f t="shared" si="7"/>
        <v>4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13274</v>
      </c>
      <c r="M109">
        <v>14194</v>
      </c>
      <c r="N109">
        <v>0.51034640100384043</v>
      </c>
      <c r="O109">
        <v>0.48965359899615951</v>
      </c>
      <c r="P109">
        <v>0.30542559132524533</v>
      </c>
      <c r="Q109">
        <v>0.69457440867475473</v>
      </c>
      <c r="R109">
        <v>2.5920100660585092E-2</v>
      </c>
      <c r="S109" s="2">
        <v>0</v>
      </c>
      <c r="T109" s="2">
        <f t="shared" si="8"/>
        <v>0</v>
      </c>
      <c r="U109">
        <v>3894</v>
      </c>
      <c r="V109">
        <v>0</v>
      </c>
      <c r="W109">
        <v>0</v>
      </c>
      <c r="X109" s="10">
        <v>13.3</v>
      </c>
      <c r="Y109">
        <v>0</v>
      </c>
      <c r="Z109">
        <f t="shared" si="9"/>
        <v>0</v>
      </c>
    </row>
    <row r="110" spans="1:26" x14ac:dyDescent="0.6">
      <c r="A110">
        <v>2013</v>
      </c>
      <c r="B110">
        <v>4</v>
      </c>
      <c r="C110">
        <v>19</v>
      </c>
      <c r="D110">
        <f t="shared" si="7"/>
        <v>5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14089</v>
      </c>
      <c r="M110">
        <v>13796</v>
      </c>
      <c r="N110">
        <v>0.48489943351535048</v>
      </c>
      <c r="O110">
        <v>0.51510056648464952</v>
      </c>
      <c r="P110">
        <v>0.31924686232644711</v>
      </c>
      <c r="Q110">
        <v>0.68075313767355283</v>
      </c>
      <c r="R110">
        <v>2.191729838788662E-2</v>
      </c>
      <c r="S110" s="2">
        <v>0</v>
      </c>
      <c r="T110" s="2">
        <f t="shared" si="8"/>
        <v>0</v>
      </c>
      <c r="U110">
        <v>3894</v>
      </c>
      <c r="V110">
        <v>0</v>
      </c>
      <c r="W110">
        <v>0</v>
      </c>
      <c r="X110" s="10">
        <v>10.1</v>
      </c>
      <c r="Y110">
        <v>0</v>
      </c>
      <c r="Z110">
        <f t="shared" si="9"/>
        <v>0</v>
      </c>
    </row>
    <row r="111" spans="1:26" x14ac:dyDescent="0.6">
      <c r="A111">
        <v>2013</v>
      </c>
      <c r="B111">
        <v>4</v>
      </c>
      <c r="C111">
        <v>20</v>
      </c>
      <c r="D111">
        <f t="shared" si="7"/>
        <v>6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13057</v>
      </c>
      <c r="M111">
        <v>12245</v>
      </c>
      <c r="N111">
        <v>0.4689909475376603</v>
      </c>
      <c r="O111">
        <v>0.53100905246233965</v>
      </c>
      <c r="P111">
        <v>0.31609021505215268</v>
      </c>
      <c r="Q111">
        <v>0.68390978494784727</v>
      </c>
      <c r="R111">
        <v>4.0790255496137851E-2</v>
      </c>
      <c r="S111" s="2">
        <v>0</v>
      </c>
      <c r="T111" s="2">
        <f t="shared" si="8"/>
        <v>0</v>
      </c>
      <c r="U111">
        <v>3894</v>
      </c>
      <c r="V111">
        <v>0</v>
      </c>
      <c r="W111">
        <v>0</v>
      </c>
      <c r="X111" s="10">
        <v>7.6</v>
      </c>
      <c r="Y111">
        <v>5</v>
      </c>
      <c r="Z111">
        <f t="shared" si="9"/>
        <v>38</v>
      </c>
    </row>
    <row r="112" spans="1:26" x14ac:dyDescent="0.6">
      <c r="A112">
        <v>2013</v>
      </c>
      <c r="B112">
        <v>4</v>
      </c>
      <c r="C112">
        <v>21</v>
      </c>
      <c r="D112">
        <f t="shared" si="7"/>
        <v>7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14747</v>
      </c>
      <c r="M112">
        <v>13552</v>
      </c>
      <c r="N112">
        <v>0.47719595219595218</v>
      </c>
      <c r="O112">
        <v>0.52280404780404788</v>
      </c>
      <c r="P112">
        <v>0.31939773189773191</v>
      </c>
      <c r="Q112">
        <v>0.68060226810226809</v>
      </c>
      <c r="R112">
        <v>3.7037037037037038E-3</v>
      </c>
      <c r="S112" s="2">
        <v>0</v>
      </c>
      <c r="T112" s="2">
        <f t="shared" si="8"/>
        <v>0</v>
      </c>
      <c r="U112">
        <v>3894</v>
      </c>
      <c r="V112">
        <v>0</v>
      </c>
      <c r="W112">
        <v>0</v>
      </c>
      <c r="X112" s="10">
        <v>10.6</v>
      </c>
      <c r="Y112">
        <v>0</v>
      </c>
      <c r="Z112">
        <f t="shared" si="9"/>
        <v>0</v>
      </c>
    </row>
    <row r="113" spans="1:26" x14ac:dyDescent="0.6">
      <c r="A113">
        <v>2013</v>
      </c>
      <c r="B113">
        <v>4</v>
      </c>
      <c r="C113">
        <v>22</v>
      </c>
      <c r="D113">
        <f t="shared" si="7"/>
        <v>1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14111</v>
      </c>
      <c r="M113">
        <v>13478</v>
      </c>
      <c r="N113">
        <v>0.51107212234739097</v>
      </c>
      <c r="O113">
        <v>0.48892787765260898</v>
      </c>
      <c r="P113">
        <v>0.3196347466653422</v>
      </c>
      <c r="Q113">
        <v>0.6803652533346578</v>
      </c>
      <c r="R113">
        <v>1.882798573975045E-2</v>
      </c>
      <c r="S113" s="2">
        <v>0</v>
      </c>
      <c r="T113" s="2">
        <f t="shared" si="8"/>
        <v>0</v>
      </c>
      <c r="U113">
        <v>3894</v>
      </c>
      <c r="V113">
        <v>0</v>
      </c>
      <c r="W113">
        <v>0</v>
      </c>
      <c r="X113" s="10">
        <v>13</v>
      </c>
      <c r="Y113">
        <v>0</v>
      </c>
      <c r="Z113">
        <f t="shared" si="9"/>
        <v>0</v>
      </c>
    </row>
    <row r="114" spans="1:26" x14ac:dyDescent="0.6">
      <c r="A114">
        <v>2013</v>
      </c>
      <c r="B114">
        <v>4</v>
      </c>
      <c r="C114">
        <v>23</v>
      </c>
      <c r="D114">
        <f t="shared" si="7"/>
        <v>2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11553</v>
      </c>
      <c r="M114">
        <v>11655</v>
      </c>
      <c r="N114">
        <v>0.51819993251654151</v>
      </c>
      <c r="O114">
        <v>0.48180006748345849</v>
      </c>
      <c r="P114">
        <v>0.33989089053967952</v>
      </c>
      <c r="Q114">
        <v>0.66010910946032053</v>
      </c>
      <c r="R114">
        <v>8.1487140310669715E-3</v>
      </c>
      <c r="S114" s="2">
        <v>0</v>
      </c>
      <c r="T114" s="2">
        <f t="shared" si="8"/>
        <v>0</v>
      </c>
      <c r="U114">
        <v>3894</v>
      </c>
      <c r="V114">
        <v>0</v>
      </c>
      <c r="W114">
        <v>0</v>
      </c>
      <c r="X114" s="10">
        <v>12.6</v>
      </c>
      <c r="Y114">
        <v>44.5</v>
      </c>
      <c r="Z114">
        <f t="shared" si="9"/>
        <v>560.69999999999993</v>
      </c>
    </row>
    <row r="115" spans="1:26" x14ac:dyDescent="0.6">
      <c r="A115">
        <v>2013</v>
      </c>
      <c r="B115">
        <v>4</v>
      </c>
      <c r="C115">
        <v>24</v>
      </c>
      <c r="D115">
        <f t="shared" si="7"/>
        <v>3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12908</v>
      </c>
      <c r="M115">
        <v>13276</v>
      </c>
      <c r="N115">
        <v>0.55387014465734186</v>
      </c>
      <c r="O115">
        <v>0.44612985534265809</v>
      </c>
      <c r="P115">
        <v>0.34612093500501812</v>
      </c>
      <c r="Q115">
        <v>0.65387906499498194</v>
      </c>
      <c r="R115">
        <v>1.1391223155929039E-2</v>
      </c>
      <c r="S115" s="2">
        <v>0</v>
      </c>
      <c r="T115" s="2">
        <f t="shared" si="8"/>
        <v>0</v>
      </c>
      <c r="U115">
        <v>3894</v>
      </c>
      <c r="V115">
        <v>0</v>
      </c>
      <c r="W115">
        <v>0</v>
      </c>
      <c r="X115" s="10">
        <v>17.600000000000001</v>
      </c>
      <c r="Y115">
        <v>13</v>
      </c>
      <c r="Z115">
        <f t="shared" si="9"/>
        <v>228.8</v>
      </c>
    </row>
    <row r="116" spans="1:26" x14ac:dyDescent="0.6">
      <c r="A116">
        <v>2013</v>
      </c>
      <c r="B116">
        <v>4</v>
      </c>
      <c r="C116">
        <v>25</v>
      </c>
      <c r="D116">
        <f t="shared" si="7"/>
        <v>4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13464</v>
      </c>
      <c r="M116">
        <v>14375</v>
      </c>
      <c r="N116">
        <v>0.53215265127029832</v>
      </c>
      <c r="O116">
        <v>0.46784734872970157</v>
      </c>
      <c r="P116">
        <v>0.32886459945283469</v>
      </c>
      <c r="Q116">
        <v>0.67113540054716525</v>
      </c>
      <c r="R116">
        <v>3.0787513140454321E-2</v>
      </c>
      <c r="S116" s="2">
        <v>0</v>
      </c>
      <c r="T116" s="2">
        <f t="shared" si="8"/>
        <v>0</v>
      </c>
      <c r="U116">
        <v>3894</v>
      </c>
      <c r="V116">
        <v>0</v>
      </c>
      <c r="W116">
        <v>0</v>
      </c>
      <c r="X116" s="10">
        <v>15.6</v>
      </c>
      <c r="Y116">
        <v>0</v>
      </c>
      <c r="Z116">
        <f t="shared" si="9"/>
        <v>0</v>
      </c>
    </row>
    <row r="117" spans="1:26" x14ac:dyDescent="0.6">
      <c r="A117">
        <v>2013</v>
      </c>
      <c r="B117">
        <v>4</v>
      </c>
      <c r="C117">
        <v>26</v>
      </c>
      <c r="D117">
        <f t="shared" si="7"/>
        <v>5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15025</v>
      </c>
      <c r="M117">
        <v>13919</v>
      </c>
      <c r="N117">
        <v>0.48717942047026003</v>
      </c>
      <c r="O117">
        <v>0.51282057952974003</v>
      </c>
      <c r="P117">
        <v>0.31520573054901962</v>
      </c>
      <c r="Q117">
        <v>0.68479426945098043</v>
      </c>
      <c r="R117">
        <v>1.9502988361119852E-2</v>
      </c>
      <c r="S117" s="2">
        <v>0</v>
      </c>
      <c r="T117" s="2">
        <f t="shared" si="8"/>
        <v>0</v>
      </c>
      <c r="U117">
        <v>3894</v>
      </c>
      <c r="V117">
        <v>0</v>
      </c>
      <c r="W117">
        <v>0</v>
      </c>
      <c r="X117" s="10">
        <v>14.6</v>
      </c>
      <c r="Y117">
        <v>0</v>
      </c>
      <c r="Z117">
        <f t="shared" si="9"/>
        <v>0</v>
      </c>
    </row>
    <row r="118" spans="1:26" x14ac:dyDescent="0.6">
      <c r="A118">
        <v>2013</v>
      </c>
      <c r="B118">
        <v>4</v>
      </c>
      <c r="C118">
        <v>27</v>
      </c>
      <c r="D118">
        <f t="shared" si="7"/>
        <v>6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15086</v>
      </c>
      <c r="M118">
        <v>12850</v>
      </c>
      <c r="N118">
        <v>0.51959772253889902</v>
      </c>
      <c r="O118">
        <v>0.48040227746110098</v>
      </c>
      <c r="P118">
        <v>0.36737347619700561</v>
      </c>
      <c r="Q118">
        <v>0.63262652380299444</v>
      </c>
      <c r="R118">
        <v>3.7305831423478493E-2</v>
      </c>
      <c r="S118" s="2">
        <v>0</v>
      </c>
      <c r="T118" s="2">
        <f t="shared" si="8"/>
        <v>0</v>
      </c>
      <c r="U118">
        <v>3894</v>
      </c>
      <c r="V118">
        <v>0</v>
      </c>
      <c r="W118">
        <v>0</v>
      </c>
      <c r="X118" s="10">
        <v>14.3</v>
      </c>
      <c r="Y118">
        <v>0</v>
      </c>
      <c r="Z118">
        <f t="shared" si="9"/>
        <v>0</v>
      </c>
    </row>
    <row r="119" spans="1:26" x14ac:dyDescent="0.6">
      <c r="A119">
        <v>2013</v>
      </c>
      <c r="B119">
        <v>4</v>
      </c>
      <c r="C119">
        <v>28</v>
      </c>
      <c r="D119">
        <f t="shared" si="7"/>
        <v>7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15036</v>
      </c>
      <c r="M119">
        <v>13259</v>
      </c>
      <c r="N119">
        <v>0.50581348678234495</v>
      </c>
      <c r="O119">
        <v>0.49418651321765511</v>
      </c>
      <c r="P119">
        <v>0.3510734747758969</v>
      </c>
      <c r="Q119">
        <v>0.6489265252241031</v>
      </c>
      <c r="R119">
        <v>7.8781512605042014E-3</v>
      </c>
      <c r="S119" s="2">
        <v>0</v>
      </c>
      <c r="T119" s="2">
        <f t="shared" si="8"/>
        <v>0</v>
      </c>
      <c r="U119">
        <v>3894</v>
      </c>
      <c r="V119">
        <v>0</v>
      </c>
      <c r="W119">
        <v>0</v>
      </c>
      <c r="X119" s="10">
        <v>16</v>
      </c>
      <c r="Y119">
        <v>0</v>
      </c>
      <c r="Z119">
        <f t="shared" si="9"/>
        <v>0</v>
      </c>
    </row>
    <row r="120" spans="1:26" x14ac:dyDescent="0.6">
      <c r="A120">
        <v>2013</v>
      </c>
      <c r="B120">
        <v>4</v>
      </c>
      <c r="C120">
        <v>29</v>
      </c>
      <c r="D120">
        <f t="shared" si="7"/>
        <v>1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14174</v>
      </c>
      <c r="M120">
        <v>13027</v>
      </c>
      <c r="N120">
        <v>0.50965600757267415</v>
      </c>
      <c r="O120">
        <v>0.49034399242732579</v>
      </c>
      <c r="P120">
        <v>0.32166090082756749</v>
      </c>
      <c r="Q120">
        <v>0.67833909917243251</v>
      </c>
      <c r="R120">
        <v>8.2870370370370372E-2</v>
      </c>
      <c r="S120" s="2">
        <v>0</v>
      </c>
      <c r="T120" s="2">
        <f t="shared" si="8"/>
        <v>0</v>
      </c>
      <c r="U120">
        <v>3894</v>
      </c>
      <c r="V120">
        <v>0</v>
      </c>
      <c r="W120">
        <v>0</v>
      </c>
      <c r="X120" s="10">
        <v>16.5</v>
      </c>
      <c r="Y120">
        <v>0.5</v>
      </c>
      <c r="Z120">
        <f t="shared" si="9"/>
        <v>8.25</v>
      </c>
    </row>
    <row r="121" spans="1:26" x14ac:dyDescent="0.6">
      <c r="A121">
        <v>2013</v>
      </c>
      <c r="B121">
        <v>4</v>
      </c>
      <c r="C121">
        <v>30</v>
      </c>
      <c r="D121">
        <f t="shared" si="7"/>
        <v>2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11318</v>
      </c>
      <c r="M121">
        <v>11669</v>
      </c>
      <c r="N121">
        <v>0.52143999740521318</v>
      </c>
      <c r="O121">
        <v>0.47856000259478682</v>
      </c>
      <c r="P121">
        <v>0.32709972497807138</v>
      </c>
      <c r="Q121">
        <v>0.67290027502192862</v>
      </c>
      <c r="R121">
        <v>1.6067317615305231E-2</v>
      </c>
      <c r="S121" s="2">
        <v>0</v>
      </c>
      <c r="T121" s="2">
        <f t="shared" si="8"/>
        <v>0</v>
      </c>
      <c r="U121">
        <v>3894</v>
      </c>
      <c r="V121">
        <v>0</v>
      </c>
      <c r="W121">
        <v>0</v>
      </c>
      <c r="X121" s="10">
        <v>15.1</v>
      </c>
      <c r="Y121">
        <v>0</v>
      </c>
      <c r="Z121">
        <f t="shared" si="9"/>
        <v>0</v>
      </c>
    </row>
    <row r="122" spans="1:26" x14ac:dyDescent="0.6">
      <c r="A122">
        <v>2013</v>
      </c>
      <c r="B122">
        <v>5</v>
      </c>
      <c r="C122">
        <v>1</v>
      </c>
      <c r="D122">
        <f t="shared" si="7"/>
        <v>3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10362</v>
      </c>
      <c r="M122">
        <v>11881</v>
      </c>
      <c r="N122">
        <v>0.55195221445221443</v>
      </c>
      <c r="O122">
        <v>0.44804778554778563</v>
      </c>
      <c r="P122">
        <v>0.34688824247647781</v>
      </c>
      <c r="Q122">
        <v>0.65311175752352224</v>
      </c>
      <c r="R122">
        <v>0</v>
      </c>
      <c r="S122" s="2">
        <v>0</v>
      </c>
      <c r="T122" s="2">
        <f t="shared" si="8"/>
        <v>0</v>
      </c>
      <c r="U122">
        <v>3894</v>
      </c>
      <c r="V122">
        <v>0</v>
      </c>
      <c r="W122">
        <v>0</v>
      </c>
      <c r="X122" s="10">
        <v>12.1</v>
      </c>
      <c r="Y122">
        <v>0</v>
      </c>
      <c r="Z122">
        <f t="shared" si="9"/>
        <v>0</v>
      </c>
    </row>
    <row r="123" spans="1:26" x14ac:dyDescent="0.6">
      <c r="A123">
        <v>2013</v>
      </c>
      <c r="B123">
        <v>5</v>
      </c>
      <c r="C123">
        <v>2</v>
      </c>
      <c r="D123">
        <f t="shared" si="7"/>
        <v>4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13168</v>
      </c>
      <c r="M123">
        <v>11267</v>
      </c>
      <c r="N123">
        <v>0.54110325948561233</v>
      </c>
      <c r="O123">
        <v>0.45889674051438761</v>
      </c>
      <c r="P123">
        <v>0.34048255665902732</v>
      </c>
      <c r="Q123">
        <v>0.65951744334097284</v>
      </c>
      <c r="R123">
        <v>3.26797385620915E-3</v>
      </c>
      <c r="S123" s="2">
        <v>0</v>
      </c>
      <c r="T123" s="2">
        <f t="shared" si="8"/>
        <v>0</v>
      </c>
      <c r="U123">
        <v>3894</v>
      </c>
      <c r="V123">
        <v>0</v>
      </c>
      <c r="W123">
        <v>0</v>
      </c>
      <c r="X123" s="10">
        <v>13.1</v>
      </c>
      <c r="Y123">
        <v>0</v>
      </c>
      <c r="Z123">
        <f t="shared" si="9"/>
        <v>0</v>
      </c>
    </row>
    <row r="124" spans="1:26" x14ac:dyDescent="0.6">
      <c r="A124">
        <v>2013</v>
      </c>
      <c r="B124">
        <v>5</v>
      </c>
      <c r="C124">
        <v>3</v>
      </c>
      <c r="D124">
        <f t="shared" si="7"/>
        <v>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13948</v>
      </c>
      <c r="M124">
        <v>12334</v>
      </c>
      <c r="N124">
        <v>0.5124870515873976</v>
      </c>
      <c r="O124">
        <v>0.4875129484126024</v>
      </c>
      <c r="P124">
        <v>0.32792173224699178</v>
      </c>
      <c r="Q124">
        <v>0.67207826775300827</v>
      </c>
      <c r="R124">
        <v>2.2128851540616251E-2</v>
      </c>
      <c r="S124" s="2">
        <v>0</v>
      </c>
      <c r="T124" s="2">
        <f t="shared" si="8"/>
        <v>0</v>
      </c>
      <c r="U124">
        <v>3894</v>
      </c>
      <c r="V124">
        <v>0</v>
      </c>
      <c r="W124">
        <v>0</v>
      </c>
      <c r="X124" s="10">
        <v>13.9</v>
      </c>
      <c r="Y124">
        <v>0</v>
      </c>
      <c r="Z124">
        <f t="shared" si="9"/>
        <v>0</v>
      </c>
    </row>
    <row r="125" spans="1:26" x14ac:dyDescent="0.6">
      <c r="A125">
        <v>2013</v>
      </c>
      <c r="B125">
        <v>5</v>
      </c>
      <c r="C125">
        <v>4</v>
      </c>
      <c r="D125">
        <f t="shared" si="7"/>
        <v>6</v>
      </c>
      <c r="E125" t="s">
        <v>20</v>
      </c>
      <c r="F125" t="s">
        <v>14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12" t="s">
        <v>60</v>
      </c>
      <c r="K125" s="12"/>
      <c r="L125">
        <v>12508</v>
      </c>
      <c r="M125">
        <v>12005</v>
      </c>
      <c r="N125">
        <v>0.5145578272877489</v>
      </c>
      <c r="O125">
        <v>0.4854421727122511</v>
      </c>
      <c r="P125">
        <v>0.37478841652489442</v>
      </c>
      <c r="Q125">
        <v>0.62521158347510564</v>
      </c>
      <c r="R125">
        <v>0</v>
      </c>
      <c r="S125" s="2">
        <v>0</v>
      </c>
      <c r="T125" s="2">
        <f t="shared" si="8"/>
        <v>0</v>
      </c>
      <c r="U125">
        <v>3894</v>
      </c>
      <c r="V125">
        <v>0</v>
      </c>
      <c r="W125">
        <v>0</v>
      </c>
      <c r="X125" s="10">
        <v>15.4</v>
      </c>
      <c r="Y125">
        <v>0</v>
      </c>
      <c r="Z125">
        <f t="shared" si="9"/>
        <v>0</v>
      </c>
    </row>
    <row r="126" spans="1:26" x14ac:dyDescent="0.6">
      <c r="A126">
        <v>2013</v>
      </c>
      <c r="B126">
        <v>5</v>
      </c>
      <c r="C126">
        <v>5</v>
      </c>
      <c r="D126">
        <f t="shared" si="7"/>
        <v>7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2" t="s">
        <v>60</v>
      </c>
      <c r="K126" s="12"/>
      <c r="L126">
        <v>12712</v>
      </c>
      <c r="M126">
        <v>12876</v>
      </c>
      <c r="N126">
        <v>0.50137085137085136</v>
      </c>
      <c r="O126">
        <v>0.49862914862914859</v>
      </c>
      <c r="P126">
        <v>0.35258997538409298</v>
      </c>
      <c r="Q126">
        <v>0.64741002461590702</v>
      </c>
      <c r="R126">
        <v>5.8823529411764714E-3</v>
      </c>
      <c r="S126" s="2">
        <v>0</v>
      </c>
      <c r="T126" s="2">
        <f t="shared" si="8"/>
        <v>0</v>
      </c>
      <c r="U126">
        <v>3894</v>
      </c>
      <c r="V126">
        <v>0</v>
      </c>
      <c r="W126">
        <v>0</v>
      </c>
      <c r="X126" s="10">
        <v>18</v>
      </c>
      <c r="Y126">
        <v>0</v>
      </c>
      <c r="Z126">
        <f t="shared" si="9"/>
        <v>0</v>
      </c>
    </row>
    <row r="127" spans="1:26" x14ac:dyDescent="0.6">
      <c r="A127">
        <v>2013</v>
      </c>
      <c r="B127">
        <v>5</v>
      </c>
      <c r="C127">
        <v>6</v>
      </c>
      <c r="D127">
        <f t="shared" si="7"/>
        <v>1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5"/>
        <v>0</v>
      </c>
      <c r="I127">
        <f t="shared" si="6"/>
        <v>0</v>
      </c>
      <c r="L127">
        <v>12034</v>
      </c>
      <c r="M127">
        <v>13114</v>
      </c>
      <c r="N127">
        <v>0.53745404921875506</v>
      </c>
      <c r="O127">
        <v>0.46254595078124489</v>
      </c>
      <c r="P127">
        <v>0.34368948045418629</v>
      </c>
      <c r="Q127">
        <v>0.65631051954581365</v>
      </c>
      <c r="R127">
        <v>0</v>
      </c>
      <c r="S127" s="2">
        <v>0</v>
      </c>
      <c r="T127" s="2">
        <f t="shared" si="8"/>
        <v>0</v>
      </c>
      <c r="U127">
        <v>3894</v>
      </c>
      <c r="V127">
        <v>0</v>
      </c>
      <c r="W127">
        <v>0</v>
      </c>
      <c r="X127" s="10">
        <v>19.399999999999999</v>
      </c>
      <c r="Y127">
        <v>0</v>
      </c>
      <c r="Z127">
        <f t="shared" si="9"/>
        <v>0</v>
      </c>
    </row>
    <row r="128" spans="1:26" x14ac:dyDescent="0.6">
      <c r="A128">
        <v>2013</v>
      </c>
      <c r="B128">
        <v>5</v>
      </c>
      <c r="C128">
        <v>7</v>
      </c>
      <c r="D128">
        <f t="shared" si="7"/>
        <v>2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9759</v>
      </c>
      <c r="M128">
        <v>12368</v>
      </c>
      <c r="N128">
        <v>0.53870108649520421</v>
      </c>
      <c r="O128">
        <v>0.46129891350479579</v>
      </c>
      <c r="P128">
        <v>0.33271793565911212</v>
      </c>
      <c r="Q128">
        <v>0.66728206434088788</v>
      </c>
      <c r="R128">
        <v>4.2016806722689074E-3</v>
      </c>
      <c r="S128" s="2">
        <v>0</v>
      </c>
      <c r="T128" s="2">
        <f t="shared" si="8"/>
        <v>0</v>
      </c>
      <c r="U128">
        <v>3894</v>
      </c>
      <c r="V128">
        <v>0</v>
      </c>
      <c r="W128">
        <v>0</v>
      </c>
      <c r="X128" s="10">
        <v>14.8</v>
      </c>
      <c r="Y128">
        <v>0</v>
      </c>
      <c r="Z128">
        <f t="shared" si="9"/>
        <v>0</v>
      </c>
    </row>
    <row r="129" spans="1:26" x14ac:dyDescent="0.6">
      <c r="A129">
        <v>2013</v>
      </c>
      <c r="B129">
        <v>5</v>
      </c>
      <c r="C129">
        <v>8</v>
      </c>
      <c r="D129">
        <f t="shared" si="7"/>
        <v>3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10918</v>
      </c>
      <c r="M129">
        <v>11692</v>
      </c>
      <c r="N129">
        <v>0.55340754017224603</v>
      </c>
      <c r="O129">
        <v>0.44659245982775397</v>
      </c>
      <c r="P129">
        <v>0.33300098594216238</v>
      </c>
      <c r="Q129">
        <v>0.66699901405783757</v>
      </c>
      <c r="R129">
        <v>0</v>
      </c>
      <c r="S129" s="2">
        <v>0</v>
      </c>
      <c r="T129" s="2">
        <f t="shared" si="8"/>
        <v>0</v>
      </c>
      <c r="U129">
        <v>3894</v>
      </c>
      <c r="V129">
        <v>0</v>
      </c>
      <c r="W129">
        <v>0</v>
      </c>
      <c r="X129" s="10">
        <v>16.100000000000001</v>
      </c>
      <c r="Y129">
        <v>0</v>
      </c>
      <c r="Z129">
        <f t="shared" si="9"/>
        <v>0</v>
      </c>
    </row>
    <row r="130" spans="1:26" x14ac:dyDescent="0.6">
      <c r="A130">
        <v>2013</v>
      </c>
      <c r="B130">
        <v>5</v>
      </c>
      <c r="C130">
        <v>9</v>
      </c>
      <c r="D130">
        <f t="shared" si="7"/>
        <v>4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12401</v>
      </c>
      <c r="M130">
        <v>13610</v>
      </c>
      <c r="N130">
        <v>0.51101096615802499</v>
      </c>
      <c r="O130">
        <v>0.48898903384197501</v>
      </c>
      <c r="P130">
        <v>0.31352699587993699</v>
      </c>
      <c r="Q130">
        <v>0.68647300412006285</v>
      </c>
      <c r="R130">
        <v>2.6863822452057741E-2</v>
      </c>
      <c r="S130" s="2">
        <v>0</v>
      </c>
      <c r="T130" s="2">
        <f t="shared" si="8"/>
        <v>0</v>
      </c>
      <c r="U130">
        <v>3894</v>
      </c>
      <c r="V130">
        <v>0</v>
      </c>
      <c r="W130">
        <v>0</v>
      </c>
      <c r="X130" s="10">
        <v>18.8</v>
      </c>
      <c r="Y130">
        <v>0.5</v>
      </c>
      <c r="Z130">
        <f t="shared" si="9"/>
        <v>9.4</v>
      </c>
    </row>
    <row r="131" spans="1:26" x14ac:dyDescent="0.6">
      <c r="A131">
        <v>2013</v>
      </c>
      <c r="B131">
        <v>5</v>
      </c>
      <c r="C131">
        <v>10</v>
      </c>
      <c r="D131">
        <f t="shared" ref="D131:D194" si="12">WEEKDAY(DATE(A131,B131,C131), 2)</f>
        <v>5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13368</v>
      </c>
      <c r="M131">
        <v>13412</v>
      </c>
      <c r="N131">
        <v>0.4980083641848348</v>
      </c>
      <c r="O131">
        <v>0.50199163581516526</v>
      </c>
      <c r="P131">
        <v>0.31495677525089288</v>
      </c>
      <c r="Q131">
        <v>0.68504322474910706</v>
      </c>
      <c r="R131">
        <v>9.2921865715983362E-2</v>
      </c>
      <c r="S131" s="2">
        <v>0</v>
      </c>
      <c r="T131" s="2">
        <f t="shared" ref="T131:T194" si="13">S131-S130</f>
        <v>0</v>
      </c>
      <c r="U131">
        <v>3894</v>
      </c>
      <c r="V131">
        <v>0</v>
      </c>
      <c r="W131">
        <v>0</v>
      </c>
      <c r="X131" s="10">
        <v>17.7</v>
      </c>
      <c r="Y131">
        <v>27</v>
      </c>
      <c r="Z131">
        <f t="shared" ref="Z131:Z194" si="14">X131*Y131</f>
        <v>477.9</v>
      </c>
    </row>
    <row r="132" spans="1:26" x14ac:dyDescent="0.6">
      <c r="A132">
        <v>2013</v>
      </c>
      <c r="B132">
        <v>5</v>
      </c>
      <c r="C132">
        <v>11</v>
      </c>
      <c r="D132">
        <f t="shared" si="12"/>
        <v>6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13636</v>
      </c>
      <c r="M132">
        <v>12931</v>
      </c>
      <c r="N132">
        <v>0.50951328083681025</v>
      </c>
      <c r="O132">
        <v>0.49048671916318981</v>
      </c>
      <c r="P132">
        <v>0.37372725313901778</v>
      </c>
      <c r="Q132">
        <v>0.62627274686098211</v>
      </c>
      <c r="R132">
        <v>2.492997198879552E-2</v>
      </c>
      <c r="S132" s="2">
        <v>0</v>
      </c>
      <c r="T132" s="2">
        <f t="shared" si="13"/>
        <v>0</v>
      </c>
      <c r="U132">
        <v>3894</v>
      </c>
      <c r="V132">
        <v>0</v>
      </c>
      <c r="W132">
        <v>0</v>
      </c>
      <c r="X132" s="10">
        <v>19.3</v>
      </c>
      <c r="Y132">
        <v>0</v>
      </c>
      <c r="Z132">
        <f t="shared" si="14"/>
        <v>0</v>
      </c>
    </row>
    <row r="133" spans="1:26" x14ac:dyDescent="0.6">
      <c r="A133">
        <v>2013</v>
      </c>
      <c r="B133">
        <v>5</v>
      </c>
      <c r="C133">
        <v>12</v>
      </c>
      <c r="D133">
        <f t="shared" si="12"/>
        <v>7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14037</v>
      </c>
      <c r="M133">
        <v>13215</v>
      </c>
      <c r="N133">
        <v>0.50458605216390684</v>
      </c>
      <c r="O133">
        <v>0.49541394783609322</v>
      </c>
      <c r="P133">
        <v>0.35478350465374692</v>
      </c>
      <c r="Q133">
        <v>0.64521649534625314</v>
      </c>
      <c r="R133">
        <v>4.7592641883299321E-2</v>
      </c>
      <c r="S133" s="2">
        <v>0</v>
      </c>
      <c r="T133" s="2">
        <f t="shared" si="13"/>
        <v>0</v>
      </c>
      <c r="U133">
        <v>3894</v>
      </c>
      <c r="V133">
        <v>0</v>
      </c>
      <c r="W133">
        <v>0</v>
      </c>
      <c r="X133" s="10">
        <v>19.100000000000001</v>
      </c>
      <c r="Y133">
        <v>0</v>
      </c>
      <c r="Z133">
        <f t="shared" si="14"/>
        <v>0</v>
      </c>
    </row>
    <row r="134" spans="1:26" x14ac:dyDescent="0.6">
      <c r="A134">
        <v>2013</v>
      </c>
      <c r="B134">
        <v>5</v>
      </c>
      <c r="C134">
        <v>13</v>
      </c>
      <c r="D134">
        <f t="shared" si="12"/>
        <v>1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14280</v>
      </c>
      <c r="M134">
        <v>12607</v>
      </c>
      <c r="N134">
        <v>0.52925489543136606</v>
      </c>
      <c r="O134">
        <v>0.47074510456863411</v>
      </c>
      <c r="P134">
        <v>0.31948696728108489</v>
      </c>
      <c r="Q134">
        <v>0.68051303271891506</v>
      </c>
      <c r="R134">
        <v>1.9141642671054431E-2</v>
      </c>
      <c r="S134" s="2">
        <v>0</v>
      </c>
      <c r="T134" s="2">
        <f t="shared" si="13"/>
        <v>0</v>
      </c>
      <c r="U134">
        <v>3894</v>
      </c>
      <c r="V134">
        <v>0</v>
      </c>
      <c r="W134">
        <v>0</v>
      </c>
      <c r="X134" s="10">
        <v>18.7</v>
      </c>
      <c r="Y134">
        <v>0</v>
      </c>
      <c r="Z134">
        <f t="shared" si="14"/>
        <v>0</v>
      </c>
    </row>
    <row r="135" spans="1:26" x14ac:dyDescent="0.6">
      <c r="A135">
        <v>2013</v>
      </c>
      <c r="B135">
        <v>5</v>
      </c>
      <c r="C135">
        <v>14</v>
      </c>
      <c r="D135">
        <f t="shared" si="12"/>
        <v>2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10650</v>
      </c>
      <c r="M135">
        <v>12327</v>
      </c>
      <c r="N135">
        <v>0.52691834309481367</v>
      </c>
      <c r="O135">
        <v>0.47308165690518628</v>
      </c>
      <c r="P135">
        <v>0.33170677361853829</v>
      </c>
      <c r="Q135">
        <v>0.66829322638146171</v>
      </c>
      <c r="R135">
        <v>0</v>
      </c>
      <c r="S135" s="2">
        <v>0</v>
      </c>
      <c r="T135" s="2">
        <f t="shared" si="13"/>
        <v>0</v>
      </c>
      <c r="U135">
        <v>3894</v>
      </c>
      <c r="V135">
        <v>0</v>
      </c>
      <c r="W135">
        <v>0</v>
      </c>
      <c r="X135" s="10">
        <v>19.899999999999999</v>
      </c>
      <c r="Y135">
        <v>0</v>
      </c>
      <c r="Z135">
        <f t="shared" si="14"/>
        <v>0</v>
      </c>
    </row>
    <row r="136" spans="1:26" x14ac:dyDescent="0.6">
      <c r="A136">
        <v>2013</v>
      </c>
      <c r="B136">
        <v>5</v>
      </c>
      <c r="C136">
        <v>15</v>
      </c>
      <c r="D136">
        <f t="shared" si="12"/>
        <v>3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11094</v>
      </c>
      <c r="M136">
        <v>12789</v>
      </c>
      <c r="N136">
        <v>0.48285518040420011</v>
      </c>
      <c r="O136">
        <v>0.51714481959579994</v>
      </c>
      <c r="P136">
        <v>0.32519053205327708</v>
      </c>
      <c r="Q136">
        <v>0.67480946794672281</v>
      </c>
      <c r="R136">
        <v>9.3739684425958938E-2</v>
      </c>
      <c r="S136" s="2">
        <v>0</v>
      </c>
      <c r="T136" s="2">
        <f t="shared" si="13"/>
        <v>0</v>
      </c>
      <c r="U136">
        <v>3894</v>
      </c>
      <c r="V136">
        <v>0</v>
      </c>
      <c r="W136">
        <v>0</v>
      </c>
      <c r="X136" s="10">
        <v>19.399999999999999</v>
      </c>
      <c r="Y136">
        <v>0</v>
      </c>
      <c r="Z136">
        <f t="shared" si="14"/>
        <v>0</v>
      </c>
    </row>
    <row r="137" spans="1:26" x14ac:dyDescent="0.6">
      <c r="A137">
        <v>2013</v>
      </c>
      <c r="B137">
        <v>5</v>
      </c>
      <c r="C137">
        <v>16</v>
      </c>
      <c r="D137">
        <f t="shared" si="12"/>
        <v>4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14988</v>
      </c>
      <c r="M137">
        <v>17827</v>
      </c>
      <c r="N137">
        <v>0.55345001929412785</v>
      </c>
      <c r="O137">
        <v>0.44654998070587221</v>
      </c>
      <c r="P137">
        <v>0.32137835454171282</v>
      </c>
      <c r="Q137">
        <v>0.67862164545828718</v>
      </c>
      <c r="R137">
        <v>8.5073673973692185E-2</v>
      </c>
      <c r="S137" s="2">
        <v>0</v>
      </c>
      <c r="T137" s="2">
        <f t="shared" si="13"/>
        <v>0</v>
      </c>
      <c r="U137">
        <v>3894</v>
      </c>
      <c r="V137">
        <v>0</v>
      </c>
      <c r="W137">
        <v>0</v>
      </c>
      <c r="X137" s="10">
        <v>14.8</v>
      </c>
      <c r="Y137">
        <v>0</v>
      </c>
      <c r="Z137">
        <f t="shared" si="14"/>
        <v>0</v>
      </c>
    </row>
    <row r="138" spans="1:26" x14ac:dyDescent="0.6">
      <c r="A138">
        <v>2013</v>
      </c>
      <c r="B138">
        <v>5</v>
      </c>
      <c r="C138">
        <v>17</v>
      </c>
      <c r="D138">
        <f t="shared" si="12"/>
        <v>5</v>
      </c>
      <c r="E138" t="s">
        <v>21</v>
      </c>
      <c r="F138" t="s">
        <v>11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1</v>
      </c>
      <c r="I138">
        <f t="shared" si="11"/>
        <v>1</v>
      </c>
      <c r="J138" s="12" t="s">
        <v>66</v>
      </c>
      <c r="K138" s="12"/>
      <c r="L138">
        <v>14330</v>
      </c>
      <c r="M138">
        <v>14908</v>
      </c>
      <c r="N138">
        <v>0.50478647169823632</v>
      </c>
      <c r="O138">
        <v>0.49521352830176357</v>
      </c>
      <c r="P138">
        <v>0.31452044687338798</v>
      </c>
      <c r="Q138">
        <v>0.68547955312661191</v>
      </c>
      <c r="R138">
        <v>1.4982403217697331E-2</v>
      </c>
      <c r="S138" s="2">
        <v>0</v>
      </c>
      <c r="T138" s="2">
        <f t="shared" si="13"/>
        <v>0</v>
      </c>
      <c r="U138">
        <v>3894</v>
      </c>
      <c r="V138">
        <v>0</v>
      </c>
      <c r="W138">
        <v>0</v>
      </c>
      <c r="X138" s="10">
        <v>16.2</v>
      </c>
      <c r="Y138">
        <v>0</v>
      </c>
      <c r="Z138">
        <f t="shared" si="14"/>
        <v>0</v>
      </c>
    </row>
    <row r="139" spans="1:26" x14ac:dyDescent="0.6">
      <c r="A139">
        <v>2013</v>
      </c>
      <c r="B139">
        <v>5</v>
      </c>
      <c r="C139">
        <v>18</v>
      </c>
      <c r="D139">
        <f t="shared" si="12"/>
        <v>6</v>
      </c>
      <c r="E139" t="s">
        <v>21</v>
      </c>
      <c r="F139" t="s">
        <v>15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1</v>
      </c>
      <c r="H139">
        <f t="shared" si="10"/>
        <v>0</v>
      </c>
      <c r="I139">
        <f t="shared" si="11"/>
        <v>1</v>
      </c>
      <c r="J139" s="12" t="s">
        <v>66</v>
      </c>
      <c r="K139" s="12"/>
      <c r="L139">
        <v>13533</v>
      </c>
      <c r="M139">
        <v>10532</v>
      </c>
      <c r="N139">
        <v>0.4999807892586986</v>
      </c>
      <c r="O139">
        <v>0.5000192107413014</v>
      </c>
      <c r="P139">
        <v>0.33396687389584861</v>
      </c>
      <c r="Q139">
        <v>0.66603312610415144</v>
      </c>
      <c r="R139">
        <v>1.3750954927425511E-2</v>
      </c>
      <c r="S139" s="2">
        <v>0</v>
      </c>
      <c r="T139" s="2">
        <f t="shared" si="13"/>
        <v>0</v>
      </c>
      <c r="U139">
        <v>3894</v>
      </c>
      <c r="V139">
        <v>0</v>
      </c>
      <c r="W139">
        <v>0</v>
      </c>
      <c r="X139" s="10">
        <v>17.600000000000001</v>
      </c>
      <c r="Y139">
        <v>0</v>
      </c>
      <c r="Z139">
        <f t="shared" si="14"/>
        <v>0</v>
      </c>
    </row>
    <row r="140" spans="1:26" x14ac:dyDescent="0.6">
      <c r="A140">
        <v>2013</v>
      </c>
      <c r="B140">
        <v>5</v>
      </c>
      <c r="C140">
        <v>19</v>
      </c>
      <c r="D140">
        <f t="shared" si="12"/>
        <v>7</v>
      </c>
      <c r="E140" t="s">
        <v>21</v>
      </c>
      <c r="F140" t="s">
        <v>17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2</v>
      </c>
      <c r="H140">
        <f t="shared" si="10"/>
        <v>0</v>
      </c>
      <c r="I140">
        <f t="shared" si="11"/>
        <v>1</v>
      </c>
      <c r="J140" s="12" t="s">
        <v>66</v>
      </c>
      <c r="K140" s="12"/>
      <c r="L140">
        <v>16554</v>
      </c>
      <c r="M140">
        <v>14061</v>
      </c>
      <c r="N140">
        <v>0.49655676407406513</v>
      </c>
      <c r="O140">
        <v>0.50344323592593487</v>
      </c>
      <c r="P140">
        <v>0.33965964350912448</v>
      </c>
      <c r="Q140">
        <v>0.66034035649087552</v>
      </c>
      <c r="R140">
        <v>5.3475935828877011E-3</v>
      </c>
      <c r="S140" s="2">
        <v>0</v>
      </c>
      <c r="T140" s="2">
        <f t="shared" si="13"/>
        <v>0</v>
      </c>
      <c r="U140">
        <v>3894</v>
      </c>
      <c r="V140">
        <v>0</v>
      </c>
      <c r="W140">
        <v>0</v>
      </c>
      <c r="X140" s="10">
        <v>17.100000000000001</v>
      </c>
      <c r="Y140">
        <v>29</v>
      </c>
      <c r="Z140">
        <f t="shared" si="14"/>
        <v>495.90000000000003</v>
      </c>
    </row>
    <row r="141" spans="1:26" x14ac:dyDescent="0.6">
      <c r="A141">
        <v>2013</v>
      </c>
      <c r="B141">
        <v>5</v>
      </c>
      <c r="C141">
        <v>20</v>
      </c>
      <c r="D141">
        <f t="shared" si="12"/>
        <v>1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15827</v>
      </c>
      <c r="M141">
        <v>13781</v>
      </c>
      <c r="N141">
        <v>0.524690980876102</v>
      </c>
      <c r="O141">
        <v>0.475309019123898</v>
      </c>
      <c r="P141">
        <v>0.32517543010622602</v>
      </c>
      <c r="Q141">
        <v>0.67482456989377404</v>
      </c>
      <c r="R141">
        <v>1.5441176470588239E-2</v>
      </c>
      <c r="S141" s="2">
        <v>0</v>
      </c>
      <c r="T141" s="2">
        <f t="shared" si="13"/>
        <v>0</v>
      </c>
      <c r="U141">
        <v>3894</v>
      </c>
      <c r="V141">
        <v>0</v>
      </c>
      <c r="W141">
        <v>0</v>
      </c>
      <c r="X141" s="10">
        <v>18.8</v>
      </c>
      <c r="Y141">
        <v>0</v>
      </c>
      <c r="Z141">
        <f t="shared" si="14"/>
        <v>0</v>
      </c>
    </row>
    <row r="142" spans="1:26" x14ac:dyDescent="0.6">
      <c r="A142">
        <v>2013</v>
      </c>
      <c r="B142">
        <v>5</v>
      </c>
      <c r="C142">
        <v>21</v>
      </c>
      <c r="D142">
        <f t="shared" si="12"/>
        <v>2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11473</v>
      </c>
      <c r="M142">
        <v>12179</v>
      </c>
      <c r="N142">
        <v>0.52612752011540942</v>
      </c>
      <c r="O142">
        <v>0.47387247988459058</v>
      </c>
      <c r="P142">
        <v>0.31177929625161449</v>
      </c>
      <c r="Q142">
        <v>0.6882207037483854</v>
      </c>
      <c r="R142">
        <v>2.978927070622572E-2</v>
      </c>
      <c r="S142" s="2">
        <v>0</v>
      </c>
      <c r="T142" s="2">
        <f t="shared" si="13"/>
        <v>0</v>
      </c>
      <c r="U142">
        <v>3894</v>
      </c>
      <c r="V142">
        <v>0</v>
      </c>
      <c r="W142">
        <v>0</v>
      </c>
      <c r="X142" s="10">
        <v>18.600000000000001</v>
      </c>
      <c r="Y142">
        <v>0</v>
      </c>
      <c r="Z142">
        <f t="shared" si="14"/>
        <v>0</v>
      </c>
    </row>
    <row r="143" spans="1:26" x14ac:dyDescent="0.6">
      <c r="A143">
        <v>2013</v>
      </c>
      <c r="B143">
        <v>5</v>
      </c>
      <c r="C143">
        <v>22</v>
      </c>
      <c r="D143">
        <f t="shared" si="12"/>
        <v>3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12506</v>
      </c>
      <c r="M143">
        <v>12919</v>
      </c>
      <c r="N143">
        <v>0.54671994671994673</v>
      </c>
      <c r="O143">
        <v>0.45328005328005327</v>
      </c>
      <c r="P143">
        <v>0.33831348390171923</v>
      </c>
      <c r="Q143">
        <v>0.66168651609828089</v>
      </c>
      <c r="R143">
        <v>3.8928391869568327E-2</v>
      </c>
      <c r="S143" s="2">
        <v>0</v>
      </c>
      <c r="T143" s="2">
        <f t="shared" si="13"/>
        <v>0</v>
      </c>
      <c r="U143">
        <v>3894</v>
      </c>
      <c r="V143">
        <v>0</v>
      </c>
      <c r="W143">
        <v>0</v>
      </c>
      <c r="X143" s="10">
        <v>20.9</v>
      </c>
      <c r="Y143">
        <v>0</v>
      </c>
      <c r="Z143">
        <f t="shared" si="14"/>
        <v>0</v>
      </c>
    </row>
    <row r="144" spans="1:26" x14ac:dyDescent="0.6">
      <c r="A144">
        <v>2013</v>
      </c>
      <c r="B144">
        <v>5</v>
      </c>
      <c r="C144">
        <v>23</v>
      </c>
      <c r="D144">
        <f t="shared" si="12"/>
        <v>4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13276</v>
      </c>
      <c r="M144">
        <v>14201</v>
      </c>
      <c r="N144">
        <v>0.5247103914923984</v>
      </c>
      <c r="O144">
        <v>0.4752896085076016</v>
      </c>
      <c r="P144">
        <v>0.32852163215485009</v>
      </c>
      <c r="Q144">
        <v>0.6714783678451498</v>
      </c>
      <c r="R144">
        <v>7.4146489803929239E-2</v>
      </c>
      <c r="S144" s="2">
        <v>0</v>
      </c>
      <c r="T144" s="2">
        <f t="shared" si="13"/>
        <v>0</v>
      </c>
      <c r="U144">
        <v>3894</v>
      </c>
      <c r="V144">
        <v>0</v>
      </c>
      <c r="W144">
        <v>0</v>
      </c>
      <c r="X144" s="10">
        <v>21.2</v>
      </c>
      <c r="Y144">
        <v>0</v>
      </c>
      <c r="Z144">
        <f t="shared" si="14"/>
        <v>0</v>
      </c>
    </row>
    <row r="145" spans="1:26" x14ac:dyDescent="0.6">
      <c r="A145">
        <v>2013</v>
      </c>
      <c r="B145">
        <v>5</v>
      </c>
      <c r="C145">
        <v>24</v>
      </c>
      <c r="D145">
        <f t="shared" si="12"/>
        <v>5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14701</v>
      </c>
      <c r="M145">
        <v>14308</v>
      </c>
      <c r="N145">
        <v>0.50769565401918337</v>
      </c>
      <c r="O145">
        <v>0.49230434598081652</v>
      </c>
      <c r="P145">
        <v>0.31687030289971468</v>
      </c>
      <c r="Q145">
        <v>0.68312969710028526</v>
      </c>
      <c r="R145">
        <v>3.0298786181139119E-2</v>
      </c>
      <c r="S145" s="2">
        <v>0</v>
      </c>
      <c r="T145" s="2">
        <f t="shared" si="13"/>
        <v>0</v>
      </c>
      <c r="U145">
        <v>3894</v>
      </c>
      <c r="V145">
        <v>0</v>
      </c>
      <c r="W145">
        <v>0</v>
      </c>
      <c r="X145" s="10">
        <v>21.4</v>
      </c>
      <c r="Y145">
        <v>0</v>
      </c>
      <c r="Z145">
        <f t="shared" si="14"/>
        <v>0</v>
      </c>
    </row>
    <row r="146" spans="1:26" x14ac:dyDescent="0.6">
      <c r="A146">
        <v>2013</v>
      </c>
      <c r="B146">
        <v>5</v>
      </c>
      <c r="C146">
        <v>25</v>
      </c>
      <c r="D146">
        <f t="shared" si="12"/>
        <v>6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14745</v>
      </c>
      <c r="M146">
        <v>13043</v>
      </c>
      <c r="N146">
        <v>0.50695219812866865</v>
      </c>
      <c r="O146">
        <v>0.49304780187133118</v>
      </c>
      <c r="P146">
        <v>0.36104385810268158</v>
      </c>
      <c r="Q146">
        <v>0.63895614189731831</v>
      </c>
      <c r="R146">
        <v>4.5248868778280547E-3</v>
      </c>
      <c r="S146" s="2">
        <v>0</v>
      </c>
      <c r="T146" s="2">
        <f t="shared" si="13"/>
        <v>0</v>
      </c>
      <c r="U146">
        <v>3894</v>
      </c>
      <c r="V146">
        <v>0</v>
      </c>
      <c r="W146">
        <v>0</v>
      </c>
      <c r="X146" s="10">
        <v>19.100000000000001</v>
      </c>
      <c r="Y146">
        <v>0</v>
      </c>
      <c r="Z146">
        <f t="shared" si="14"/>
        <v>0</v>
      </c>
    </row>
    <row r="147" spans="1:26" x14ac:dyDescent="0.6">
      <c r="A147">
        <v>2013</v>
      </c>
      <c r="B147">
        <v>5</v>
      </c>
      <c r="C147">
        <v>26</v>
      </c>
      <c r="D147">
        <f t="shared" si="12"/>
        <v>7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14697</v>
      </c>
      <c r="M147">
        <v>13185</v>
      </c>
      <c r="N147">
        <v>0.50518860224742579</v>
      </c>
      <c r="O147">
        <v>0.49481139775257421</v>
      </c>
      <c r="P147">
        <v>0.35345700051582402</v>
      </c>
      <c r="Q147">
        <v>0.64654299948417593</v>
      </c>
      <c r="R147">
        <v>0</v>
      </c>
      <c r="S147" s="2">
        <v>0</v>
      </c>
      <c r="T147" s="2">
        <f t="shared" si="13"/>
        <v>0</v>
      </c>
      <c r="U147">
        <v>3894</v>
      </c>
      <c r="V147">
        <v>0</v>
      </c>
      <c r="W147">
        <v>0</v>
      </c>
      <c r="X147" s="10">
        <v>20.5</v>
      </c>
      <c r="Y147">
        <v>0</v>
      </c>
      <c r="Z147">
        <f t="shared" si="14"/>
        <v>0</v>
      </c>
    </row>
    <row r="148" spans="1:26" x14ac:dyDescent="0.6">
      <c r="A148">
        <v>2013</v>
      </c>
      <c r="B148">
        <v>5</v>
      </c>
      <c r="C148">
        <v>27</v>
      </c>
      <c r="D148">
        <f t="shared" si="12"/>
        <v>1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13414</v>
      </c>
      <c r="M148">
        <v>12767</v>
      </c>
      <c r="N148">
        <v>0.51920856920856928</v>
      </c>
      <c r="O148">
        <v>0.48079143079143072</v>
      </c>
      <c r="P148">
        <v>0.32508309591642931</v>
      </c>
      <c r="Q148">
        <v>0.67491690408357075</v>
      </c>
      <c r="R148">
        <v>7.037522662522662E-2</v>
      </c>
      <c r="S148" s="2">
        <v>0</v>
      </c>
      <c r="T148" s="2">
        <f t="shared" si="13"/>
        <v>0</v>
      </c>
      <c r="U148">
        <v>3894</v>
      </c>
      <c r="V148">
        <v>0</v>
      </c>
      <c r="W148">
        <v>0</v>
      </c>
      <c r="X148" s="10">
        <v>20.100000000000001</v>
      </c>
      <c r="Y148">
        <v>39</v>
      </c>
      <c r="Z148">
        <f t="shared" si="14"/>
        <v>783.90000000000009</v>
      </c>
    </row>
    <row r="149" spans="1:26" x14ac:dyDescent="0.6">
      <c r="A149">
        <v>2013</v>
      </c>
      <c r="B149">
        <v>5</v>
      </c>
      <c r="C149">
        <v>28</v>
      </c>
      <c r="D149">
        <f t="shared" si="12"/>
        <v>2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11331</v>
      </c>
      <c r="M149">
        <v>12505</v>
      </c>
      <c r="N149">
        <v>0.53055917554187448</v>
      </c>
      <c r="O149">
        <v>0.46944082445812552</v>
      </c>
      <c r="P149">
        <v>0.32088794999694648</v>
      </c>
      <c r="Q149">
        <v>0.67911205000305341</v>
      </c>
      <c r="R149">
        <v>0.11315554399464429</v>
      </c>
      <c r="S149" s="2">
        <v>0</v>
      </c>
      <c r="T149" s="2">
        <f t="shared" si="13"/>
        <v>0</v>
      </c>
      <c r="U149">
        <v>3894</v>
      </c>
      <c r="V149">
        <v>0</v>
      </c>
      <c r="W149">
        <v>0</v>
      </c>
      <c r="X149" s="10">
        <v>18.8</v>
      </c>
      <c r="Y149">
        <v>105.5</v>
      </c>
      <c r="Z149">
        <f t="shared" si="14"/>
        <v>1983.4</v>
      </c>
    </row>
    <row r="150" spans="1:26" x14ac:dyDescent="0.6">
      <c r="A150">
        <v>2013</v>
      </c>
      <c r="B150">
        <v>5</v>
      </c>
      <c r="C150">
        <v>29</v>
      </c>
      <c r="D150">
        <f t="shared" si="12"/>
        <v>3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12133</v>
      </c>
      <c r="M150">
        <v>12365</v>
      </c>
      <c r="N150">
        <v>0.5488843576646345</v>
      </c>
      <c r="O150">
        <v>0.4511156423353655</v>
      </c>
      <c r="P150">
        <v>0.34735884549898388</v>
      </c>
      <c r="Q150">
        <v>0.65264115450101612</v>
      </c>
      <c r="R150">
        <v>9.1036414565826337E-3</v>
      </c>
      <c r="S150" s="2">
        <v>0</v>
      </c>
      <c r="T150" s="2">
        <f t="shared" si="13"/>
        <v>0</v>
      </c>
      <c r="U150">
        <v>3894</v>
      </c>
      <c r="V150">
        <v>0</v>
      </c>
      <c r="W150">
        <v>0</v>
      </c>
      <c r="X150" s="10">
        <v>20.100000000000001</v>
      </c>
      <c r="Y150">
        <v>0</v>
      </c>
      <c r="Z150">
        <f t="shared" si="14"/>
        <v>0</v>
      </c>
    </row>
    <row r="151" spans="1:26" x14ac:dyDescent="0.6">
      <c r="A151">
        <v>2013</v>
      </c>
      <c r="B151">
        <v>5</v>
      </c>
      <c r="C151">
        <v>30</v>
      </c>
      <c r="D151">
        <f t="shared" si="12"/>
        <v>4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13307</v>
      </c>
      <c r="M151">
        <v>13409</v>
      </c>
      <c r="N151">
        <v>0.5236812207400442</v>
      </c>
      <c r="O151">
        <v>0.47631877925995569</v>
      </c>
      <c r="P151">
        <v>0.33521380580204108</v>
      </c>
      <c r="Q151">
        <v>0.66478619419795892</v>
      </c>
      <c r="R151">
        <v>1.6176470588235299E-2</v>
      </c>
      <c r="S151" s="2">
        <v>0</v>
      </c>
      <c r="T151" s="2">
        <f t="shared" si="13"/>
        <v>0</v>
      </c>
      <c r="U151">
        <v>3894</v>
      </c>
      <c r="V151">
        <v>0</v>
      </c>
      <c r="W151">
        <v>0</v>
      </c>
      <c r="X151" s="10">
        <v>20.7</v>
      </c>
      <c r="Y151">
        <v>0</v>
      </c>
      <c r="Z151">
        <f t="shared" si="14"/>
        <v>0</v>
      </c>
    </row>
    <row r="152" spans="1:26" x14ac:dyDescent="0.6">
      <c r="A152">
        <v>2013</v>
      </c>
      <c r="B152">
        <v>5</v>
      </c>
      <c r="C152">
        <v>31</v>
      </c>
      <c r="D152">
        <f t="shared" si="12"/>
        <v>5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13925</v>
      </c>
      <c r="M152">
        <v>13765</v>
      </c>
      <c r="N152">
        <v>0.50951937336020381</v>
      </c>
      <c r="O152">
        <v>0.49048062663979619</v>
      </c>
      <c r="P152">
        <v>0.32231875679107508</v>
      </c>
      <c r="Q152">
        <v>0.67768124320892487</v>
      </c>
      <c r="R152">
        <v>0</v>
      </c>
      <c r="S152" s="2">
        <v>0</v>
      </c>
      <c r="T152" s="2">
        <f t="shared" si="13"/>
        <v>0</v>
      </c>
      <c r="U152">
        <v>3894</v>
      </c>
      <c r="V152">
        <v>0</v>
      </c>
      <c r="W152">
        <v>0</v>
      </c>
      <c r="X152" s="10">
        <v>21.2</v>
      </c>
      <c r="Y152">
        <v>0</v>
      </c>
      <c r="Z152">
        <f t="shared" si="14"/>
        <v>0</v>
      </c>
    </row>
    <row r="153" spans="1:26" x14ac:dyDescent="0.6">
      <c r="A153">
        <v>2013</v>
      </c>
      <c r="B153">
        <v>6</v>
      </c>
      <c r="C153">
        <v>1</v>
      </c>
      <c r="D153">
        <f t="shared" si="12"/>
        <v>6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13590</v>
      </c>
      <c r="M153">
        <v>12677</v>
      </c>
      <c r="N153">
        <v>0.50929796897289159</v>
      </c>
      <c r="O153">
        <v>0.49070203102710841</v>
      </c>
      <c r="P153">
        <v>0.35123355316853772</v>
      </c>
      <c r="Q153">
        <v>0.64876644683146223</v>
      </c>
      <c r="R153">
        <v>6.5359477124183E-3</v>
      </c>
      <c r="S153" s="2">
        <v>0</v>
      </c>
      <c r="T153" s="2">
        <f t="shared" si="13"/>
        <v>0</v>
      </c>
      <c r="U153">
        <v>3894</v>
      </c>
      <c r="V153">
        <v>0</v>
      </c>
      <c r="W153">
        <v>0</v>
      </c>
      <c r="X153" s="10">
        <v>19.399999999999999</v>
      </c>
      <c r="Y153">
        <v>0</v>
      </c>
      <c r="Z153">
        <f t="shared" si="14"/>
        <v>0</v>
      </c>
    </row>
    <row r="154" spans="1:26" x14ac:dyDescent="0.6">
      <c r="A154">
        <v>2013</v>
      </c>
      <c r="B154">
        <v>6</v>
      </c>
      <c r="C154">
        <v>2</v>
      </c>
      <c r="D154">
        <f t="shared" si="12"/>
        <v>7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13677</v>
      </c>
      <c r="M154">
        <v>12754</v>
      </c>
      <c r="N154">
        <v>0.49623972720858539</v>
      </c>
      <c r="O154">
        <v>0.50376027279141466</v>
      </c>
      <c r="P154">
        <v>0.34688648529478983</v>
      </c>
      <c r="Q154">
        <v>0.65311351470521029</v>
      </c>
      <c r="R154">
        <v>0</v>
      </c>
      <c r="S154" s="2">
        <v>0</v>
      </c>
      <c r="T154" s="2">
        <f t="shared" si="13"/>
        <v>0</v>
      </c>
      <c r="U154">
        <v>3894</v>
      </c>
      <c r="V154">
        <v>0</v>
      </c>
      <c r="W154">
        <v>0</v>
      </c>
      <c r="X154" s="10">
        <v>20.3</v>
      </c>
      <c r="Y154">
        <v>0</v>
      </c>
      <c r="Z154">
        <f t="shared" si="14"/>
        <v>0</v>
      </c>
    </row>
    <row r="155" spans="1:26" x14ac:dyDescent="0.6">
      <c r="A155">
        <v>2013</v>
      </c>
      <c r="B155">
        <v>6</v>
      </c>
      <c r="C155">
        <v>3</v>
      </c>
      <c r="D155">
        <f t="shared" si="12"/>
        <v>1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12980</v>
      </c>
      <c r="M155">
        <v>11765</v>
      </c>
      <c r="N155">
        <v>0.5180259283200459</v>
      </c>
      <c r="O155">
        <v>0.4819740716799541</v>
      </c>
      <c r="P155">
        <v>0.33563950467064663</v>
      </c>
      <c r="Q155">
        <v>0.66436049532935348</v>
      </c>
      <c r="R155">
        <v>1.5799396681749619E-2</v>
      </c>
      <c r="S155" s="2">
        <v>0</v>
      </c>
      <c r="T155" s="2">
        <f t="shared" si="13"/>
        <v>0</v>
      </c>
      <c r="U155">
        <v>3894</v>
      </c>
      <c r="V155">
        <v>0</v>
      </c>
      <c r="W155">
        <v>0</v>
      </c>
      <c r="X155" s="10">
        <v>19.899999999999999</v>
      </c>
      <c r="Y155">
        <v>0</v>
      </c>
      <c r="Z155">
        <f t="shared" si="14"/>
        <v>0</v>
      </c>
    </row>
    <row r="156" spans="1:26" x14ac:dyDescent="0.6">
      <c r="A156">
        <v>2013</v>
      </c>
      <c r="B156">
        <v>6</v>
      </c>
      <c r="C156">
        <v>4</v>
      </c>
      <c r="D156">
        <f t="shared" si="12"/>
        <v>2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10631</v>
      </c>
      <c r="M156">
        <v>12075</v>
      </c>
      <c r="N156">
        <v>0.5041549953314659</v>
      </c>
      <c r="O156">
        <v>0.49584500466853398</v>
      </c>
      <c r="P156">
        <v>0.29574589193966361</v>
      </c>
      <c r="Q156">
        <v>0.70425410806033639</v>
      </c>
      <c r="R156">
        <v>3.0376428646324841E-2</v>
      </c>
      <c r="S156" s="2">
        <v>0</v>
      </c>
      <c r="T156" s="2">
        <f t="shared" si="13"/>
        <v>0</v>
      </c>
      <c r="U156">
        <v>3894</v>
      </c>
      <c r="V156">
        <v>0</v>
      </c>
      <c r="W156">
        <v>0</v>
      </c>
      <c r="X156" s="10">
        <v>22.2</v>
      </c>
      <c r="Y156">
        <v>0</v>
      </c>
      <c r="Z156">
        <f t="shared" si="14"/>
        <v>0</v>
      </c>
    </row>
    <row r="157" spans="1:26" x14ac:dyDescent="0.6">
      <c r="A157">
        <v>2013</v>
      </c>
      <c r="B157">
        <v>6</v>
      </c>
      <c r="C157">
        <v>5</v>
      </c>
      <c r="D157">
        <f t="shared" si="12"/>
        <v>3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12245</v>
      </c>
      <c r="M157">
        <v>15785</v>
      </c>
      <c r="N157">
        <v>0.52597013712930674</v>
      </c>
      <c r="O157">
        <v>0.47402986287069332</v>
      </c>
      <c r="P157">
        <v>0.33903818211776687</v>
      </c>
      <c r="Q157">
        <v>0.66096181788223307</v>
      </c>
      <c r="R157">
        <v>3.0245921898171029E-2</v>
      </c>
      <c r="S157" s="2">
        <v>0</v>
      </c>
      <c r="T157" s="2">
        <f t="shared" si="13"/>
        <v>0</v>
      </c>
      <c r="U157">
        <v>3894</v>
      </c>
      <c r="V157">
        <v>0</v>
      </c>
      <c r="W157">
        <v>0</v>
      </c>
      <c r="X157" s="10">
        <v>21.9</v>
      </c>
      <c r="Y157">
        <v>0</v>
      </c>
      <c r="Z157">
        <f t="shared" si="14"/>
        <v>0</v>
      </c>
    </row>
    <row r="158" spans="1:26" x14ac:dyDescent="0.6">
      <c r="A158">
        <v>2013</v>
      </c>
      <c r="B158">
        <v>6</v>
      </c>
      <c r="C158">
        <v>6</v>
      </c>
      <c r="D158">
        <f t="shared" si="12"/>
        <v>4</v>
      </c>
      <c r="E158" s="14" t="s">
        <v>22</v>
      </c>
      <c r="F158" s="14" t="s">
        <v>11</v>
      </c>
      <c r="G158" s="14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4">
        <f t="shared" si="10"/>
        <v>1</v>
      </c>
      <c r="I158" s="14">
        <f t="shared" si="11"/>
        <v>1</v>
      </c>
      <c r="J158" s="12" t="s">
        <v>57</v>
      </c>
      <c r="K158" s="12" t="s">
        <v>58</v>
      </c>
      <c r="L158">
        <v>12400</v>
      </c>
      <c r="M158">
        <v>15486</v>
      </c>
      <c r="N158">
        <v>0.52742639804195068</v>
      </c>
      <c r="O158">
        <v>0.47257360195804909</v>
      </c>
      <c r="P158">
        <v>0.32502671249711862</v>
      </c>
      <c r="Q158">
        <v>0.67497328750288133</v>
      </c>
      <c r="R158">
        <v>3.4602076124567479E-3</v>
      </c>
      <c r="S158" s="2">
        <v>0</v>
      </c>
      <c r="T158" s="2">
        <f t="shared" si="13"/>
        <v>0</v>
      </c>
      <c r="U158">
        <v>3894</v>
      </c>
      <c r="V158">
        <v>0</v>
      </c>
      <c r="W158">
        <v>0</v>
      </c>
      <c r="X158" s="10">
        <v>20.7</v>
      </c>
      <c r="Y158">
        <v>0</v>
      </c>
      <c r="Z158">
        <f t="shared" si="14"/>
        <v>0</v>
      </c>
    </row>
    <row r="159" spans="1:26" x14ac:dyDescent="0.6">
      <c r="A159">
        <v>2013</v>
      </c>
      <c r="B159">
        <v>6</v>
      </c>
      <c r="C159">
        <v>7</v>
      </c>
      <c r="D159">
        <f t="shared" si="12"/>
        <v>5</v>
      </c>
      <c r="E159" s="14" t="s">
        <v>22</v>
      </c>
      <c r="F159" s="14" t="s">
        <v>15</v>
      </c>
      <c r="G159" s="14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4">
        <f t="shared" si="10"/>
        <v>0</v>
      </c>
      <c r="I159" s="14">
        <f t="shared" si="11"/>
        <v>1</v>
      </c>
      <c r="J159" s="12"/>
      <c r="K159" s="12" t="s">
        <v>58</v>
      </c>
      <c r="L159">
        <v>12481</v>
      </c>
      <c r="M159">
        <v>11650</v>
      </c>
      <c r="N159">
        <v>0.51645061013573124</v>
      </c>
      <c r="O159">
        <v>0.48354938986426882</v>
      </c>
      <c r="P159">
        <v>0.32439448767303442</v>
      </c>
      <c r="Q159">
        <v>0.67560551232696564</v>
      </c>
      <c r="R159">
        <v>3.2564926423057909E-2</v>
      </c>
      <c r="S159" s="2">
        <v>0</v>
      </c>
      <c r="T159" s="2">
        <f t="shared" si="13"/>
        <v>0</v>
      </c>
      <c r="U159">
        <v>3894</v>
      </c>
      <c r="V159">
        <v>0</v>
      </c>
      <c r="W159">
        <v>0</v>
      </c>
      <c r="X159" s="10">
        <v>20.5</v>
      </c>
      <c r="Y159">
        <v>0</v>
      </c>
      <c r="Z159">
        <f t="shared" si="14"/>
        <v>0</v>
      </c>
    </row>
    <row r="160" spans="1:26" x14ac:dyDescent="0.6">
      <c r="A160">
        <v>2013</v>
      </c>
      <c r="B160">
        <v>6</v>
      </c>
      <c r="C160">
        <v>8</v>
      </c>
      <c r="D160">
        <f t="shared" si="12"/>
        <v>6</v>
      </c>
      <c r="E160" s="14" t="s">
        <v>22</v>
      </c>
      <c r="F160" s="14" t="s">
        <v>17</v>
      </c>
      <c r="G160" s="14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4">
        <f t="shared" si="10"/>
        <v>0</v>
      </c>
      <c r="I160" s="14">
        <f t="shared" si="11"/>
        <v>1</v>
      </c>
      <c r="J160" s="12"/>
      <c r="K160" s="12" t="s">
        <v>58</v>
      </c>
      <c r="L160">
        <v>15122</v>
      </c>
      <c r="M160">
        <v>12049</v>
      </c>
      <c r="N160">
        <v>0.51201581002619068</v>
      </c>
      <c r="O160">
        <v>0.48798418997380938</v>
      </c>
      <c r="P160">
        <v>0.35208832401738982</v>
      </c>
      <c r="Q160">
        <v>0.64791167598261024</v>
      </c>
      <c r="R160">
        <v>2.9743367935409461E-2</v>
      </c>
      <c r="S160" s="2">
        <v>0</v>
      </c>
      <c r="T160" s="2">
        <f t="shared" si="13"/>
        <v>0</v>
      </c>
      <c r="U160">
        <v>3894</v>
      </c>
      <c r="V160">
        <v>0</v>
      </c>
      <c r="W160">
        <v>0</v>
      </c>
      <c r="X160" s="10">
        <v>21</v>
      </c>
      <c r="Y160">
        <v>0</v>
      </c>
      <c r="Z160">
        <f t="shared" si="14"/>
        <v>0</v>
      </c>
    </row>
    <row r="161" spans="1:26" x14ac:dyDescent="0.6">
      <c r="A161">
        <v>2013</v>
      </c>
      <c r="B161">
        <v>6</v>
      </c>
      <c r="C161">
        <v>9</v>
      </c>
      <c r="D161">
        <f t="shared" si="12"/>
        <v>7</v>
      </c>
      <c r="E161" s="14" t="s">
        <v>22</v>
      </c>
      <c r="F161" s="14" t="s">
        <v>18</v>
      </c>
      <c r="G161" s="14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3</v>
      </c>
      <c r="H161" s="14">
        <f t="shared" si="10"/>
        <v>0</v>
      </c>
      <c r="I161" s="14">
        <f t="shared" si="11"/>
        <v>1</v>
      </c>
      <c r="J161" s="12"/>
      <c r="K161" s="12" t="s">
        <v>58</v>
      </c>
      <c r="L161">
        <v>17318</v>
      </c>
      <c r="M161">
        <v>12799</v>
      </c>
      <c r="N161">
        <v>0.49613876607821239</v>
      </c>
      <c r="O161">
        <v>0.50386123392178761</v>
      </c>
      <c r="P161">
        <v>0.33873842420555222</v>
      </c>
      <c r="Q161">
        <v>0.66126157579444778</v>
      </c>
      <c r="R161">
        <v>8.4033613445378113E-3</v>
      </c>
      <c r="S161" s="2">
        <v>0</v>
      </c>
      <c r="T161" s="2">
        <f t="shared" si="13"/>
        <v>0</v>
      </c>
      <c r="U161">
        <v>3894</v>
      </c>
      <c r="V161">
        <v>0</v>
      </c>
      <c r="W161">
        <v>0</v>
      </c>
      <c r="X161" s="10">
        <v>21.2</v>
      </c>
      <c r="Y161">
        <v>0</v>
      </c>
      <c r="Z161">
        <f t="shared" si="14"/>
        <v>0</v>
      </c>
    </row>
    <row r="162" spans="1:26" x14ac:dyDescent="0.6">
      <c r="A162">
        <v>2013</v>
      </c>
      <c r="B162">
        <v>6</v>
      </c>
      <c r="C162">
        <v>10</v>
      </c>
      <c r="D162">
        <f t="shared" si="12"/>
        <v>1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15052</v>
      </c>
      <c r="M162">
        <v>12563</v>
      </c>
      <c r="N162">
        <v>0.53882767559238143</v>
      </c>
      <c r="O162">
        <v>0.46117232440761852</v>
      </c>
      <c r="P162">
        <v>0.33602875882287653</v>
      </c>
      <c r="Q162">
        <v>0.66397124117712358</v>
      </c>
      <c r="R162">
        <v>3.26797385620915E-3</v>
      </c>
      <c r="S162" s="2">
        <v>0</v>
      </c>
      <c r="T162" s="2">
        <f t="shared" si="13"/>
        <v>0</v>
      </c>
      <c r="U162">
        <v>3894</v>
      </c>
      <c r="V162">
        <v>0</v>
      </c>
      <c r="W162">
        <v>0</v>
      </c>
      <c r="X162" s="10">
        <v>22.3</v>
      </c>
      <c r="Y162">
        <v>0</v>
      </c>
      <c r="Z162">
        <f t="shared" si="14"/>
        <v>0</v>
      </c>
    </row>
    <row r="163" spans="1:26" x14ac:dyDescent="0.6">
      <c r="A163">
        <v>2013</v>
      </c>
      <c r="B163">
        <v>6</v>
      </c>
      <c r="C163">
        <v>11</v>
      </c>
      <c r="D163">
        <f t="shared" si="12"/>
        <v>2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12122</v>
      </c>
      <c r="M163">
        <v>12409</v>
      </c>
      <c r="N163">
        <v>0.52736756707344945</v>
      </c>
      <c r="O163">
        <v>0.47263243292655049</v>
      </c>
      <c r="P163">
        <v>0.29673659673659669</v>
      </c>
      <c r="Q163">
        <v>0.70326340326340331</v>
      </c>
      <c r="R163">
        <v>1.9457013574660641E-2</v>
      </c>
      <c r="S163" s="2">
        <v>0</v>
      </c>
      <c r="T163" s="2">
        <f t="shared" si="13"/>
        <v>0</v>
      </c>
      <c r="U163">
        <v>3894</v>
      </c>
      <c r="V163">
        <v>0</v>
      </c>
      <c r="W163">
        <v>0</v>
      </c>
      <c r="X163" s="10">
        <v>21.5</v>
      </c>
      <c r="Y163">
        <v>6.5</v>
      </c>
      <c r="Z163">
        <f t="shared" si="14"/>
        <v>139.75</v>
      </c>
    </row>
    <row r="164" spans="1:26" x14ac:dyDescent="0.6">
      <c r="A164">
        <v>2013</v>
      </c>
      <c r="B164">
        <v>6</v>
      </c>
      <c r="C164">
        <v>12</v>
      </c>
      <c r="D164">
        <f t="shared" si="12"/>
        <v>3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12100</v>
      </c>
      <c r="M164">
        <v>12892</v>
      </c>
      <c r="N164">
        <v>0.53488671075176264</v>
      </c>
      <c r="O164">
        <v>0.4651132892482373</v>
      </c>
      <c r="P164">
        <v>0.31419989084348948</v>
      </c>
      <c r="Q164">
        <v>0.68580010915651057</v>
      </c>
      <c r="R164">
        <v>1.946419593478417E-2</v>
      </c>
      <c r="S164" s="2">
        <v>0</v>
      </c>
      <c r="T164" s="2">
        <f t="shared" si="13"/>
        <v>0</v>
      </c>
      <c r="U164">
        <v>3894</v>
      </c>
      <c r="V164">
        <v>0</v>
      </c>
      <c r="W164">
        <v>0</v>
      </c>
      <c r="X164" s="10">
        <v>21.8</v>
      </c>
      <c r="Y164">
        <v>2</v>
      </c>
      <c r="Z164">
        <f t="shared" si="14"/>
        <v>43.6</v>
      </c>
    </row>
    <row r="165" spans="1:26" x14ac:dyDescent="0.6">
      <c r="A165">
        <v>2013</v>
      </c>
      <c r="B165">
        <v>6</v>
      </c>
      <c r="C165">
        <v>13</v>
      </c>
      <c r="D165">
        <f t="shared" si="12"/>
        <v>4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13196</v>
      </c>
      <c r="M165">
        <v>14286</v>
      </c>
      <c r="N165">
        <v>0.50645868629842405</v>
      </c>
      <c r="O165">
        <v>0.49354131370157589</v>
      </c>
      <c r="P165">
        <v>0.30551798107798828</v>
      </c>
      <c r="Q165">
        <v>0.69448201892201167</v>
      </c>
      <c r="R165">
        <v>1.18225427822951E-2</v>
      </c>
      <c r="S165" s="2">
        <v>0</v>
      </c>
      <c r="T165" s="2">
        <f t="shared" si="13"/>
        <v>0</v>
      </c>
      <c r="U165">
        <v>3894</v>
      </c>
      <c r="V165">
        <v>0</v>
      </c>
      <c r="W165">
        <v>0</v>
      </c>
      <c r="X165" s="10">
        <v>21.6</v>
      </c>
      <c r="Y165">
        <v>0</v>
      </c>
      <c r="Z165">
        <f t="shared" si="14"/>
        <v>0</v>
      </c>
    </row>
    <row r="166" spans="1:26" x14ac:dyDescent="0.6">
      <c r="A166">
        <v>2013</v>
      </c>
      <c r="B166">
        <v>6</v>
      </c>
      <c r="C166">
        <v>14</v>
      </c>
      <c r="D166">
        <f t="shared" si="12"/>
        <v>5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14754</v>
      </c>
      <c r="M166">
        <v>14375</v>
      </c>
      <c r="N166">
        <v>0.51293570904297547</v>
      </c>
      <c r="O166">
        <v>0.48706429095702453</v>
      </c>
      <c r="P166">
        <v>0.29069402339298528</v>
      </c>
      <c r="Q166">
        <v>0.70930597660701467</v>
      </c>
      <c r="R166">
        <v>1.2648136177547941E-2</v>
      </c>
      <c r="S166" s="2">
        <v>0</v>
      </c>
      <c r="T166" s="2">
        <f t="shared" si="13"/>
        <v>0</v>
      </c>
      <c r="U166">
        <v>3894</v>
      </c>
      <c r="V166">
        <v>0</v>
      </c>
      <c r="W166">
        <v>0</v>
      </c>
      <c r="X166" s="10">
        <v>21.5</v>
      </c>
      <c r="Y166">
        <v>3</v>
      </c>
      <c r="Z166">
        <f t="shared" si="14"/>
        <v>64.5</v>
      </c>
    </row>
    <row r="167" spans="1:26" x14ac:dyDescent="0.6">
      <c r="A167">
        <v>2013</v>
      </c>
      <c r="B167">
        <v>6</v>
      </c>
      <c r="C167">
        <v>15</v>
      </c>
      <c r="D167">
        <f t="shared" si="12"/>
        <v>6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14133</v>
      </c>
      <c r="M167">
        <v>12964</v>
      </c>
      <c r="N167">
        <v>0.50230251774369428</v>
      </c>
      <c r="O167">
        <v>0.49769748225630578</v>
      </c>
      <c r="P167">
        <v>0.34904148139442259</v>
      </c>
      <c r="Q167">
        <v>0.65095851860557741</v>
      </c>
      <c r="R167">
        <v>2.8291969468440061E-2</v>
      </c>
      <c r="S167" s="2">
        <v>0</v>
      </c>
      <c r="T167" s="2">
        <f t="shared" si="13"/>
        <v>0</v>
      </c>
      <c r="U167">
        <v>3894</v>
      </c>
      <c r="V167">
        <v>0</v>
      </c>
      <c r="W167">
        <v>0</v>
      </c>
      <c r="X167" s="10">
        <v>23.4</v>
      </c>
      <c r="Y167">
        <v>0</v>
      </c>
      <c r="Z167">
        <f t="shared" si="14"/>
        <v>0</v>
      </c>
    </row>
    <row r="168" spans="1:26" x14ac:dyDescent="0.6">
      <c r="A168">
        <v>2013</v>
      </c>
      <c r="B168">
        <v>6</v>
      </c>
      <c r="C168">
        <v>16</v>
      </c>
      <c r="D168">
        <f t="shared" si="12"/>
        <v>7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15629</v>
      </c>
      <c r="M168">
        <v>14134</v>
      </c>
      <c r="N168">
        <v>0.49355108635066752</v>
      </c>
      <c r="O168">
        <v>0.50644891364933253</v>
      </c>
      <c r="P168">
        <v>0.34912451391462501</v>
      </c>
      <c r="Q168">
        <v>0.65087548608537493</v>
      </c>
      <c r="R168">
        <v>1.081314878892734E-2</v>
      </c>
      <c r="S168" s="2">
        <v>0</v>
      </c>
      <c r="T168" s="2">
        <f t="shared" si="13"/>
        <v>0</v>
      </c>
      <c r="U168">
        <v>3894</v>
      </c>
      <c r="V168">
        <v>0</v>
      </c>
      <c r="W168">
        <v>0</v>
      </c>
      <c r="X168" s="10">
        <v>22.3</v>
      </c>
      <c r="Y168">
        <v>0</v>
      </c>
      <c r="Z168">
        <f t="shared" si="14"/>
        <v>0</v>
      </c>
    </row>
    <row r="169" spans="1:26" x14ac:dyDescent="0.6">
      <c r="A169">
        <v>2013</v>
      </c>
      <c r="B169">
        <v>6</v>
      </c>
      <c r="C169">
        <v>17</v>
      </c>
      <c r="D169">
        <f t="shared" si="12"/>
        <v>1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14417</v>
      </c>
      <c r="M169">
        <v>12115</v>
      </c>
      <c r="N169">
        <v>0.53232561844153548</v>
      </c>
      <c r="O169">
        <v>0.46767438155846458</v>
      </c>
      <c r="P169">
        <v>0.33782854976626597</v>
      </c>
      <c r="Q169">
        <v>0.66217145023373403</v>
      </c>
      <c r="R169">
        <v>1.06951871657754E-2</v>
      </c>
      <c r="S169" s="2">
        <v>0</v>
      </c>
      <c r="T169" s="2">
        <f t="shared" si="13"/>
        <v>0</v>
      </c>
      <c r="U169">
        <v>3894</v>
      </c>
      <c r="V169">
        <v>0</v>
      </c>
      <c r="W169">
        <v>0</v>
      </c>
      <c r="X169" s="10">
        <v>24.4</v>
      </c>
      <c r="Y169">
        <v>0</v>
      </c>
      <c r="Z169">
        <f t="shared" si="14"/>
        <v>0</v>
      </c>
    </row>
    <row r="170" spans="1:26" x14ac:dyDescent="0.6">
      <c r="A170">
        <v>2013</v>
      </c>
      <c r="B170">
        <v>6</v>
      </c>
      <c r="C170">
        <v>18</v>
      </c>
      <c r="D170">
        <f t="shared" si="12"/>
        <v>2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11083</v>
      </c>
      <c r="M170">
        <v>11354</v>
      </c>
      <c r="N170">
        <v>0.52702762923351154</v>
      </c>
      <c r="O170">
        <v>0.47297237076648851</v>
      </c>
      <c r="P170">
        <v>0.30104846134257901</v>
      </c>
      <c r="Q170">
        <v>0.69895153865742099</v>
      </c>
      <c r="R170">
        <v>7.3276886512180631E-2</v>
      </c>
      <c r="S170" s="2">
        <v>0</v>
      </c>
      <c r="T170" s="2">
        <f t="shared" si="13"/>
        <v>0</v>
      </c>
      <c r="U170">
        <v>3894</v>
      </c>
      <c r="V170">
        <v>0</v>
      </c>
      <c r="W170">
        <v>0</v>
      </c>
      <c r="X170" s="10">
        <v>22.8</v>
      </c>
      <c r="Y170">
        <v>21.5</v>
      </c>
      <c r="Z170">
        <f t="shared" si="14"/>
        <v>490.2</v>
      </c>
    </row>
    <row r="171" spans="1:26" x14ac:dyDescent="0.6">
      <c r="A171">
        <v>2013</v>
      </c>
      <c r="B171">
        <v>6</v>
      </c>
      <c r="C171">
        <v>19</v>
      </c>
      <c r="D171">
        <f t="shared" si="12"/>
        <v>3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12122</v>
      </c>
      <c r="M171">
        <v>11754</v>
      </c>
      <c r="N171">
        <v>0.55220307107562006</v>
      </c>
      <c r="O171">
        <v>0.44779692892437989</v>
      </c>
      <c r="P171">
        <v>0.32780882425490271</v>
      </c>
      <c r="Q171">
        <v>0.67219117574509735</v>
      </c>
      <c r="R171">
        <v>8.8130102468337759E-2</v>
      </c>
      <c r="S171" s="2">
        <v>0</v>
      </c>
      <c r="T171" s="2">
        <f t="shared" si="13"/>
        <v>0</v>
      </c>
      <c r="U171">
        <v>3894</v>
      </c>
      <c r="V171">
        <v>0</v>
      </c>
      <c r="W171">
        <v>0</v>
      </c>
      <c r="X171" s="10">
        <v>21.4</v>
      </c>
      <c r="Y171">
        <v>100</v>
      </c>
      <c r="Z171">
        <f t="shared" si="14"/>
        <v>2140</v>
      </c>
    </row>
    <row r="172" spans="1:26" x14ac:dyDescent="0.6">
      <c r="A172">
        <v>2013</v>
      </c>
      <c r="B172">
        <v>6</v>
      </c>
      <c r="C172">
        <v>20</v>
      </c>
      <c r="D172">
        <f t="shared" si="12"/>
        <v>4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12818</v>
      </c>
      <c r="M172">
        <v>14147</v>
      </c>
      <c r="N172">
        <v>0.52510920401559635</v>
      </c>
      <c r="O172">
        <v>0.47489079598440359</v>
      </c>
      <c r="P172">
        <v>0.32714771620253319</v>
      </c>
      <c r="Q172">
        <v>0.67285228379746687</v>
      </c>
      <c r="R172">
        <v>3.7488292530634529E-2</v>
      </c>
      <c r="S172" s="2">
        <v>0</v>
      </c>
      <c r="T172" s="2">
        <f t="shared" si="13"/>
        <v>0</v>
      </c>
      <c r="U172">
        <v>3894</v>
      </c>
      <c r="V172">
        <v>0</v>
      </c>
      <c r="W172">
        <v>0</v>
      </c>
      <c r="X172" s="10">
        <v>22.1</v>
      </c>
      <c r="Y172">
        <v>0</v>
      </c>
      <c r="Z172">
        <f t="shared" si="14"/>
        <v>0</v>
      </c>
    </row>
    <row r="173" spans="1:26" x14ac:dyDescent="0.6">
      <c r="A173">
        <v>2013</v>
      </c>
      <c r="B173">
        <v>6</v>
      </c>
      <c r="C173">
        <v>21</v>
      </c>
      <c r="D173">
        <f t="shared" si="12"/>
        <v>5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13732</v>
      </c>
      <c r="M173">
        <v>14053</v>
      </c>
      <c r="N173">
        <v>0.51971068147538735</v>
      </c>
      <c r="O173">
        <v>0.4802893185246126</v>
      </c>
      <c r="P173">
        <v>0.33236485256381448</v>
      </c>
      <c r="Q173">
        <v>0.66763514743618557</v>
      </c>
      <c r="R173">
        <v>9.5492742551566076E-3</v>
      </c>
      <c r="S173" s="2">
        <v>0</v>
      </c>
      <c r="T173" s="2">
        <f t="shared" si="13"/>
        <v>0</v>
      </c>
      <c r="U173">
        <v>3894</v>
      </c>
      <c r="V173">
        <v>0</v>
      </c>
      <c r="W173">
        <v>0</v>
      </c>
      <c r="X173" s="10">
        <v>21.5</v>
      </c>
      <c r="Y173">
        <v>0</v>
      </c>
      <c r="Z173">
        <f t="shared" si="14"/>
        <v>0</v>
      </c>
    </row>
    <row r="174" spans="1:26" x14ac:dyDescent="0.6">
      <c r="A174">
        <v>2013</v>
      </c>
      <c r="B174">
        <v>6</v>
      </c>
      <c r="C174">
        <v>22</v>
      </c>
      <c r="D174">
        <f t="shared" si="12"/>
        <v>6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12913</v>
      </c>
      <c r="M174">
        <v>13383</v>
      </c>
      <c r="N174">
        <v>0.51029965805052313</v>
      </c>
      <c r="O174">
        <v>0.48970034194947692</v>
      </c>
      <c r="P174">
        <v>0.37295569194358119</v>
      </c>
      <c r="Q174">
        <v>0.62704430805641875</v>
      </c>
      <c r="R174">
        <v>1.0784313725490199E-2</v>
      </c>
      <c r="S174" s="2">
        <v>0</v>
      </c>
      <c r="T174" s="2">
        <f t="shared" si="13"/>
        <v>0</v>
      </c>
      <c r="U174">
        <v>3894</v>
      </c>
      <c r="V174">
        <v>0</v>
      </c>
      <c r="W174">
        <v>0</v>
      </c>
      <c r="X174" s="10">
        <v>21.9</v>
      </c>
      <c r="Y174">
        <v>0.5</v>
      </c>
      <c r="Z174">
        <f t="shared" si="14"/>
        <v>10.95</v>
      </c>
    </row>
    <row r="175" spans="1:26" x14ac:dyDescent="0.6">
      <c r="A175">
        <v>2013</v>
      </c>
      <c r="B175">
        <v>6</v>
      </c>
      <c r="C175">
        <v>23</v>
      </c>
      <c r="D175">
        <f t="shared" si="12"/>
        <v>7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14707</v>
      </c>
      <c r="M175">
        <v>13577</v>
      </c>
      <c r="N175">
        <v>0.49456899309840491</v>
      </c>
      <c r="O175">
        <v>0.50543100690159515</v>
      </c>
      <c r="P175">
        <v>0.36067690479455178</v>
      </c>
      <c r="Q175">
        <v>0.63932309520544817</v>
      </c>
      <c r="R175">
        <v>1.029411764705882E-2</v>
      </c>
      <c r="S175" s="2">
        <v>0</v>
      </c>
      <c r="T175" s="2">
        <f t="shared" si="13"/>
        <v>0</v>
      </c>
      <c r="U175">
        <v>3894</v>
      </c>
      <c r="V175">
        <v>0</v>
      </c>
      <c r="W175">
        <v>0</v>
      </c>
      <c r="X175" s="10">
        <v>21.3</v>
      </c>
      <c r="Y175">
        <v>3</v>
      </c>
      <c r="Z175">
        <f t="shared" si="14"/>
        <v>63.900000000000006</v>
      </c>
    </row>
    <row r="176" spans="1:26" x14ac:dyDescent="0.6">
      <c r="A176">
        <v>2013</v>
      </c>
      <c r="B176">
        <v>6</v>
      </c>
      <c r="C176">
        <v>24</v>
      </c>
      <c r="D176">
        <f t="shared" si="12"/>
        <v>1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13455</v>
      </c>
      <c r="M176">
        <v>12733</v>
      </c>
      <c r="N176">
        <v>0.51072492322492324</v>
      </c>
      <c r="O176">
        <v>0.48927507677507681</v>
      </c>
      <c r="P176">
        <v>0.33049697216363882</v>
      </c>
      <c r="Q176">
        <v>0.66950302783636118</v>
      </c>
      <c r="R176">
        <v>0</v>
      </c>
      <c r="S176" s="2">
        <v>0</v>
      </c>
      <c r="T176" s="2">
        <f t="shared" si="13"/>
        <v>0</v>
      </c>
      <c r="U176">
        <v>3894</v>
      </c>
      <c r="V176">
        <v>0</v>
      </c>
      <c r="W176">
        <v>0</v>
      </c>
      <c r="X176" s="10">
        <v>23.1</v>
      </c>
      <c r="Y176">
        <v>0</v>
      </c>
      <c r="Z176">
        <f t="shared" si="14"/>
        <v>0</v>
      </c>
    </row>
    <row r="177" spans="1:26" x14ac:dyDescent="0.6">
      <c r="A177">
        <v>2013</v>
      </c>
      <c r="B177">
        <v>6</v>
      </c>
      <c r="C177">
        <v>25</v>
      </c>
      <c r="D177">
        <f t="shared" si="12"/>
        <v>2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10804</v>
      </c>
      <c r="M177">
        <v>11752</v>
      </c>
      <c r="N177">
        <v>0.53509461511191614</v>
      </c>
      <c r="O177">
        <v>0.46490538488808381</v>
      </c>
      <c r="P177">
        <v>0.34367670487912699</v>
      </c>
      <c r="Q177">
        <v>0.65632329512087306</v>
      </c>
      <c r="R177">
        <v>6.5359477124183E-3</v>
      </c>
      <c r="S177" s="2">
        <v>0</v>
      </c>
      <c r="T177" s="2">
        <f t="shared" si="13"/>
        <v>0</v>
      </c>
      <c r="U177">
        <v>3894</v>
      </c>
      <c r="V177">
        <v>0</v>
      </c>
      <c r="W177">
        <v>0</v>
      </c>
      <c r="X177" s="10">
        <v>22</v>
      </c>
      <c r="Y177">
        <v>8</v>
      </c>
      <c r="Z177">
        <f t="shared" si="14"/>
        <v>176</v>
      </c>
    </row>
    <row r="178" spans="1:26" x14ac:dyDescent="0.6">
      <c r="A178">
        <v>2013</v>
      </c>
      <c r="B178">
        <v>6</v>
      </c>
      <c r="C178">
        <v>26</v>
      </c>
      <c r="D178">
        <f t="shared" si="12"/>
        <v>3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12653</v>
      </c>
      <c r="M178">
        <v>12497</v>
      </c>
      <c r="N178">
        <v>0.53079351444403344</v>
      </c>
      <c r="O178">
        <v>0.4692064855559665</v>
      </c>
      <c r="P178">
        <v>0.34477375757652567</v>
      </c>
      <c r="Q178">
        <v>0.65522624242347427</v>
      </c>
      <c r="R178">
        <v>2.8278958642280441E-2</v>
      </c>
      <c r="S178" s="2">
        <v>0</v>
      </c>
      <c r="T178" s="2">
        <f t="shared" si="13"/>
        <v>0</v>
      </c>
      <c r="U178">
        <v>3894</v>
      </c>
      <c r="V178">
        <v>0</v>
      </c>
      <c r="W178">
        <v>0</v>
      </c>
      <c r="X178" s="10">
        <v>22.7</v>
      </c>
      <c r="Y178">
        <v>14.5</v>
      </c>
      <c r="Z178">
        <f t="shared" si="14"/>
        <v>329.15</v>
      </c>
    </row>
    <row r="179" spans="1:26" x14ac:dyDescent="0.6">
      <c r="A179">
        <v>2013</v>
      </c>
      <c r="B179">
        <v>6</v>
      </c>
      <c r="C179">
        <v>27</v>
      </c>
      <c r="D179">
        <f t="shared" si="12"/>
        <v>4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13144</v>
      </c>
      <c r="M179">
        <v>13607</v>
      </c>
      <c r="N179">
        <v>0.50887342184920037</v>
      </c>
      <c r="O179">
        <v>0.49112657815079958</v>
      </c>
      <c r="P179">
        <v>0.316384754230775</v>
      </c>
      <c r="Q179">
        <v>0.68361524576922494</v>
      </c>
      <c r="R179">
        <v>1.021241830065359E-2</v>
      </c>
      <c r="S179" s="2">
        <v>0</v>
      </c>
      <c r="T179" s="2">
        <f t="shared" si="13"/>
        <v>0</v>
      </c>
      <c r="U179">
        <v>3894</v>
      </c>
      <c r="V179">
        <v>0</v>
      </c>
      <c r="W179">
        <v>0</v>
      </c>
      <c r="X179" s="10">
        <v>22.8</v>
      </c>
      <c r="Y179">
        <v>0</v>
      </c>
      <c r="Z179">
        <f t="shared" si="14"/>
        <v>0</v>
      </c>
    </row>
    <row r="180" spans="1:26" x14ac:dyDescent="0.6">
      <c r="A180">
        <v>2013</v>
      </c>
      <c r="B180">
        <v>6</v>
      </c>
      <c r="C180">
        <v>28</v>
      </c>
      <c r="D180">
        <f t="shared" si="12"/>
        <v>5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14229</v>
      </c>
      <c r="M180">
        <v>13644</v>
      </c>
      <c r="N180">
        <v>0.52531090113270051</v>
      </c>
      <c r="O180">
        <v>0.47468909886729949</v>
      </c>
      <c r="P180">
        <v>0.32873366541186611</v>
      </c>
      <c r="Q180">
        <v>0.67126633458813389</v>
      </c>
      <c r="R180">
        <v>5.8823529411764714E-3</v>
      </c>
      <c r="S180" s="2">
        <v>0</v>
      </c>
      <c r="T180" s="2">
        <f t="shared" si="13"/>
        <v>0</v>
      </c>
      <c r="U180">
        <v>3894</v>
      </c>
      <c r="V180">
        <v>0</v>
      </c>
      <c r="W180">
        <v>0</v>
      </c>
      <c r="X180" s="10">
        <v>23.5</v>
      </c>
      <c r="Y180">
        <v>0</v>
      </c>
      <c r="Z180">
        <f t="shared" si="14"/>
        <v>0</v>
      </c>
    </row>
    <row r="181" spans="1:26" x14ac:dyDescent="0.6">
      <c r="A181">
        <v>2013</v>
      </c>
      <c r="B181">
        <v>6</v>
      </c>
      <c r="C181">
        <v>29</v>
      </c>
      <c r="D181">
        <f t="shared" si="12"/>
        <v>6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13254</v>
      </c>
      <c r="M181">
        <v>13274</v>
      </c>
      <c r="N181">
        <v>0.51024106561804605</v>
      </c>
      <c r="O181">
        <v>0.48975893438195389</v>
      </c>
      <c r="P181">
        <v>0.37679817147582578</v>
      </c>
      <c r="Q181">
        <v>0.62320182852417427</v>
      </c>
      <c r="R181">
        <v>1.7534368745441412E-2</v>
      </c>
      <c r="S181" s="2">
        <v>0</v>
      </c>
      <c r="T181" s="2">
        <f t="shared" si="13"/>
        <v>0</v>
      </c>
      <c r="U181">
        <v>3894</v>
      </c>
      <c r="V181">
        <v>0</v>
      </c>
      <c r="W181">
        <v>0</v>
      </c>
      <c r="X181" s="10">
        <v>23.7</v>
      </c>
      <c r="Y181">
        <v>0</v>
      </c>
      <c r="Z181">
        <f t="shared" si="14"/>
        <v>0</v>
      </c>
    </row>
    <row r="182" spans="1:26" x14ac:dyDescent="0.6">
      <c r="A182">
        <v>2013</v>
      </c>
      <c r="B182">
        <v>6</v>
      </c>
      <c r="C182">
        <v>30</v>
      </c>
      <c r="D182">
        <f t="shared" si="12"/>
        <v>7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14506</v>
      </c>
      <c r="M182">
        <v>13529</v>
      </c>
      <c r="N182">
        <v>0.48353154918898872</v>
      </c>
      <c r="O182">
        <v>0.51646845081101134</v>
      </c>
      <c r="P182">
        <v>0.34698544439028872</v>
      </c>
      <c r="Q182">
        <v>0.65301455560971133</v>
      </c>
      <c r="R182">
        <v>1.8264953040039542E-2</v>
      </c>
      <c r="S182" s="2">
        <v>0</v>
      </c>
      <c r="T182" s="2">
        <f t="shared" si="13"/>
        <v>0</v>
      </c>
      <c r="U182">
        <v>3894</v>
      </c>
      <c r="V182">
        <v>0</v>
      </c>
      <c r="W182">
        <v>0</v>
      </c>
      <c r="X182" s="10">
        <v>23.7</v>
      </c>
      <c r="Y182">
        <v>0</v>
      </c>
      <c r="Z182">
        <f t="shared" si="14"/>
        <v>0</v>
      </c>
    </row>
    <row r="183" spans="1:26" x14ac:dyDescent="0.6">
      <c r="A183">
        <v>2013</v>
      </c>
      <c r="B183">
        <v>7</v>
      </c>
      <c r="C183">
        <v>1</v>
      </c>
      <c r="D183">
        <f t="shared" si="12"/>
        <v>1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12419</v>
      </c>
      <c r="M183">
        <v>11301</v>
      </c>
      <c r="N183">
        <v>0.54051773819575677</v>
      </c>
      <c r="O183">
        <v>0.45948226180424317</v>
      </c>
      <c r="P183">
        <v>0.34434850495222008</v>
      </c>
      <c r="Q183">
        <v>0.65565149504777986</v>
      </c>
      <c r="R183">
        <v>3.7605042016806728E-2</v>
      </c>
      <c r="S183" s="2">
        <v>0</v>
      </c>
      <c r="T183" s="2">
        <f t="shared" si="13"/>
        <v>0</v>
      </c>
      <c r="U183">
        <v>3894</v>
      </c>
      <c r="V183">
        <v>0</v>
      </c>
      <c r="W183">
        <v>0</v>
      </c>
      <c r="X183" s="10">
        <v>24.6</v>
      </c>
      <c r="Y183">
        <v>0</v>
      </c>
      <c r="Z183">
        <f t="shared" si="14"/>
        <v>0</v>
      </c>
    </row>
    <row r="184" spans="1:26" x14ac:dyDescent="0.6">
      <c r="A184">
        <v>2013</v>
      </c>
      <c r="B184">
        <v>7</v>
      </c>
      <c r="C184">
        <v>2</v>
      </c>
      <c r="D184">
        <f t="shared" si="12"/>
        <v>2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9448</v>
      </c>
      <c r="M184">
        <v>10230</v>
      </c>
      <c r="N184">
        <v>0.54165010306878825</v>
      </c>
      <c r="O184">
        <v>0.45834989693121181</v>
      </c>
      <c r="P184">
        <v>0.34736790026582409</v>
      </c>
      <c r="Q184">
        <v>0.65263209973417591</v>
      </c>
      <c r="R184">
        <v>0.1704653910103737</v>
      </c>
      <c r="S184" s="2">
        <v>0</v>
      </c>
      <c r="T184" s="2">
        <f t="shared" si="13"/>
        <v>0</v>
      </c>
      <c r="U184">
        <v>3894</v>
      </c>
      <c r="V184">
        <v>0</v>
      </c>
      <c r="W184">
        <v>0</v>
      </c>
      <c r="X184" s="10">
        <v>24.2</v>
      </c>
      <c r="Y184">
        <v>8.5</v>
      </c>
      <c r="Z184">
        <f t="shared" si="14"/>
        <v>205.7</v>
      </c>
    </row>
    <row r="185" spans="1:26" x14ac:dyDescent="0.6">
      <c r="A185">
        <v>2013</v>
      </c>
      <c r="B185">
        <v>7</v>
      </c>
      <c r="C185">
        <v>3</v>
      </c>
      <c r="D185">
        <f t="shared" si="12"/>
        <v>3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11285</v>
      </c>
      <c r="M185">
        <v>11270</v>
      </c>
      <c r="N185">
        <v>0.5043731731231732</v>
      </c>
      <c r="O185">
        <v>0.49562682687682691</v>
      </c>
      <c r="P185">
        <v>0.33303950951009781</v>
      </c>
      <c r="Q185">
        <v>0.66696049048990225</v>
      </c>
      <c r="R185">
        <v>4.3361213949449237E-2</v>
      </c>
      <c r="S185" s="2">
        <v>0</v>
      </c>
      <c r="T185" s="2">
        <f t="shared" si="13"/>
        <v>0</v>
      </c>
      <c r="U185">
        <v>3894</v>
      </c>
      <c r="V185">
        <v>0</v>
      </c>
      <c r="W185">
        <v>0</v>
      </c>
      <c r="X185" s="10">
        <v>23.6</v>
      </c>
      <c r="Y185">
        <v>44.5</v>
      </c>
      <c r="Z185">
        <f t="shared" si="14"/>
        <v>1050.2</v>
      </c>
    </row>
    <row r="186" spans="1:26" x14ac:dyDescent="0.6">
      <c r="A186">
        <v>2013</v>
      </c>
      <c r="B186">
        <v>7</v>
      </c>
      <c r="C186">
        <v>4</v>
      </c>
      <c r="D186">
        <f t="shared" si="12"/>
        <v>4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11898</v>
      </c>
      <c r="M186">
        <v>12458</v>
      </c>
      <c r="N186">
        <v>0.50644951907206814</v>
      </c>
      <c r="O186">
        <v>0.49355048092793191</v>
      </c>
      <c r="P186">
        <v>0.32042482753267071</v>
      </c>
      <c r="Q186">
        <v>0.67957517246732935</v>
      </c>
      <c r="R186">
        <v>0.1187916159729885</v>
      </c>
      <c r="S186" s="2">
        <v>0</v>
      </c>
      <c r="T186" s="2">
        <f t="shared" si="13"/>
        <v>0</v>
      </c>
      <c r="U186">
        <v>3894</v>
      </c>
      <c r="V186">
        <v>0</v>
      </c>
      <c r="W186">
        <v>0</v>
      </c>
      <c r="X186" s="10">
        <v>23.5</v>
      </c>
      <c r="Y186">
        <v>46.5</v>
      </c>
      <c r="Z186">
        <f t="shared" si="14"/>
        <v>1092.75</v>
      </c>
    </row>
    <row r="187" spans="1:26" x14ac:dyDescent="0.6">
      <c r="A187">
        <v>2013</v>
      </c>
      <c r="B187">
        <v>7</v>
      </c>
      <c r="C187">
        <v>5</v>
      </c>
      <c r="D187">
        <f t="shared" si="12"/>
        <v>5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13935</v>
      </c>
      <c r="M187">
        <v>13347</v>
      </c>
      <c r="N187">
        <v>0.53756110287252157</v>
      </c>
      <c r="O187">
        <v>0.46243889712747838</v>
      </c>
      <c r="P187">
        <v>0.33344798703795242</v>
      </c>
      <c r="Q187">
        <v>0.66655201296204758</v>
      </c>
      <c r="R187">
        <v>5.8450046685340797E-2</v>
      </c>
      <c r="S187" s="2">
        <v>0</v>
      </c>
      <c r="T187" s="2">
        <f t="shared" si="13"/>
        <v>0</v>
      </c>
      <c r="U187">
        <v>3894</v>
      </c>
      <c r="V187">
        <v>0</v>
      </c>
      <c r="W187">
        <v>0</v>
      </c>
      <c r="X187" s="10">
        <v>23.5</v>
      </c>
      <c r="Y187">
        <v>0.5</v>
      </c>
      <c r="Z187">
        <f t="shared" si="14"/>
        <v>11.75</v>
      </c>
    </row>
    <row r="188" spans="1:26" x14ac:dyDescent="0.6">
      <c r="A188">
        <v>2013</v>
      </c>
      <c r="B188">
        <v>7</v>
      </c>
      <c r="C188">
        <v>6</v>
      </c>
      <c r="D188">
        <f t="shared" si="12"/>
        <v>6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12175</v>
      </c>
      <c r="M188">
        <v>12448</v>
      </c>
      <c r="N188">
        <v>0.51672425997685512</v>
      </c>
      <c r="O188">
        <v>0.48327574002314477</v>
      </c>
      <c r="P188">
        <v>0.37541210231521649</v>
      </c>
      <c r="Q188">
        <v>0.62458789768478351</v>
      </c>
      <c r="R188">
        <v>2.7248510812524648E-2</v>
      </c>
      <c r="S188" s="2">
        <v>0</v>
      </c>
      <c r="T188" s="2">
        <f t="shared" si="13"/>
        <v>0</v>
      </c>
      <c r="U188">
        <v>3894</v>
      </c>
      <c r="V188">
        <v>0</v>
      </c>
      <c r="W188">
        <v>0</v>
      </c>
      <c r="X188" s="10">
        <v>23.8</v>
      </c>
      <c r="Y188">
        <v>0</v>
      </c>
      <c r="Z188">
        <f t="shared" si="14"/>
        <v>0</v>
      </c>
    </row>
    <row r="189" spans="1:26" x14ac:dyDescent="0.6">
      <c r="A189">
        <v>2013</v>
      </c>
      <c r="B189">
        <v>7</v>
      </c>
      <c r="C189">
        <v>7</v>
      </c>
      <c r="D189">
        <f t="shared" si="12"/>
        <v>7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14680</v>
      </c>
      <c r="M189">
        <v>12951</v>
      </c>
      <c r="N189">
        <v>0.50261886806004452</v>
      </c>
      <c r="O189">
        <v>0.49738113193995542</v>
      </c>
      <c r="P189">
        <v>0.34728694078539268</v>
      </c>
      <c r="Q189">
        <v>0.65271305921460721</v>
      </c>
      <c r="R189">
        <v>3.0701754385964911E-2</v>
      </c>
      <c r="S189" s="2">
        <v>0</v>
      </c>
      <c r="T189" s="2">
        <f t="shared" si="13"/>
        <v>0</v>
      </c>
      <c r="U189">
        <v>3894</v>
      </c>
      <c r="V189">
        <v>0</v>
      </c>
      <c r="W189">
        <v>0</v>
      </c>
      <c r="X189" s="10">
        <v>23.8</v>
      </c>
      <c r="Y189">
        <v>20.5</v>
      </c>
      <c r="Z189">
        <f t="shared" si="14"/>
        <v>487.90000000000003</v>
      </c>
    </row>
    <row r="190" spans="1:26" x14ac:dyDescent="0.6">
      <c r="A190">
        <v>2013</v>
      </c>
      <c r="B190">
        <v>7</v>
      </c>
      <c r="C190">
        <v>8</v>
      </c>
      <c r="D190">
        <f t="shared" si="12"/>
        <v>1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12400</v>
      </c>
      <c r="M190">
        <v>12007</v>
      </c>
      <c r="N190">
        <v>0.53440619888215957</v>
      </c>
      <c r="O190">
        <v>0.46559380111784038</v>
      </c>
      <c r="P190">
        <v>0.33505132612990929</v>
      </c>
      <c r="Q190">
        <v>0.66494867387009071</v>
      </c>
      <c r="R190">
        <v>9.0476949040962873E-2</v>
      </c>
      <c r="S190" s="2">
        <v>0</v>
      </c>
      <c r="T190" s="2">
        <f t="shared" si="13"/>
        <v>0</v>
      </c>
      <c r="U190">
        <v>3894</v>
      </c>
      <c r="V190">
        <v>0</v>
      </c>
      <c r="W190">
        <v>0</v>
      </c>
      <c r="X190" s="10">
        <v>25.9</v>
      </c>
      <c r="Y190">
        <v>0.5</v>
      </c>
      <c r="Z190">
        <f t="shared" si="14"/>
        <v>12.95</v>
      </c>
    </row>
    <row r="191" spans="1:26" x14ac:dyDescent="0.6">
      <c r="A191">
        <v>2013</v>
      </c>
      <c r="B191">
        <v>7</v>
      </c>
      <c r="C191">
        <v>9</v>
      </c>
      <c r="D191">
        <f t="shared" si="12"/>
        <v>2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10701</v>
      </c>
      <c r="M191">
        <v>11027</v>
      </c>
      <c r="N191">
        <v>0.53002396084257308</v>
      </c>
      <c r="O191">
        <v>0.46997603915742692</v>
      </c>
      <c r="P191">
        <v>0.34015064110902749</v>
      </c>
      <c r="Q191">
        <v>0.6598493588909724</v>
      </c>
      <c r="R191">
        <v>2.9063525862833822E-2</v>
      </c>
      <c r="S191" s="2">
        <v>0</v>
      </c>
      <c r="T191" s="2">
        <f t="shared" si="13"/>
        <v>0</v>
      </c>
      <c r="U191">
        <v>3894</v>
      </c>
      <c r="V191">
        <v>0</v>
      </c>
      <c r="W191">
        <v>0</v>
      </c>
      <c r="X191" s="10">
        <v>26.1</v>
      </c>
      <c r="Y191">
        <v>0</v>
      </c>
      <c r="Z191">
        <f t="shared" si="14"/>
        <v>0</v>
      </c>
    </row>
    <row r="192" spans="1:26" x14ac:dyDescent="0.6">
      <c r="A192">
        <v>2013</v>
      </c>
      <c r="B192">
        <v>7</v>
      </c>
      <c r="C192">
        <v>10</v>
      </c>
      <c r="D192">
        <f t="shared" si="12"/>
        <v>3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12653</v>
      </c>
      <c r="M192">
        <v>12974</v>
      </c>
      <c r="N192">
        <v>0.51447514903397262</v>
      </c>
      <c r="O192">
        <v>0.48552485096602738</v>
      </c>
      <c r="P192">
        <v>0.34150865474394893</v>
      </c>
      <c r="Q192">
        <v>0.65849134525605113</v>
      </c>
      <c r="R192">
        <v>2.3887631975867268E-2</v>
      </c>
      <c r="S192" s="2">
        <v>0</v>
      </c>
      <c r="T192" s="2">
        <f t="shared" si="13"/>
        <v>0</v>
      </c>
      <c r="U192">
        <v>3894</v>
      </c>
      <c r="V192">
        <v>0</v>
      </c>
      <c r="W192">
        <v>0</v>
      </c>
      <c r="X192" s="10">
        <v>25.9</v>
      </c>
      <c r="Y192">
        <v>0</v>
      </c>
      <c r="Z192">
        <f t="shared" si="14"/>
        <v>0</v>
      </c>
    </row>
    <row r="193" spans="1:26" x14ac:dyDescent="0.6">
      <c r="A193">
        <v>2013</v>
      </c>
      <c r="B193">
        <v>7</v>
      </c>
      <c r="C193">
        <v>11</v>
      </c>
      <c r="D193">
        <f t="shared" si="12"/>
        <v>4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12945</v>
      </c>
      <c r="M193">
        <v>14093</v>
      </c>
      <c r="N193">
        <v>0.5141012089450443</v>
      </c>
      <c r="O193">
        <v>0.4858987910549557</v>
      </c>
      <c r="P193">
        <v>0.32554840215330111</v>
      </c>
      <c r="Q193">
        <v>0.67445159784669884</v>
      </c>
      <c r="R193">
        <v>3.5623950302515223E-2</v>
      </c>
      <c r="S193" s="2">
        <v>0</v>
      </c>
      <c r="T193" s="2">
        <f t="shared" si="13"/>
        <v>0</v>
      </c>
      <c r="U193">
        <v>3894</v>
      </c>
      <c r="V193">
        <v>0</v>
      </c>
      <c r="W193">
        <v>0</v>
      </c>
      <c r="X193" s="10">
        <v>26</v>
      </c>
      <c r="Y193">
        <v>0</v>
      </c>
      <c r="Z193">
        <f t="shared" si="14"/>
        <v>0</v>
      </c>
    </row>
    <row r="194" spans="1:26" x14ac:dyDescent="0.6">
      <c r="A194">
        <v>2013</v>
      </c>
      <c r="B194">
        <v>7</v>
      </c>
      <c r="C194">
        <v>12</v>
      </c>
      <c r="D194">
        <f t="shared" si="12"/>
        <v>5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14517</v>
      </c>
      <c r="M194">
        <v>13911</v>
      </c>
      <c r="N194">
        <v>0.48226865726865731</v>
      </c>
      <c r="O194">
        <v>0.5177313427313428</v>
      </c>
      <c r="P194">
        <v>0.28527036235369568</v>
      </c>
      <c r="Q194">
        <v>0.71472963764630437</v>
      </c>
      <c r="R194">
        <v>0.12899877899877901</v>
      </c>
      <c r="S194" s="2">
        <v>0</v>
      </c>
      <c r="T194" s="2">
        <f t="shared" si="13"/>
        <v>0</v>
      </c>
      <c r="U194">
        <v>3894</v>
      </c>
      <c r="V194">
        <v>0</v>
      </c>
      <c r="W194">
        <v>0</v>
      </c>
      <c r="X194" s="10">
        <v>26.9</v>
      </c>
      <c r="Y194">
        <v>0</v>
      </c>
      <c r="Z194">
        <f t="shared" si="14"/>
        <v>0</v>
      </c>
    </row>
    <row r="195" spans="1:26" x14ac:dyDescent="0.6">
      <c r="A195">
        <v>2013</v>
      </c>
      <c r="B195">
        <v>7</v>
      </c>
      <c r="C195">
        <v>13</v>
      </c>
      <c r="D195">
        <f t="shared" ref="D195:D258" si="17">WEEKDAY(DATE(A195,B195,C195), 2)</f>
        <v>6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13355</v>
      </c>
      <c r="M195">
        <v>13134</v>
      </c>
      <c r="N195">
        <v>0.50974140238846122</v>
      </c>
      <c r="O195">
        <v>0.49025859761153878</v>
      </c>
      <c r="P195">
        <v>0.36610219845513958</v>
      </c>
      <c r="Q195">
        <v>0.63389780154486042</v>
      </c>
      <c r="R195">
        <v>6.4492860081095366E-2</v>
      </c>
      <c r="S195" s="2">
        <v>0</v>
      </c>
      <c r="T195" s="2">
        <f t="shared" ref="T195:T258" si="18">S195-S194</f>
        <v>0</v>
      </c>
      <c r="U195">
        <v>3894</v>
      </c>
      <c r="V195">
        <v>0</v>
      </c>
      <c r="W195">
        <v>0</v>
      </c>
      <c r="X195" s="10">
        <v>27.2</v>
      </c>
      <c r="Y195">
        <v>1.5</v>
      </c>
      <c r="Z195">
        <f t="shared" ref="Z195:Z258" si="19">X195*Y195</f>
        <v>40.799999999999997</v>
      </c>
    </row>
    <row r="196" spans="1:26" x14ac:dyDescent="0.6">
      <c r="A196">
        <v>2013</v>
      </c>
      <c r="B196">
        <v>7</v>
      </c>
      <c r="C196">
        <v>14</v>
      </c>
      <c r="D196">
        <f t="shared" si="17"/>
        <v>7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14515</v>
      </c>
      <c r="M196">
        <v>13339</v>
      </c>
      <c r="N196">
        <v>0.50542999868259386</v>
      </c>
      <c r="O196">
        <v>0.49457000131740608</v>
      </c>
      <c r="P196">
        <v>0.34437562149499867</v>
      </c>
      <c r="Q196">
        <v>0.65562437850500133</v>
      </c>
      <c r="R196">
        <v>4.0808480254847027E-2</v>
      </c>
      <c r="S196" s="2">
        <v>0</v>
      </c>
      <c r="T196" s="2">
        <f t="shared" si="18"/>
        <v>0</v>
      </c>
      <c r="U196">
        <v>3894</v>
      </c>
      <c r="V196">
        <v>0</v>
      </c>
      <c r="W196">
        <v>0</v>
      </c>
      <c r="X196" s="10">
        <v>27.5</v>
      </c>
      <c r="Y196">
        <v>0</v>
      </c>
      <c r="Z196">
        <f t="shared" si="19"/>
        <v>0</v>
      </c>
    </row>
    <row r="197" spans="1:26" x14ac:dyDescent="0.6">
      <c r="A197">
        <v>2013</v>
      </c>
      <c r="B197">
        <v>7</v>
      </c>
      <c r="C197">
        <v>15</v>
      </c>
      <c r="D197">
        <f t="shared" si="17"/>
        <v>1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13876</v>
      </c>
      <c r="M197">
        <v>13453</v>
      </c>
      <c r="N197">
        <v>0.49032421444702151</v>
      </c>
      <c r="O197">
        <v>0.50967578555297854</v>
      </c>
      <c r="P197">
        <v>0.31484737766342508</v>
      </c>
      <c r="Q197">
        <v>0.68515262233657492</v>
      </c>
      <c r="R197">
        <v>3.0948498382708911E-2</v>
      </c>
      <c r="S197" s="2">
        <v>0</v>
      </c>
      <c r="T197" s="2">
        <f t="shared" si="18"/>
        <v>0</v>
      </c>
      <c r="U197">
        <v>3894</v>
      </c>
      <c r="V197">
        <v>0</v>
      </c>
      <c r="W197">
        <v>0</v>
      </c>
      <c r="X197" s="10">
        <v>27</v>
      </c>
      <c r="Y197">
        <v>0.3</v>
      </c>
      <c r="Z197">
        <f t="shared" si="19"/>
        <v>8.1</v>
      </c>
    </row>
    <row r="198" spans="1:26" x14ac:dyDescent="0.6">
      <c r="A198">
        <v>2013</v>
      </c>
      <c r="B198">
        <v>7</v>
      </c>
      <c r="C198">
        <v>16</v>
      </c>
      <c r="D198">
        <f t="shared" si="17"/>
        <v>2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11668</v>
      </c>
      <c r="M198">
        <v>12422</v>
      </c>
      <c r="N198">
        <v>0.51608709437429157</v>
      </c>
      <c r="O198">
        <v>0.48391290562570838</v>
      </c>
      <c r="P198">
        <v>0.34025874164282471</v>
      </c>
      <c r="Q198">
        <v>0.65974125835717523</v>
      </c>
      <c r="R198">
        <v>6.820728291316526E-2</v>
      </c>
      <c r="S198" s="2">
        <v>0</v>
      </c>
      <c r="T198" s="2">
        <f t="shared" si="18"/>
        <v>0</v>
      </c>
      <c r="U198">
        <v>3894</v>
      </c>
      <c r="V198">
        <v>0</v>
      </c>
      <c r="W198">
        <v>0</v>
      </c>
      <c r="X198" s="10">
        <v>27</v>
      </c>
      <c r="Y198">
        <v>0</v>
      </c>
      <c r="Z198">
        <f t="shared" si="19"/>
        <v>0</v>
      </c>
    </row>
    <row r="199" spans="1:26" x14ac:dyDescent="0.6">
      <c r="A199">
        <v>2013</v>
      </c>
      <c r="B199">
        <v>7</v>
      </c>
      <c r="C199">
        <v>17</v>
      </c>
      <c r="D199">
        <f t="shared" si="17"/>
        <v>3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13721</v>
      </c>
      <c r="M199">
        <v>13290</v>
      </c>
      <c r="N199">
        <v>0.52638439991381158</v>
      </c>
      <c r="O199">
        <v>0.47361560008618842</v>
      </c>
      <c r="P199">
        <v>0.33366731307907782</v>
      </c>
      <c r="Q199">
        <v>0.66633268692092218</v>
      </c>
      <c r="R199">
        <v>6.072685484450191E-2</v>
      </c>
      <c r="S199" s="2">
        <v>0</v>
      </c>
      <c r="T199" s="2">
        <f t="shared" si="18"/>
        <v>0</v>
      </c>
      <c r="U199">
        <v>3894</v>
      </c>
      <c r="V199">
        <v>0</v>
      </c>
      <c r="W199">
        <v>0</v>
      </c>
      <c r="X199" s="10">
        <v>27.3</v>
      </c>
      <c r="Y199">
        <v>0</v>
      </c>
      <c r="Z199">
        <f t="shared" si="19"/>
        <v>0</v>
      </c>
    </row>
    <row r="200" spans="1:26" x14ac:dyDescent="0.6">
      <c r="A200">
        <v>2013</v>
      </c>
      <c r="B200">
        <v>7</v>
      </c>
      <c r="C200">
        <v>18</v>
      </c>
      <c r="D200">
        <f t="shared" si="17"/>
        <v>4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13087</v>
      </c>
      <c r="M200">
        <v>14315</v>
      </c>
      <c r="N200">
        <v>0.48608282149948823</v>
      </c>
      <c r="O200">
        <v>0.51391717850051188</v>
      </c>
      <c r="P200">
        <v>0.3103711874545208</v>
      </c>
      <c r="Q200">
        <v>0.68962881254547925</v>
      </c>
      <c r="R200">
        <v>4.7180982597649267E-2</v>
      </c>
      <c r="S200" s="2">
        <v>0</v>
      </c>
      <c r="T200" s="2">
        <f t="shared" si="18"/>
        <v>0</v>
      </c>
      <c r="U200">
        <v>3894</v>
      </c>
      <c r="V200">
        <v>0</v>
      </c>
      <c r="W200">
        <v>0</v>
      </c>
      <c r="X200" s="10">
        <v>26.8</v>
      </c>
      <c r="Y200">
        <v>0</v>
      </c>
      <c r="Z200">
        <f t="shared" si="19"/>
        <v>0</v>
      </c>
    </row>
    <row r="201" spans="1:26" x14ac:dyDescent="0.6">
      <c r="A201">
        <v>2013</v>
      </c>
      <c r="B201">
        <v>7</v>
      </c>
      <c r="C201">
        <v>19</v>
      </c>
      <c r="D201">
        <f t="shared" si="17"/>
        <v>5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13450</v>
      </c>
      <c r="M201">
        <v>14954</v>
      </c>
      <c r="N201">
        <v>0.5152324751373194</v>
      </c>
      <c r="O201">
        <v>0.48476752486268049</v>
      </c>
      <c r="P201">
        <v>0.31180732473985068</v>
      </c>
      <c r="Q201">
        <v>0.68819267526014927</v>
      </c>
      <c r="R201">
        <v>3.9142720025072963E-2</v>
      </c>
      <c r="S201" s="2">
        <v>0</v>
      </c>
      <c r="T201" s="2">
        <f t="shared" si="18"/>
        <v>0</v>
      </c>
      <c r="U201">
        <v>3894</v>
      </c>
      <c r="V201">
        <v>0</v>
      </c>
      <c r="W201">
        <v>0</v>
      </c>
      <c r="X201" s="10">
        <v>26.1</v>
      </c>
      <c r="Y201">
        <v>0</v>
      </c>
      <c r="Z201">
        <f t="shared" si="19"/>
        <v>0</v>
      </c>
    </row>
    <row r="202" spans="1:26" x14ac:dyDescent="0.6">
      <c r="A202">
        <v>2013</v>
      </c>
      <c r="B202">
        <v>7</v>
      </c>
      <c r="C202">
        <v>20</v>
      </c>
      <c r="D202">
        <f t="shared" si="17"/>
        <v>6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12467</v>
      </c>
      <c r="M202">
        <v>13722</v>
      </c>
      <c r="N202">
        <v>0.5063585011681897</v>
      </c>
      <c r="O202">
        <v>0.4936414988318103</v>
      </c>
      <c r="P202">
        <v>0.36198022949753061</v>
      </c>
      <c r="Q202">
        <v>0.6380197705024695</v>
      </c>
      <c r="R202">
        <v>1.391772395232603E-2</v>
      </c>
      <c r="S202" s="2">
        <v>0</v>
      </c>
      <c r="T202" s="2">
        <f t="shared" si="18"/>
        <v>0</v>
      </c>
      <c r="U202">
        <v>3894</v>
      </c>
      <c r="V202">
        <v>0</v>
      </c>
      <c r="W202">
        <v>0</v>
      </c>
      <c r="X202" s="10">
        <v>27.8</v>
      </c>
      <c r="Y202">
        <v>0</v>
      </c>
      <c r="Z202">
        <f t="shared" si="19"/>
        <v>0</v>
      </c>
    </row>
    <row r="203" spans="1:26" x14ac:dyDescent="0.6">
      <c r="A203">
        <v>2013</v>
      </c>
      <c r="B203">
        <v>7</v>
      </c>
      <c r="C203">
        <v>21</v>
      </c>
      <c r="D203">
        <f t="shared" si="17"/>
        <v>7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14366</v>
      </c>
      <c r="M203">
        <v>13673</v>
      </c>
      <c r="N203">
        <v>0.48820373509410109</v>
      </c>
      <c r="O203">
        <v>0.5117962649058988</v>
      </c>
      <c r="P203">
        <v>0.33794078703020608</v>
      </c>
      <c r="Q203">
        <v>0.66205921296979398</v>
      </c>
      <c r="R203">
        <v>2.7361853832442069E-2</v>
      </c>
      <c r="S203" s="2">
        <v>0</v>
      </c>
      <c r="T203" s="2">
        <f t="shared" si="18"/>
        <v>0</v>
      </c>
      <c r="U203">
        <v>3894</v>
      </c>
      <c r="V203">
        <v>0</v>
      </c>
      <c r="W203">
        <v>0</v>
      </c>
      <c r="X203" s="10">
        <v>27.8</v>
      </c>
      <c r="Y203">
        <v>0</v>
      </c>
      <c r="Z203">
        <f t="shared" si="19"/>
        <v>0</v>
      </c>
    </row>
    <row r="204" spans="1:26" x14ac:dyDescent="0.6">
      <c r="A204">
        <v>2013</v>
      </c>
      <c r="B204">
        <v>7</v>
      </c>
      <c r="C204">
        <v>22</v>
      </c>
      <c r="D204">
        <f t="shared" si="17"/>
        <v>1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13694</v>
      </c>
      <c r="M204">
        <v>12507</v>
      </c>
      <c r="N204">
        <v>0.52196790618070898</v>
      </c>
      <c r="O204">
        <v>0.47803209381929113</v>
      </c>
      <c r="P204">
        <v>0.33082544618011739</v>
      </c>
      <c r="Q204">
        <v>0.66917455381988256</v>
      </c>
      <c r="R204">
        <v>0</v>
      </c>
      <c r="S204" s="2">
        <v>0</v>
      </c>
      <c r="T204" s="2">
        <f t="shared" si="18"/>
        <v>0</v>
      </c>
      <c r="U204">
        <v>3894</v>
      </c>
      <c r="V204">
        <v>0</v>
      </c>
      <c r="W204">
        <v>0</v>
      </c>
      <c r="X204" s="10">
        <v>27.9</v>
      </c>
      <c r="Y204">
        <v>0</v>
      </c>
      <c r="Z204">
        <f t="shared" si="19"/>
        <v>0</v>
      </c>
    </row>
    <row r="205" spans="1:26" x14ac:dyDescent="0.6">
      <c r="A205">
        <v>2013</v>
      </c>
      <c r="B205">
        <v>7</v>
      </c>
      <c r="C205">
        <v>23</v>
      </c>
      <c r="D205">
        <f t="shared" si="17"/>
        <v>2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11742</v>
      </c>
      <c r="M205">
        <v>11687</v>
      </c>
      <c r="N205">
        <v>0.5145887566166204</v>
      </c>
      <c r="O205">
        <v>0.48541124338337971</v>
      </c>
      <c r="P205">
        <v>0.33413344481455942</v>
      </c>
      <c r="Q205">
        <v>0.66586655518544069</v>
      </c>
      <c r="R205">
        <v>7.1895424836601303E-3</v>
      </c>
      <c r="S205" s="2">
        <v>0</v>
      </c>
      <c r="T205" s="2">
        <f t="shared" si="18"/>
        <v>0</v>
      </c>
      <c r="U205">
        <v>3894</v>
      </c>
      <c r="V205">
        <v>0</v>
      </c>
      <c r="W205">
        <v>0</v>
      </c>
      <c r="X205" s="10">
        <v>26.7</v>
      </c>
      <c r="Y205">
        <v>0</v>
      </c>
      <c r="Z205">
        <f t="shared" si="19"/>
        <v>0</v>
      </c>
    </row>
    <row r="206" spans="1:26" x14ac:dyDescent="0.6">
      <c r="A206">
        <v>2013</v>
      </c>
      <c r="B206">
        <v>7</v>
      </c>
      <c r="C206">
        <v>24</v>
      </c>
      <c r="D206">
        <f t="shared" si="17"/>
        <v>3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12705</v>
      </c>
      <c r="M206">
        <v>13391</v>
      </c>
      <c r="N206">
        <v>0.51681462470025574</v>
      </c>
      <c r="O206">
        <v>0.48318537529974431</v>
      </c>
      <c r="P206">
        <v>0.33490081596300858</v>
      </c>
      <c r="Q206">
        <v>0.66509918403699131</v>
      </c>
      <c r="R206">
        <v>1.839233430928933E-2</v>
      </c>
      <c r="S206" s="2">
        <v>0</v>
      </c>
      <c r="T206" s="2">
        <f t="shared" si="18"/>
        <v>0</v>
      </c>
      <c r="U206">
        <v>3894</v>
      </c>
      <c r="V206">
        <v>0</v>
      </c>
      <c r="W206">
        <v>0</v>
      </c>
      <c r="X206" s="10">
        <v>25.3</v>
      </c>
      <c r="Y206">
        <v>0.2</v>
      </c>
      <c r="Z206">
        <f t="shared" si="19"/>
        <v>5.0600000000000005</v>
      </c>
    </row>
    <row r="207" spans="1:26" x14ac:dyDescent="0.6">
      <c r="A207">
        <v>2013</v>
      </c>
      <c r="B207">
        <v>7</v>
      </c>
      <c r="C207">
        <v>25</v>
      </c>
      <c r="D207">
        <f t="shared" si="17"/>
        <v>4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13625</v>
      </c>
      <c r="M207">
        <v>14396</v>
      </c>
      <c r="N207">
        <v>0.50562925156350769</v>
      </c>
      <c r="O207">
        <v>0.49437074843649242</v>
      </c>
      <c r="P207">
        <v>0.32176723699215048</v>
      </c>
      <c r="Q207">
        <v>0.67823276300784952</v>
      </c>
      <c r="R207">
        <v>3.9725633843280907E-2</v>
      </c>
      <c r="S207" s="2">
        <v>0</v>
      </c>
      <c r="T207" s="2">
        <f t="shared" si="18"/>
        <v>0</v>
      </c>
      <c r="U207">
        <v>3894</v>
      </c>
      <c r="V207">
        <v>0</v>
      </c>
      <c r="W207">
        <v>0</v>
      </c>
      <c r="X207" s="10">
        <v>25.1</v>
      </c>
      <c r="Y207">
        <v>0</v>
      </c>
      <c r="Z207">
        <f t="shared" si="19"/>
        <v>0</v>
      </c>
    </row>
    <row r="208" spans="1:26" x14ac:dyDescent="0.6">
      <c r="A208">
        <v>2013</v>
      </c>
      <c r="B208">
        <v>7</v>
      </c>
      <c r="C208">
        <v>26</v>
      </c>
      <c r="D208">
        <f t="shared" si="17"/>
        <v>5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14142</v>
      </c>
      <c r="M208">
        <v>15289</v>
      </c>
      <c r="N208">
        <v>0.50774063018872706</v>
      </c>
      <c r="O208">
        <v>0.49225936981127288</v>
      </c>
      <c r="P208">
        <v>0.32243383778850909</v>
      </c>
      <c r="Q208">
        <v>0.67756616221149091</v>
      </c>
      <c r="R208">
        <v>4.2836229514430203E-2</v>
      </c>
      <c r="S208" s="2">
        <v>0</v>
      </c>
      <c r="T208" s="2">
        <f t="shared" si="18"/>
        <v>0</v>
      </c>
      <c r="U208">
        <v>3894</v>
      </c>
      <c r="V208">
        <v>0</v>
      </c>
      <c r="W208">
        <v>0</v>
      </c>
      <c r="X208" s="10">
        <v>26.9</v>
      </c>
      <c r="Y208">
        <v>0</v>
      </c>
      <c r="Z208">
        <f t="shared" si="19"/>
        <v>0</v>
      </c>
    </row>
    <row r="209" spans="1:26" x14ac:dyDescent="0.6">
      <c r="A209">
        <v>2013</v>
      </c>
      <c r="B209">
        <v>7</v>
      </c>
      <c r="C209">
        <v>27</v>
      </c>
      <c r="D209">
        <f t="shared" si="17"/>
        <v>6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13632</v>
      </c>
      <c r="M209">
        <v>15709</v>
      </c>
      <c r="N209">
        <v>0.49738684088529289</v>
      </c>
      <c r="O209">
        <v>0.50261315911470705</v>
      </c>
      <c r="P209">
        <v>0.3619388093846298</v>
      </c>
      <c r="Q209">
        <v>0.63806119061537014</v>
      </c>
      <c r="R209">
        <v>5.6066156066156073E-2</v>
      </c>
      <c r="S209" s="2">
        <v>0</v>
      </c>
      <c r="T209" s="2">
        <f t="shared" si="18"/>
        <v>0</v>
      </c>
      <c r="U209">
        <v>3894</v>
      </c>
      <c r="V209">
        <v>0</v>
      </c>
      <c r="W209">
        <v>0</v>
      </c>
      <c r="X209" s="10">
        <v>27</v>
      </c>
      <c r="Y209">
        <v>0</v>
      </c>
      <c r="Z209">
        <f t="shared" si="19"/>
        <v>0</v>
      </c>
    </row>
    <row r="210" spans="1:26" x14ac:dyDescent="0.6">
      <c r="A210">
        <v>2013</v>
      </c>
      <c r="B210">
        <v>7</v>
      </c>
      <c r="C210">
        <v>28</v>
      </c>
      <c r="D210">
        <f t="shared" si="17"/>
        <v>7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13995</v>
      </c>
      <c r="M210">
        <v>17398</v>
      </c>
      <c r="N210">
        <v>0.48335535167396387</v>
      </c>
      <c r="O210">
        <v>0.51664464832603607</v>
      </c>
      <c r="P210">
        <v>0.32493418578831068</v>
      </c>
      <c r="Q210">
        <v>0.67506581421168921</v>
      </c>
      <c r="R210">
        <v>4.3382352941176483E-2</v>
      </c>
      <c r="S210" s="2">
        <v>0</v>
      </c>
      <c r="T210" s="2">
        <f t="shared" si="18"/>
        <v>0</v>
      </c>
      <c r="U210">
        <v>3894</v>
      </c>
      <c r="V210">
        <v>0</v>
      </c>
      <c r="W210">
        <v>0</v>
      </c>
      <c r="X210" s="10">
        <v>26.2</v>
      </c>
      <c r="Y210">
        <v>8</v>
      </c>
      <c r="Z210">
        <f t="shared" si="19"/>
        <v>209.6</v>
      </c>
    </row>
    <row r="211" spans="1:26" x14ac:dyDescent="0.6">
      <c r="A211">
        <v>2013</v>
      </c>
      <c r="B211">
        <v>7</v>
      </c>
      <c r="C211">
        <v>29</v>
      </c>
      <c r="D211">
        <f t="shared" si="17"/>
        <v>1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13877</v>
      </c>
      <c r="M211">
        <v>15226</v>
      </c>
      <c r="N211">
        <v>0.52141385092577952</v>
      </c>
      <c r="O211">
        <v>0.47858614907422042</v>
      </c>
      <c r="P211">
        <v>0.31409788889756107</v>
      </c>
      <c r="Q211">
        <v>0.68590211110243882</v>
      </c>
      <c r="R211">
        <v>5.4629937233288177E-2</v>
      </c>
      <c r="S211" s="2">
        <v>0</v>
      </c>
      <c r="T211" s="2">
        <f t="shared" si="18"/>
        <v>0</v>
      </c>
      <c r="U211">
        <v>3894</v>
      </c>
      <c r="V211">
        <v>0</v>
      </c>
      <c r="W211">
        <v>0</v>
      </c>
      <c r="X211" s="10">
        <v>26.6</v>
      </c>
      <c r="Y211">
        <v>0</v>
      </c>
      <c r="Z211">
        <f t="shared" si="19"/>
        <v>0</v>
      </c>
    </row>
    <row r="212" spans="1:26" x14ac:dyDescent="0.6">
      <c r="A212">
        <v>2013</v>
      </c>
      <c r="B212">
        <v>7</v>
      </c>
      <c r="C212">
        <v>30</v>
      </c>
      <c r="D212">
        <f t="shared" si="17"/>
        <v>2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13611</v>
      </c>
      <c r="M212">
        <v>14139</v>
      </c>
      <c r="N212">
        <v>0.5009151585905971</v>
      </c>
      <c r="O212">
        <v>0.49908484140940279</v>
      </c>
      <c r="P212">
        <v>0.32902792869898129</v>
      </c>
      <c r="Q212">
        <v>0.67097207130101866</v>
      </c>
      <c r="R212">
        <v>5.9195531563952623E-2</v>
      </c>
      <c r="S212" s="2">
        <v>0</v>
      </c>
      <c r="T212" s="2">
        <f t="shared" si="18"/>
        <v>0</v>
      </c>
      <c r="U212">
        <v>3894</v>
      </c>
      <c r="V212">
        <v>0</v>
      </c>
      <c r="W212">
        <v>0</v>
      </c>
      <c r="X212" s="10">
        <v>26.2</v>
      </c>
      <c r="Y212">
        <v>0</v>
      </c>
      <c r="Z212">
        <f t="shared" si="19"/>
        <v>0</v>
      </c>
    </row>
    <row r="213" spans="1:26" x14ac:dyDescent="0.6">
      <c r="A213">
        <v>2013</v>
      </c>
      <c r="B213">
        <v>7</v>
      </c>
      <c r="C213">
        <v>31</v>
      </c>
      <c r="D213">
        <f t="shared" si="17"/>
        <v>3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15823</v>
      </c>
      <c r="M213">
        <v>16403</v>
      </c>
      <c r="N213">
        <v>0.49207059280588689</v>
      </c>
      <c r="O213">
        <v>0.50792940719411306</v>
      </c>
      <c r="P213">
        <v>0.29744540830180971</v>
      </c>
      <c r="Q213">
        <v>0.70255459169819034</v>
      </c>
      <c r="R213">
        <v>9.8898688777581512E-2</v>
      </c>
      <c r="S213" s="2">
        <v>0</v>
      </c>
      <c r="T213" s="2">
        <f t="shared" si="18"/>
        <v>0</v>
      </c>
      <c r="U213">
        <v>3894</v>
      </c>
      <c r="V213">
        <v>0</v>
      </c>
      <c r="W213">
        <v>0</v>
      </c>
      <c r="X213" s="10">
        <v>28.3</v>
      </c>
      <c r="Y213">
        <v>0</v>
      </c>
      <c r="Z213">
        <f t="shared" si="19"/>
        <v>0</v>
      </c>
    </row>
    <row r="214" spans="1:26" x14ac:dyDescent="0.6">
      <c r="A214">
        <v>2013</v>
      </c>
      <c r="B214">
        <v>8</v>
      </c>
      <c r="C214">
        <v>1</v>
      </c>
      <c r="D214">
        <f t="shared" si="17"/>
        <v>4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16755</v>
      </c>
      <c r="M214">
        <v>16975</v>
      </c>
      <c r="N214">
        <v>0.49102813490068392</v>
      </c>
      <c r="O214">
        <v>0.50897186509931602</v>
      </c>
      <c r="P214">
        <v>0.32938433208041051</v>
      </c>
      <c r="Q214">
        <v>0.67061566791958949</v>
      </c>
      <c r="R214">
        <v>0.15435360753988209</v>
      </c>
      <c r="S214" s="2">
        <v>0</v>
      </c>
      <c r="T214" s="2">
        <f t="shared" si="18"/>
        <v>0</v>
      </c>
      <c r="U214">
        <v>3894</v>
      </c>
      <c r="V214">
        <v>0</v>
      </c>
      <c r="W214">
        <v>0</v>
      </c>
      <c r="X214" s="10">
        <v>27.3</v>
      </c>
      <c r="Y214">
        <v>0</v>
      </c>
      <c r="Z214">
        <f t="shared" si="19"/>
        <v>0</v>
      </c>
    </row>
    <row r="215" spans="1:26" x14ac:dyDescent="0.6">
      <c r="A215">
        <v>2013</v>
      </c>
      <c r="B215">
        <v>8</v>
      </c>
      <c r="C215">
        <v>2</v>
      </c>
      <c r="D215">
        <f t="shared" si="17"/>
        <v>5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16174</v>
      </c>
      <c r="M215">
        <v>14970</v>
      </c>
      <c r="N215">
        <v>0.50311518546812661</v>
      </c>
      <c r="O215">
        <v>0.49688481453187328</v>
      </c>
      <c r="P215">
        <v>0.29724083106436039</v>
      </c>
      <c r="Q215">
        <v>0.7027591689356395</v>
      </c>
      <c r="R215">
        <v>3.6224233283056823E-2</v>
      </c>
      <c r="S215" s="2">
        <v>0</v>
      </c>
      <c r="T215" s="2">
        <f t="shared" si="18"/>
        <v>0</v>
      </c>
      <c r="U215">
        <v>3894</v>
      </c>
      <c r="V215">
        <v>0</v>
      </c>
      <c r="W215">
        <v>0</v>
      </c>
      <c r="X215" s="10">
        <v>27</v>
      </c>
      <c r="Y215">
        <v>0</v>
      </c>
      <c r="Z215">
        <f t="shared" si="19"/>
        <v>0</v>
      </c>
    </row>
    <row r="216" spans="1:26" x14ac:dyDescent="0.6">
      <c r="A216">
        <v>2013</v>
      </c>
      <c r="B216">
        <v>8</v>
      </c>
      <c r="C216">
        <v>3</v>
      </c>
      <c r="D216">
        <f t="shared" si="17"/>
        <v>6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16266</v>
      </c>
      <c r="M216">
        <v>15826</v>
      </c>
      <c r="N216">
        <v>0.46253163665444369</v>
      </c>
      <c r="O216">
        <v>0.53746836334555637</v>
      </c>
      <c r="P216">
        <v>0.31692714368152958</v>
      </c>
      <c r="Q216">
        <v>0.68307285631847037</v>
      </c>
      <c r="R216">
        <v>6.9444444444444448E-2</v>
      </c>
      <c r="S216" s="2">
        <v>0</v>
      </c>
      <c r="T216" s="2">
        <f t="shared" si="18"/>
        <v>0</v>
      </c>
      <c r="U216">
        <v>3894</v>
      </c>
      <c r="V216">
        <v>0</v>
      </c>
      <c r="W216">
        <v>0</v>
      </c>
      <c r="X216" s="10">
        <v>28.1</v>
      </c>
      <c r="Y216">
        <v>1</v>
      </c>
      <c r="Z216">
        <f t="shared" si="19"/>
        <v>28.1</v>
      </c>
    </row>
    <row r="217" spans="1:26" x14ac:dyDescent="0.6">
      <c r="A217">
        <v>2013</v>
      </c>
      <c r="B217">
        <v>8</v>
      </c>
      <c r="C217">
        <v>4</v>
      </c>
      <c r="D217">
        <f t="shared" si="17"/>
        <v>7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18039</v>
      </c>
      <c r="M217">
        <v>16123</v>
      </c>
      <c r="N217">
        <v>0.4309789067142008</v>
      </c>
      <c r="O217">
        <v>0.5690210932857992</v>
      </c>
      <c r="P217">
        <v>0.30206945617162329</v>
      </c>
      <c r="Q217">
        <v>0.6979305438283766</v>
      </c>
      <c r="R217">
        <v>8.5552115583075336E-2</v>
      </c>
      <c r="S217" s="2">
        <v>0</v>
      </c>
      <c r="T217" s="2">
        <f t="shared" si="18"/>
        <v>0</v>
      </c>
      <c r="U217">
        <v>3894</v>
      </c>
      <c r="V217">
        <v>0</v>
      </c>
      <c r="W217">
        <v>0</v>
      </c>
      <c r="X217" s="10">
        <v>28.2</v>
      </c>
      <c r="Y217">
        <v>1</v>
      </c>
      <c r="Z217">
        <f t="shared" si="19"/>
        <v>28.2</v>
      </c>
    </row>
    <row r="218" spans="1:26" x14ac:dyDescent="0.6">
      <c r="A218">
        <v>2013</v>
      </c>
      <c r="B218">
        <v>8</v>
      </c>
      <c r="C218">
        <v>5</v>
      </c>
      <c r="D218">
        <f t="shared" si="17"/>
        <v>1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16369</v>
      </c>
      <c r="M218">
        <v>14555</v>
      </c>
      <c r="N218">
        <v>0.52454198581725442</v>
      </c>
      <c r="O218">
        <v>0.47545801418274558</v>
      </c>
      <c r="P218">
        <v>0.32077797225538979</v>
      </c>
      <c r="Q218">
        <v>0.67922202774461016</v>
      </c>
      <c r="R218">
        <v>5.861216349970675E-2</v>
      </c>
      <c r="S218" s="2">
        <v>0</v>
      </c>
      <c r="T218" s="2">
        <f t="shared" si="18"/>
        <v>0</v>
      </c>
      <c r="U218">
        <v>3894</v>
      </c>
      <c r="V218">
        <v>0</v>
      </c>
      <c r="W218">
        <v>0</v>
      </c>
      <c r="X218" s="10">
        <v>29.1</v>
      </c>
      <c r="Y218">
        <v>0</v>
      </c>
      <c r="Z218">
        <f t="shared" si="19"/>
        <v>0</v>
      </c>
    </row>
    <row r="219" spans="1:26" x14ac:dyDescent="0.6">
      <c r="A219">
        <v>2013</v>
      </c>
      <c r="B219">
        <v>8</v>
      </c>
      <c r="C219">
        <v>6</v>
      </c>
      <c r="D219">
        <f t="shared" si="17"/>
        <v>2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13856</v>
      </c>
      <c r="M219">
        <v>12752</v>
      </c>
      <c r="N219">
        <v>0.52022820989083962</v>
      </c>
      <c r="O219">
        <v>0.47977179010916032</v>
      </c>
      <c r="P219">
        <v>0.325307473188096</v>
      </c>
      <c r="Q219">
        <v>0.67469252681190395</v>
      </c>
      <c r="R219">
        <v>9.0874076903488671E-2</v>
      </c>
      <c r="S219" s="2">
        <v>0</v>
      </c>
      <c r="T219" s="2">
        <f t="shared" si="18"/>
        <v>0</v>
      </c>
      <c r="U219">
        <v>3894</v>
      </c>
      <c r="V219">
        <v>0</v>
      </c>
      <c r="W219">
        <v>0</v>
      </c>
      <c r="X219" s="10">
        <v>28.3</v>
      </c>
      <c r="Y219">
        <v>0</v>
      </c>
      <c r="Z219">
        <f t="shared" si="19"/>
        <v>0</v>
      </c>
    </row>
    <row r="220" spans="1:26" x14ac:dyDescent="0.6">
      <c r="A220">
        <v>2013</v>
      </c>
      <c r="B220">
        <v>8</v>
      </c>
      <c r="C220">
        <v>7</v>
      </c>
      <c r="D220">
        <f t="shared" si="17"/>
        <v>3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16002</v>
      </c>
      <c r="M220">
        <v>14140</v>
      </c>
      <c r="N220">
        <v>0.45860631289552861</v>
      </c>
      <c r="O220">
        <v>0.54139368710447144</v>
      </c>
      <c r="P220">
        <v>0.29003332814607319</v>
      </c>
      <c r="Q220">
        <v>0.7099666718539267</v>
      </c>
      <c r="R220">
        <v>8.38235294117647E-2</v>
      </c>
      <c r="S220" s="2">
        <v>0</v>
      </c>
      <c r="T220" s="2">
        <f t="shared" si="18"/>
        <v>0</v>
      </c>
      <c r="U220">
        <v>3894</v>
      </c>
      <c r="V220">
        <v>0</v>
      </c>
      <c r="W220">
        <v>0</v>
      </c>
      <c r="X220" s="10">
        <v>28.8</v>
      </c>
      <c r="Y220">
        <v>0</v>
      </c>
      <c r="Z220">
        <f t="shared" si="19"/>
        <v>0</v>
      </c>
    </row>
    <row r="221" spans="1:26" x14ac:dyDescent="0.6">
      <c r="A221">
        <v>2013</v>
      </c>
      <c r="B221">
        <v>8</v>
      </c>
      <c r="C221">
        <v>8</v>
      </c>
      <c r="D221">
        <f t="shared" si="17"/>
        <v>4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15895</v>
      </c>
      <c r="M221">
        <v>14013</v>
      </c>
      <c r="N221">
        <v>0.45588930238053049</v>
      </c>
      <c r="O221">
        <v>0.54411069761946951</v>
      </c>
      <c r="P221">
        <v>0.26067657569850561</v>
      </c>
      <c r="Q221">
        <v>0.73932342430149456</v>
      </c>
      <c r="R221">
        <v>4.9885656903200758E-2</v>
      </c>
      <c r="S221" s="2">
        <v>0</v>
      </c>
      <c r="T221" s="2">
        <f t="shared" si="18"/>
        <v>0</v>
      </c>
      <c r="U221">
        <v>3894</v>
      </c>
      <c r="V221">
        <v>0</v>
      </c>
      <c r="W221">
        <v>0</v>
      </c>
      <c r="X221" s="10">
        <v>28.2</v>
      </c>
      <c r="Y221">
        <v>0</v>
      </c>
      <c r="Z221">
        <f t="shared" si="19"/>
        <v>0</v>
      </c>
    </row>
    <row r="222" spans="1:26" x14ac:dyDescent="0.6">
      <c r="A222">
        <v>2013</v>
      </c>
      <c r="B222">
        <v>8</v>
      </c>
      <c r="C222">
        <v>9</v>
      </c>
      <c r="D222">
        <f t="shared" si="17"/>
        <v>5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16435</v>
      </c>
      <c r="M222">
        <v>13862</v>
      </c>
      <c r="N222">
        <v>0.49524196437327012</v>
      </c>
      <c r="O222">
        <v>0.50475803562672983</v>
      </c>
      <c r="P222">
        <v>0.30242382417760311</v>
      </c>
      <c r="Q222">
        <v>0.69757617582239695</v>
      </c>
      <c r="R222">
        <v>2.3344571614467811E-2</v>
      </c>
      <c r="S222" s="2">
        <v>0</v>
      </c>
      <c r="T222" s="2">
        <f t="shared" si="18"/>
        <v>0</v>
      </c>
      <c r="U222">
        <v>3894</v>
      </c>
      <c r="V222">
        <v>0</v>
      </c>
      <c r="W222">
        <v>0</v>
      </c>
      <c r="X222" s="10">
        <v>27.4</v>
      </c>
      <c r="Y222">
        <v>0</v>
      </c>
      <c r="Z222">
        <f t="shared" si="19"/>
        <v>0</v>
      </c>
    </row>
    <row r="223" spans="1:26" x14ac:dyDescent="0.6">
      <c r="A223">
        <v>2013</v>
      </c>
      <c r="B223">
        <v>8</v>
      </c>
      <c r="C223">
        <v>10</v>
      </c>
      <c r="D223">
        <f t="shared" si="17"/>
        <v>6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15290</v>
      </c>
      <c r="M223">
        <v>13657</v>
      </c>
      <c r="N223">
        <v>0.49136321195144722</v>
      </c>
      <c r="O223">
        <v>0.50863678804855272</v>
      </c>
      <c r="P223">
        <v>0.34273504273504268</v>
      </c>
      <c r="Q223">
        <v>0.65726495726495726</v>
      </c>
      <c r="R223">
        <v>2.8151260504201671E-2</v>
      </c>
      <c r="S223" s="2">
        <v>0</v>
      </c>
      <c r="T223" s="2">
        <f t="shared" si="18"/>
        <v>0</v>
      </c>
      <c r="U223">
        <v>3894</v>
      </c>
      <c r="V223">
        <v>0</v>
      </c>
      <c r="W223">
        <v>0</v>
      </c>
      <c r="X223" s="10">
        <v>28.5</v>
      </c>
      <c r="Y223">
        <v>0</v>
      </c>
      <c r="Z223">
        <f t="shared" si="19"/>
        <v>0</v>
      </c>
    </row>
    <row r="224" spans="1:26" x14ac:dyDescent="0.6">
      <c r="A224">
        <v>2013</v>
      </c>
      <c r="B224">
        <v>8</v>
      </c>
      <c r="C224">
        <v>11</v>
      </c>
      <c r="D224">
        <f t="shared" si="17"/>
        <v>7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16275</v>
      </c>
      <c r="M224">
        <v>14868</v>
      </c>
      <c r="N224">
        <v>0.44714454935043169</v>
      </c>
      <c r="O224">
        <v>0.55285545064956831</v>
      </c>
      <c r="P224">
        <v>0.31416922311530149</v>
      </c>
      <c r="Q224">
        <v>0.68583077688469851</v>
      </c>
      <c r="R224">
        <v>4.6853455186788517E-2</v>
      </c>
      <c r="S224" s="2">
        <v>0</v>
      </c>
      <c r="T224" s="2">
        <f t="shared" si="18"/>
        <v>0</v>
      </c>
      <c r="U224">
        <v>3894</v>
      </c>
      <c r="V224">
        <v>0</v>
      </c>
      <c r="W224">
        <v>0</v>
      </c>
      <c r="X224" s="10">
        <v>30.1</v>
      </c>
      <c r="Y224">
        <v>0</v>
      </c>
      <c r="Z224">
        <f t="shared" si="19"/>
        <v>0</v>
      </c>
    </row>
    <row r="225" spans="1:26" x14ac:dyDescent="0.6">
      <c r="A225">
        <v>2013</v>
      </c>
      <c r="B225">
        <v>8</v>
      </c>
      <c r="C225">
        <v>12</v>
      </c>
      <c r="D225">
        <f t="shared" si="17"/>
        <v>1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14715</v>
      </c>
      <c r="M225">
        <v>14396</v>
      </c>
      <c r="N225">
        <v>0.51381767021905422</v>
      </c>
      <c r="O225">
        <v>0.48618232978094572</v>
      </c>
      <c r="P225">
        <v>0.29828281580011679</v>
      </c>
      <c r="Q225">
        <v>0.70171718419988327</v>
      </c>
      <c r="R225">
        <v>3.4721650898121487E-2</v>
      </c>
      <c r="S225" s="2">
        <v>0</v>
      </c>
      <c r="T225" s="2">
        <f t="shared" si="18"/>
        <v>0</v>
      </c>
      <c r="U225">
        <v>3894</v>
      </c>
      <c r="V225">
        <v>0</v>
      </c>
      <c r="W225">
        <v>0</v>
      </c>
      <c r="X225" s="10">
        <v>28.7</v>
      </c>
      <c r="Y225">
        <v>0</v>
      </c>
      <c r="Z225">
        <f t="shared" si="19"/>
        <v>0</v>
      </c>
    </row>
    <row r="226" spans="1:26" x14ac:dyDescent="0.6">
      <c r="A226">
        <v>2013</v>
      </c>
      <c r="B226">
        <v>8</v>
      </c>
      <c r="C226">
        <v>13</v>
      </c>
      <c r="D226">
        <f t="shared" si="17"/>
        <v>2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14206</v>
      </c>
      <c r="M226">
        <v>12726</v>
      </c>
      <c r="N226">
        <v>0.51734023579771171</v>
      </c>
      <c r="O226">
        <v>0.48265976420228829</v>
      </c>
      <c r="P226">
        <v>0.32428379811370162</v>
      </c>
      <c r="Q226">
        <v>0.67571620188629833</v>
      </c>
      <c r="R226">
        <v>6.2575749590865232E-2</v>
      </c>
      <c r="S226" s="2">
        <v>0</v>
      </c>
      <c r="T226" s="2">
        <f t="shared" si="18"/>
        <v>0</v>
      </c>
      <c r="U226">
        <v>3894</v>
      </c>
      <c r="V226">
        <v>0</v>
      </c>
      <c r="W226">
        <v>0</v>
      </c>
      <c r="X226" s="10">
        <v>28</v>
      </c>
      <c r="Y226">
        <v>0</v>
      </c>
      <c r="Z226">
        <f t="shared" si="19"/>
        <v>0</v>
      </c>
    </row>
    <row r="227" spans="1:26" x14ac:dyDescent="0.6">
      <c r="A227">
        <v>2013</v>
      </c>
      <c r="B227">
        <v>8</v>
      </c>
      <c r="C227">
        <v>14</v>
      </c>
      <c r="D227">
        <f t="shared" si="17"/>
        <v>3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15660</v>
      </c>
      <c r="M227">
        <v>15753</v>
      </c>
      <c r="N227">
        <v>0.46728804057235429</v>
      </c>
      <c r="O227">
        <v>0.53271195942764571</v>
      </c>
      <c r="P227">
        <v>0.30501328736622862</v>
      </c>
      <c r="Q227">
        <v>0.69498671263377143</v>
      </c>
      <c r="R227">
        <v>7.494149369149368E-2</v>
      </c>
      <c r="S227" s="2">
        <v>0</v>
      </c>
      <c r="T227" s="2">
        <f t="shared" si="18"/>
        <v>0</v>
      </c>
      <c r="U227">
        <v>3894</v>
      </c>
      <c r="V227">
        <v>0</v>
      </c>
      <c r="W227">
        <v>0</v>
      </c>
      <c r="X227" s="10">
        <v>28.4</v>
      </c>
      <c r="Y227">
        <v>0</v>
      </c>
      <c r="Z227">
        <f t="shared" si="19"/>
        <v>0</v>
      </c>
    </row>
    <row r="228" spans="1:26" x14ac:dyDescent="0.6">
      <c r="A228">
        <v>2013</v>
      </c>
      <c r="B228">
        <v>8</v>
      </c>
      <c r="C228">
        <v>15</v>
      </c>
      <c r="D228">
        <f t="shared" si="17"/>
        <v>4</v>
      </c>
      <c r="E228" t="s">
        <v>23</v>
      </c>
      <c r="F228" t="s">
        <v>11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12" t="s">
        <v>57</v>
      </c>
      <c r="K228" s="12" t="s">
        <v>58</v>
      </c>
      <c r="L228">
        <v>15383</v>
      </c>
      <c r="M228">
        <v>15544</v>
      </c>
      <c r="N228">
        <v>0.51000189737213952</v>
      </c>
      <c r="O228">
        <v>0.48999810262786042</v>
      </c>
      <c r="P228">
        <v>0.32126292584770089</v>
      </c>
      <c r="Q228">
        <v>0.67873707415229911</v>
      </c>
      <c r="R228">
        <v>1.669000933706816E-2</v>
      </c>
      <c r="S228" s="2">
        <v>0</v>
      </c>
      <c r="T228" s="2">
        <f t="shared" si="18"/>
        <v>0</v>
      </c>
      <c r="U228">
        <v>3894</v>
      </c>
      <c r="V228">
        <v>0</v>
      </c>
      <c r="W228">
        <v>0</v>
      </c>
      <c r="X228" s="10">
        <v>29.5</v>
      </c>
      <c r="Y228">
        <v>0</v>
      </c>
      <c r="Z228">
        <f t="shared" si="19"/>
        <v>0</v>
      </c>
    </row>
    <row r="229" spans="1:26" x14ac:dyDescent="0.6">
      <c r="A229">
        <v>2013</v>
      </c>
      <c r="B229">
        <v>8</v>
      </c>
      <c r="C229">
        <v>16</v>
      </c>
      <c r="D229">
        <f t="shared" si="17"/>
        <v>5</v>
      </c>
      <c r="E229" t="s">
        <v>23</v>
      </c>
      <c r="F229" t="s">
        <v>15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15"/>
        <v>0</v>
      </c>
      <c r="I229">
        <f t="shared" si="16"/>
        <v>1</v>
      </c>
      <c r="J229" s="12"/>
      <c r="K229" s="12" t="s">
        <v>58</v>
      </c>
      <c r="L229">
        <v>15832</v>
      </c>
      <c r="M229">
        <v>12570</v>
      </c>
      <c r="N229">
        <v>0.50498227465082324</v>
      </c>
      <c r="O229">
        <v>0.49501772534917682</v>
      </c>
      <c r="P229">
        <v>0.31256029124359119</v>
      </c>
      <c r="Q229">
        <v>0.68743970875640881</v>
      </c>
      <c r="R229">
        <v>1.347084288260759E-2</v>
      </c>
      <c r="S229" s="2">
        <v>0</v>
      </c>
      <c r="T229" s="2">
        <f t="shared" si="18"/>
        <v>0</v>
      </c>
      <c r="U229">
        <v>3894</v>
      </c>
      <c r="V229">
        <v>0</v>
      </c>
      <c r="W229">
        <v>0</v>
      </c>
      <c r="X229" s="10">
        <v>29</v>
      </c>
      <c r="Y229">
        <v>0</v>
      </c>
      <c r="Z229">
        <f t="shared" si="19"/>
        <v>0</v>
      </c>
    </row>
    <row r="230" spans="1:26" x14ac:dyDescent="0.6">
      <c r="A230">
        <v>2013</v>
      </c>
      <c r="B230">
        <v>8</v>
      </c>
      <c r="C230">
        <v>17</v>
      </c>
      <c r="D230">
        <f t="shared" si="17"/>
        <v>6</v>
      </c>
      <c r="E230" t="s">
        <v>23</v>
      </c>
      <c r="F230" t="s">
        <v>17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>
        <f t="shared" si="15"/>
        <v>0</v>
      </c>
      <c r="I230">
        <f t="shared" si="16"/>
        <v>1</v>
      </c>
      <c r="J230" s="12"/>
      <c r="K230" s="12" t="s">
        <v>58</v>
      </c>
      <c r="L230">
        <v>14692</v>
      </c>
      <c r="M230">
        <v>13051</v>
      </c>
      <c r="N230">
        <v>0.51019469714607213</v>
      </c>
      <c r="O230">
        <v>0.48980530285392782</v>
      </c>
      <c r="P230">
        <v>0.35036346623489217</v>
      </c>
      <c r="Q230">
        <v>0.64963653376510777</v>
      </c>
      <c r="R230">
        <v>2.4358040429794201E-2</v>
      </c>
      <c r="S230" s="2">
        <v>0</v>
      </c>
      <c r="T230" s="2">
        <f t="shared" si="18"/>
        <v>0</v>
      </c>
      <c r="U230">
        <v>3894</v>
      </c>
      <c r="V230">
        <v>0</v>
      </c>
      <c r="W230">
        <v>0</v>
      </c>
      <c r="X230" s="10">
        <v>29.2</v>
      </c>
      <c r="Y230">
        <v>0</v>
      </c>
      <c r="Z230">
        <f t="shared" si="19"/>
        <v>0</v>
      </c>
    </row>
    <row r="231" spans="1:26" x14ac:dyDescent="0.6">
      <c r="A231">
        <v>2013</v>
      </c>
      <c r="B231">
        <v>8</v>
      </c>
      <c r="C231">
        <v>18</v>
      </c>
      <c r="D231">
        <f t="shared" si="17"/>
        <v>7</v>
      </c>
      <c r="E231" t="s">
        <v>23</v>
      </c>
      <c r="F231" t="s">
        <v>18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3</v>
      </c>
      <c r="H231">
        <f t="shared" si="15"/>
        <v>0</v>
      </c>
      <c r="I231">
        <f t="shared" si="16"/>
        <v>1</v>
      </c>
      <c r="J231" s="12"/>
      <c r="K231" s="12" t="s">
        <v>58</v>
      </c>
      <c r="L231">
        <v>15995</v>
      </c>
      <c r="M231">
        <v>14559</v>
      </c>
      <c r="N231">
        <v>0.46624406820485248</v>
      </c>
      <c r="O231">
        <v>0.53375593179514746</v>
      </c>
      <c r="P231">
        <v>0.31935897254524698</v>
      </c>
      <c r="Q231">
        <v>0.68064102745475297</v>
      </c>
      <c r="R231">
        <v>1.3454954631425219E-2</v>
      </c>
      <c r="S231" s="2">
        <v>0</v>
      </c>
      <c r="T231" s="2">
        <f t="shared" si="18"/>
        <v>0</v>
      </c>
      <c r="U231">
        <v>3894</v>
      </c>
      <c r="V231">
        <v>0</v>
      </c>
      <c r="W231">
        <v>0</v>
      </c>
      <c r="X231" s="10">
        <v>29.8</v>
      </c>
      <c r="Y231">
        <v>0</v>
      </c>
      <c r="Z231">
        <f t="shared" si="19"/>
        <v>0</v>
      </c>
    </row>
    <row r="232" spans="1:26" x14ac:dyDescent="0.6">
      <c r="A232">
        <v>2013</v>
      </c>
      <c r="B232">
        <v>8</v>
      </c>
      <c r="C232">
        <v>19</v>
      </c>
      <c r="D232">
        <f t="shared" si="17"/>
        <v>1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14955</v>
      </c>
      <c r="M232">
        <v>13019</v>
      </c>
      <c r="N232">
        <v>0.52409660696857929</v>
      </c>
      <c r="O232">
        <v>0.47590339303142082</v>
      </c>
      <c r="P232">
        <v>0.31993936955009622</v>
      </c>
      <c r="Q232">
        <v>0.68006063044990384</v>
      </c>
      <c r="R232">
        <v>1.395173453996983E-2</v>
      </c>
      <c r="S232" s="2">
        <v>0</v>
      </c>
      <c r="T232" s="2">
        <f t="shared" si="18"/>
        <v>0</v>
      </c>
      <c r="U232">
        <v>3894</v>
      </c>
      <c r="V232">
        <v>0</v>
      </c>
      <c r="W232">
        <v>0</v>
      </c>
      <c r="X232" s="10">
        <v>30.1</v>
      </c>
      <c r="Y232">
        <v>0</v>
      </c>
      <c r="Z232">
        <f t="shared" si="19"/>
        <v>0</v>
      </c>
    </row>
    <row r="233" spans="1:26" x14ac:dyDescent="0.6">
      <c r="A233">
        <v>2013</v>
      </c>
      <c r="B233">
        <v>8</v>
      </c>
      <c r="C233">
        <v>20</v>
      </c>
      <c r="D233">
        <f t="shared" si="17"/>
        <v>2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12846</v>
      </c>
      <c r="M233">
        <v>12006</v>
      </c>
      <c r="N233">
        <v>0.52020846800258558</v>
      </c>
      <c r="O233">
        <v>0.47979153199741442</v>
      </c>
      <c r="P233">
        <v>0.33366192630898511</v>
      </c>
      <c r="Q233">
        <v>0.66633807369101483</v>
      </c>
      <c r="R233">
        <v>1.292824822236587E-2</v>
      </c>
      <c r="S233" s="2">
        <v>0</v>
      </c>
      <c r="T233" s="2">
        <f t="shared" si="18"/>
        <v>0</v>
      </c>
      <c r="U233">
        <v>3894</v>
      </c>
      <c r="V233">
        <v>0</v>
      </c>
      <c r="W233">
        <v>0</v>
      </c>
      <c r="X233" s="10">
        <v>30</v>
      </c>
      <c r="Y233">
        <v>0</v>
      </c>
      <c r="Z233">
        <f t="shared" si="19"/>
        <v>0</v>
      </c>
    </row>
    <row r="234" spans="1:26" x14ac:dyDescent="0.6">
      <c r="A234">
        <v>2013</v>
      </c>
      <c r="B234">
        <v>8</v>
      </c>
      <c r="C234">
        <v>21</v>
      </c>
      <c r="D234">
        <f t="shared" si="17"/>
        <v>3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14091</v>
      </c>
      <c r="M234">
        <v>12664</v>
      </c>
      <c r="N234">
        <v>0.52583913587373787</v>
      </c>
      <c r="O234">
        <v>0.47416086412626213</v>
      </c>
      <c r="P234">
        <v>0.3216442582792064</v>
      </c>
      <c r="Q234">
        <v>0.6783557417207936</v>
      </c>
      <c r="R234">
        <v>2.9936974789915961E-2</v>
      </c>
      <c r="S234" s="2">
        <v>0</v>
      </c>
      <c r="T234" s="2">
        <f t="shared" si="18"/>
        <v>0</v>
      </c>
      <c r="U234">
        <v>3894</v>
      </c>
      <c r="V234">
        <v>0</v>
      </c>
      <c r="W234">
        <v>0</v>
      </c>
      <c r="X234" s="10">
        <v>29.1</v>
      </c>
      <c r="Y234">
        <v>0</v>
      </c>
      <c r="Z234">
        <f t="shared" si="19"/>
        <v>0</v>
      </c>
    </row>
    <row r="235" spans="1:26" x14ac:dyDescent="0.6">
      <c r="A235">
        <v>2013</v>
      </c>
      <c r="B235">
        <v>8</v>
      </c>
      <c r="C235">
        <v>22</v>
      </c>
      <c r="D235">
        <f t="shared" si="17"/>
        <v>4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13680</v>
      </c>
      <c r="M235">
        <v>13635</v>
      </c>
      <c r="N235">
        <v>0.48500951662716357</v>
      </c>
      <c r="O235">
        <v>0.51499048337283637</v>
      </c>
      <c r="P235">
        <v>0.29388062917474678</v>
      </c>
      <c r="Q235">
        <v>0.70611937082525322</v>
      </c>
      <c r="R235">
        <v>3.3072972778855132E-2</v>
      </c>
      <c r="S235" s="2">
        <v>0</v>
      </c>
      <c r="T235" s="2">
        <f t="shared" si="18"/>
        <v>0</v>
      </c>
      <c r="U235">
        <v>3894</v>
      </c>
      <c r="V235">
        <v>0</v>
      </c>
      <c r="W235">
        <v>0</v>
      </c>
      <c r="X235" s="10">
        <v>28.7</v>
      </c>
      <c r="Y235">
        <v>1</v>
      </c>
      <c r="Z235">
        <f t="shared" si="19"/>
        <v>28.7</v>
      </c>
    </row>
    <row r="236" spans="1:26" x14ac:dyDescent="0.6">
      <c r="A236">
        <v>2013</v>
      </c>
      <c r="B236">
        <v>8</v>
      </c>
      <c r="C236">
        <v>23</v>
      </c>
      <c r="D236">
        <f t="shared" si="17"/>
        <v>5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14369</v>
      </c>
      <c r="M236">
        <v>13802</v>
      </c>
      <c r="N236">
        <v>0.507614415572893</v>
      </c>
      <c r="O236">
        <v>0.49238558442710678</v>
      </c>
      <c r="P236">
        <v>0.31243849864092083</v>
      </c>
      <c r="Q236">
        <v>0.68756150135907923</v>
      </c>
      <c r="R236">
        <v>7.3749477166432181E-2</v>
      </c>
      <c r="S236" s="2">
        <v>0</v>
      </c>
      <c r="T236" s="2">
        <f t="shared" si="18"/>
        <v>0</v>
      </c>
      <c r="U236">
        <v>3894</v>
      </c>
      <c r="V236">
        <v>0</v>
      </c>
      <c r="W236">
        <v>0</v>
      </c>
      <c r="X236" s="10">
        <v>26.4</v>
      </c>
      <c r="Y236">
        <v>30.5</v>
      </c>
      <c r="Z236">
        <f t="shared" si="19"/>
        <v>805.19999999999993</v>
      </c>
    </row>
    <row r="237" spans="1:26" x14ac:dyDescent="0.6">
      <c r="A237">
        <v>2013</v>
      </c>
      <c r="B237">
        <v>8</v>
      </c>
      <c r="C237">
        <v>24</v>
      </c>
      <c r="D237">
        <f t="shared" si="17"/>
        <v>6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13420</v>
      </c>
      <c r="M237">
        <v>13113</v>
      </c>
      <c r="N237">
        <v>0.50051770125299533</v>
      </c>
      <c r="O237">
        <v>0.49948229874700473</v>
      </c>
      <c r="P237">
        <v>0.35683287300934358</v>
      </c>
      <c r="Q237">
        <v>0.64316712699065637</v>
      </c>
      <c r="R237">
        <v>1.6079508726567548E-2</v>
      </c>
      <c r="S237" s="2">
        <v>0</v>
      </c>
      <c r="T237" s="2">
        <f t="shared" si="18"/>
        <v>0</v>
      </c>
      <c r="U237">
        <v>3894</v>
      </c>
      <c r="V237">
        <v>0</v>
      </c>
      <c r="W237">
        <v>0</v>
      </c>
      <c r="X237" s="10">
        <v>24.7</v>
      </c>
      <c r="Y237">
        <v>58.5</v>
      </c>
      <c r="Z237">
        <f t="shared" si="19"/>
        <v>1444.95</v>
      </c>
    </row>
    <row r="238" spans="1:26" x14ac:dyDescent="0.6">
      <c r="A238">
        <v>2013</v>
      </c>
      <c r="B238">
        <v>8</v>
      </c>
      <c r="C238">
        <v>25</v>
      </c>
      <c r="D238">
        <f t="shared" si="17"/>
        <v>7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15760</v>
      </c>
      <c r="M238">
        <v>14766</v>
      </c>
      <c r="N238">
        <v>0.48589474251238962</v>
      </c>
      <c r="O238">
        <v>0.51410525748761038</v>
      </c>
      <c r="P238">
        <v>0.34064367005543472</v>
      </c>
      <c r="Q238">
        <v>0.65935632994456528</v>
      </c>
      <c r="R238">
        <v>3.2489406018817779E-2</v>
      </c>
      <c r="S238" s="2">
        <v>0</v>
      </c>
      <c r="T238" s="2">
        <f t="shared" si="18"/>
        <v>0</v>
      </c>
      <c r="U238">
        <v>3894</v>
      </c>
      <c r="V238">
        <v>0</v>
      </c>
      <c r="W238">
        <v>0</v>
      </c>
      <c r="X238" s="10">
        <v>25.9</v>
      </c>
      <c r="Y238">
        <v>10</v>
      </c>
      <c r="Z238">
        <f t="shared" si="19"/>
        <v>259</v>
      </c>
    </row>
    <row r="239" spans="1:26" x14ac:dyDescent="0.6">
      <c r="A239">
        <v>2013</v>
      </c>
      <c r="B239">
        <v>8</v>
      </c>
      <c r="C239">
        <v>26</v>
      </c>
      <c r="D239">
        <f t="shared" si="17"/>
        <v>1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14696</v>
      </c>
      <c r="M239">
        <v>13951</v>
      </c>
      <c r="N239">
        <v>0.51999525798469526</v>
      </c>
      <c r="O239">
        <v>0.4800047420153048</v>
      </c>
      <c r="P239">
        <v>0.32716229216866621</v>
      </c>
      <c r="Q239">
        <v>0.67283770783133368</v>
      </c>
      <c r="R239">
        <v>3.001219626606624E-2</v>
      </c>
      <c r="S239" s="2">
        <v>0</v>
      </c>
      <c r="T239" s="2">
        <f t="shared" si="18"/>
        <v>0</v>
      </c>
      <c r="U239">
        <v>3894</v>
      </c>
      <c r="V239">
        <v>0</v>
      </c>
      <c r="W239">
        <v>0</v>
      </c>
      <c r="X239" s="10">
        <v>26.2</v>
      </c>
      <c r="Y239">
        <v>0</v>
      </c>
      <c r="Z239">
        <f t="shared" si="19"/>
        <v>0</v>
      </c>
    </row>
    <row r="240" spans="1:26" x14ac:dyDescent="0.6">
      <c r="A240">
        <v>2013</v>
      </c>
      <c r="B240">
        <v>8</v>
      </c>
      <c r="C240">
        <v>27</v>
      </c>
      <c r="D240">
        <f t="shared" si="17"/>
        <v>2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12845</v>
      </c>
      <c r="M240">
        <v>13402</v>
      </c>
      <c r="N240">
        <v>0.51587541639444756</v>
      </c>
      <c r="O240">
        <v>0.48412458360555238</v>
      </c>
      <c r="P240">
        <v>0.32710574220089789</v>
      </c>
      <c r="Q240">
        <v>0.67289425779910206</v>
      </c>
      <c r="R240">
        <v>5.3894634776987721E-2</v>
      </c>
      <c r="S240" s="2">
        <v>0</v>
      </c>
      <c r="T240" s="2">
        <f t="shared" si="18"/>
        <v>0</v>
      </c>
      <c r="U240">
        <v>3894</v>
      </c>
      <c r="V240">
        <v>0</v>
      </c>
      <c r="W240">
        <v>0</v>
      </c>
      <c r="X240" s="10">
        <v>28</v>
      </c>
      <c r="Y240">
        <v>0</v>
      </c>
      <c r="Z240">
        <f t="shared" si="19"/>
        <v>0</v>
      </c>
    </row>
    <row r="241" spans="1:26" x14ac:dyDescent="0.6">
      <c r="A241">
        <v>2013</v>
      </c>
      <c r="B241">
        <v>8</v>
      </c>
      <c r="C241">
        <v>28</v>
      </c>
      <c r="D241">
        <f t="shared" si="17"/>
        <v>3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14041</v>
      </c>
      <c r="M241">
        <v>13425</v>
      </c>
      <c r="N241">
        <v>0.47608902988804952</v>
      </c>
      <c r="O241">
        <v>0.52391097011195042</v>
      </c>
      <c r="P241">
        <v>0.30624770110064231</v>
      </c>
      <c r="Q241">
        <v>0.69375229889935774</v>
      </c>
      <c r="R241">
        <v>1.7581569664902999E-2</v>
      </c>
      <c r="S241" s="2">
        <v>0</v>
      </c>
      <c r="T241" s="2">
        <f t="shared" si="18"/>
        <v>0</v>
      </c>
      <c r="U241">
        <v>3894</v>
      </c>
      <c r="V241">
        <v>0</v>
      </c>
      <c r="W241">
        <v>0</v>
      </c>
      <c r="X241" s="10">
        <v>27.4</v>
      </c>
      <c r="Y241">
        <v>0</v>
      </c>
      <c r="Z241">
        <f t="shared" si="19"/>
        <v>0</v>
      </c>
    </row>
    <row r="242" spans="1:26" x14ac:dyDescent="0.6">
      <c r="A242">
        <v>2013</v>
      </c>
      <c r="B242">
        <v>8</v>
      </c>
      <c r="C242">
        <v>29</v>
      </c>
      <c r="D242">
        <f t="shared" si="17"/>
        <v>4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13987</v>
      </c>
      <c r="M242">
        <v>13006</v>
      </c>
      <c r="N242">
        <v>0.48192399180531281</v>
      </c>
      <c r="O242">
        <v>0.51807600819468724</v>
      </c>
      <c r="P242">
        <v>0.29576239368551033</v>
      </c>
      <c r="Q242">
        <v>0.70423760631448973</v>
      </c>
      <c r="R242">
        <v>0.1047597464264131</v>
      </c>
      <c r="S242" s="2">
        <v>0</v>
      </c>
      <c r="T242" s="2">
        <f t="shared" si="18"/>
        <v>0</v>
      </c>
      <c r="U242">
        <v>3894</v>
      </c>
      <c r="V242">
        <v>0</v>
      </c>
      <c r="W242">
        <v>0</v>
      </c>
      <c r="X242" s="10">
        <v>27.6</v>
      </c>
      <c r="Y242">
        <v>7.5</v>
      </c>
      <c r="Z242">
        <f t="shared" si="19"/>
        <v>207</v>
      </c>
    </row>
    <row r="243" spans="1:26" x14ac:dyDescent="0.6">
      <c r="A243">
        <v>2013</v>
      </c>
      <c r="B243">
        <v>8</v>
      </c>
      <c r="C243">
        <v>30</v>
      </c>
      <c r="D243">
        <f t="shared" si="17"/>
        <v>5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14238</v>
      </c>
      <c r="M243">
        <v>13214</v>
      </c>
      <c r="N243">
        <v>0.50330495098296957</v>
      </c>
      <c r="O243">
        <v>0.49669504901703049</v>
      </c>
      <c r="P243">
        <v>0.31281641475139932</v>
      </c>
      <c r="Q243">
        <v>0.68718358524860068</v>
      </c>
      <c r="R243">
        <v>1.207983193277311E-2</v>
      </c>
      <c r="S243" s="2">
        <v>0</v>
      </c>
      <c r="T243" s="2">
        <f t="shared" si="18"/>
        <v>0</v>
      </c>
      <c r="U243">
        <v>3894</v>
      </c>
      <c r="V243">
        <v>0</v>
      </c>
      <c r="W243">
        <v>0</v>
      </c>
      <c r="X243" s="10">
        <v>25.1</v>
      </c>
      <c r="Y243">
        <v>2</v>
      </c>
      <c r="Z243">
        <f t="shared" si="19"/>
        <v>50.2</v>
      </c>
    </row>
    <row r="244" spans="1:26" x14ac:dyDescent="0.6">
      <c r="A244">
        <v>2013</v>
      </c>
      <c r="B244">
        <v>8</v>
      </c>
      <c r="C244">
        <v>31</v>
      </c>
      <c r="D244">
        <f t="shared" si="17"/>
        <v>6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13462</v>
      </c>
      <c r="M244">
        <v>13257</v>
      </c>
      <c r="N244">
        <v>0.4837150012201612</v>
      </c>
      <c r="O244">
        <v>0.5162849987798388</v>
      </c>
      <c r="P244">
        <v>0.35308022444245363</v>
      </c>
      <c r="Q244">
        <v>0.64691977555754643</v>
      </c>
      <c r="R244">
        <v>0</v>
      </c>
      <c r="S244" s="2">
        <v>0</v>
      </c>
      <c r="T244" s="2">
        <f t="shared" si="18"/>
        <v>0</v>
      </c>
      <c r="U244">
        <v>3894</v>
      </c>
      <c r="V244">
        <v>0</v>
      </c>
      <c r="W244">
        <v>0</v>
      </c>
      <c r="X244" s="10">
        <v>24</v>
      </c>
      <c r="Y244">
        <v>33</v>
      </c>
      <c r="Z244">
        <f t="shared" si="19"/>
        <v>792</v>
      </c>
    </row>
    <row r="245" spans="1:26" x14ac:dyDescent="0.6">
      <c r="A245">
        <v>2013</v>
      </c>
      <c r="B245">
        <v>9</v>
      </c>
      <c r="C245">
        <v>1</v>
      </c>
      <c r="D245">
        <f t="shared" si="17"/>
        <v>7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14538</v>
      </c>
      <c r="M245">
        <v>13473</v>
      </c>
      <c r="N245">
        <v>0.49106481753540582</v>
      </c>
      <c r="O245">
        <v>0.50893518246459424</v>
      </c>
      <c r="P245">
        <v>0.34378107474993291</v>
      </c>
      <c r="Q245">
        <v>0.65621892525006709</v>
      </c>
      <c r="R245">
        <v>3.5545826722297301E-2</v>
      </c>
      <c r="S245" s="2">
        <v>0</v>
      </c>
      <c r="T245" s="2">
        <f t="shared" si="18"/>
        <v>0</v>
      </c>
      <c r="U245">
        <v>3894</v>
      </c>
      <c r="V245">
        <v>0</v>
      </c>
      <c r="W245">
        <v>0</v>
      </c>
      <c r="X245" s="10">
        <v>24.2</v>
      </c>
      <c r="Y245">
        <v>0</v>
      </c>
      <c r="Z245">
        <f t="shared" si="19"/>
        <v>0</v>
      </c>
    </row>
    <row r="246" spans="1:26" x14ac:dyDescent="0.6">
      <c r="A246">
        <v>2013</v>
      </c>
      <c r="B246">
        <v>9</v>
      </c>
      <c r="C246">
        <v>2</v>
      </c>
      <c r="D246">
        <f t="shared" si="17"/>
        <v>1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12176</v>
      </c>
      <c r="M246">
        <v>12250</v>
      </c>
      <c r="N246">
        <v>0.52754684761605186</v>
      </c>
      <c r="O246">
        <v>0.47245315238394819</v>
      </c>
      <c r="P246">
        <v>0.34453032549918361</v>
      </c>
      <c r="Q246">
        <v>0.65546967450081639</v>
      </c>
      <c r="R246">
        <v>0</v>
      </c>
      <c r="S246" s="2">
        <v>0</v>
      </c>
      <c r="T246" s="2">
        <f t="shared" si="18"/>
        <v>0</v>
      </c>
      <c r="U246">
        <v>3894</v>
      </c>
      <c r="V246">
        <v>0</v>
      </c>
      <c r="W246">
        <v>0</v>
      </c>
      <c r="X246" s="10">
        <v>24.8</v>
      </c>
      <c r="Y246">
        <v>0</v>
      </c>
      <c r="Z246">
        <f t="shared" si="19"/>
        <v>0</v>
      </c>
    </row>
    <row r="247" spans="1:26" x14ac:dyDescent="0.6">
      <c r="A247">
        <v>2013</v>
      </c>
      <c r="B247">
        <v>9</v>
      </c>
      <c r="C247">
        <v>3</v>
      </c>
      <c r="D247">
        <f t="shared" si="17"/>
        <v>2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10601</v>
      </c>
      <c r="M247">
        <v>10873</v>
      </c>
      <c r="N247">
        <v>0.54244812281144461</v>
      </c>
      <c r="O247">
        <v>0.45755187718855539</v>
      </c>
      <c r="P247">
        <v>0.33749928464461337</v>
      </c>
      <c r="Q247">
        <v>0.66250071535538657</v>
      </c>
      <c r="R247">
        <v>3.259746789158554E-2</v>
      </c>
      <c r="S247" s="2">
        <v>0</v>
      </c>
      <c r="T247" s="2">
        <f t="shared" si="18"/>
        <v>0</v>
      </c>
      <c r="U247">
        <v>3894</v>
      </c>
      <c r="V247">
        <v>0</v>
      </c>
      <c r="W247">
        <v>0</v>
      </c>
      <c r="X247" s="10">
        <v>22.9</v>
      </c>
      <c r="Y247">
        <v>0.2</v>
      </c>
      <c r="Z247">
        <f t="shared" si="19"/>
        <v>4.58</v>
      </c>
    </row>
    <row r="248" spans="1:26" x14ac:dyDescent="0.6">
      <c r="A248">
        <v>2013</v>
      </c>
      <c r="B248">
        <v>9</v>
      </c>
      <c r="C248">
        <v>4</v>
      </c>
      <c r="D248">
        <f t="shared" si="17"/>
        <v>3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11680</v>
      </c>
      <c r="M248">
        <v>11565</v>
      </c>
      <c r="N248">
        <v>0.53000351244295885</v>
      </c>
      <c r="O248">
        <v>0.46999648755704121</v>
      </c>
      <c r="P248">
        <v>0.34577185597946841</v>
      </c>
      <c r="Q248">
        <v>0.65422814402053153</v>
      </c>
      <c r="R248">
        <v>3.4602076124567479E-3</v>
      </c>
      <c r="S248" s="2">
        <v>0</v>
      </c>
      <c r="T248" s="2">
        <f t="shared" si="18"/>
        <v>0</v>
      </c>
      <c r="U248">
        <v>3894</v>
      </c>
      <c r="V248">
        <v>0</v>
      </c>
      <c r="W248">
        <v>0</v>
      </c>
      <c r="X248" s="10">
        <v>23.3</v>
      </c>
      <c r="Y248">
        <v>0</v>
      </c>
      <c r="Z248">
        <f t="shared" si="19"/>
        <v>0</v>
      </c>
    </row>
    <row r="249" spans="1:26" x14ac:dyDescent="0.6">
      <c r="A249">
        <v>2013</v>
      </c>
      <c r="B249">
        <v>9</v>
      </c>
      <c r="C249">
        <v>5</v>
      </c>
      <c r="D249">
        <f t="shared" si="17"/>
        <v>4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12512</v>
      </c>
      <c r="M249">
        <v>12734</v>
      </c>
      <c r="N249">
        <v>0.50836531788088879</v>
      </c>
      <c r="O249">
        <v>0.49163468211911121</v>
      </c>
      <c r="P249">
        <v>0.3260677183255038</v>
      </c>
      <c r="Q249">
        <v>0.67393228167449626</v>
      </c>
      <c r="R249">
        <v>2.5859401075664049E-2</v>
      </c>
      <c r="S249" s="2">
        <v>0</v>
      </c>
      <c r="T249" s="2">
        <f t="shared" si="18"/>
        <v>0</v>
      </c>
      <c r="U249">
        <v>3894</v>
      </c>
      <c r="V249">
        <v>0</v>
      </c>
      <c r="W249">
        <v>0</v>
      </c>
      <c r="X249" s="10">
        <v>22.5</v>
      </c>
      <c r="Y249">
        <v>0</v>
      </c>
      <c r="Z249">
        <f t="shared" si="19"/>
        <v>0</v>
      </c>
    </row>
    <row r="250" spans="1:26" x14ac:dyDescent="0.6">
      <c r="A250">
        <v>2013</v>
      </c>
      <c r="B250">
        <v>9</v>
      </c>
      <c r="C250">
        <v>6</v>
      </c>
      <c r="D250">
        <f t="shared" si="17"/>
        <v>5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13637</v>
      </c>
      <c r="M250">
        <v>12692</v>
      </c>
      <c r="N250">
        <v>0.5247286554175099</v>
      </c>
      <c r="O250">
        <v>0.4752713445824901</v>
      </c>
      <c r="P250">
        <v>0.3166704640388851</v>
      </c>
      <c r="Q250">
        <v>0.6833295359611149</v>
      </c>
      <c r="R250">
        <v>9.1036414565826337E-3</v>
      </c>
      <c r="S250" s="2">
        <v>0</v>
      </c>
      <c r="T250" s="2">
        <f t="shared" si="18"/>
        <v>0</v>
      </c>
      <c r="U250">
        <v>3894</v>
      </c>
      <c r="V250">
        <v>0</v>
      </c>
      <c r="W250">
        <v>0</v>
      </c>
      <c r="X250" s="10">
        <v>21.1</v>
      </c>
      <c r="Y250">
        <v>0.5</v>
      </c>
      <c r="Z250">
        <f t="shared" si="19"/>
        <v>10.55</v>
      </c>
    </row>
    <row r="251" spans="1:26" x14ac:dyDescent="0.6">
      <c r="A251">
        <v>2013</v>
      </c>
      <c r="B251">
        <v>9</v>
      </c>
      <c r="C251">
        <v>7</v>
      </c>
      <c r="D251">
        <f t="shared" si="17"/>
        <v>6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12080</v>
      </c>
      <c r="M251">
        <v>12085</v>
      </c>
      <c r="N251">
        <v>0.50027077881749171</v>
      </c>
      <c r="O251">
        <v>0.49972922118250829</v>
      </c>
      <c r="P251">
        <v>0.38236979283692091</v>
      </c>
      <c r="Q251">
        <v>0.61763020716307915</v>
      </c>
      <c r="R251">
        <v>2.4833010127127769E-2</v>
      </c>
      <c r="S251" s="2">
        <v>0</v>
      </c>
      <c r="T251" s="2">
        <f t="shared" si="18"/>
        <v>0</v>
      </c>
      <c r="U251">
        <v>3894</v>
      </c>
      <c r="V251">
        <v>0</v>
      </c>
      <c r="W251">
        <v>0</v>
      </c>
      <c r="X251" s="10">
        <v>20.7</v>
      </c>
      <c r="Y251">
        <v>16</v>
      </c>
      <c r="Z251">
        <f t="shared" si="19"/>
        <v>331.2</v>
      </c>
    </row>
    <row r="252" spans="1:26" x14ac:dyDescent="0.6">
      <c r="A252">
        <v>2013</v>
      </c>
      <c r="B252">
        <v>9</v>
      </c>
      <c r="C252">
        <v>8</v>
      </c>
      <c r="D252">
        <f t="shared" si="17"/>
        <v>7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14055</v>
      </c>
      <c r="M252">
        <v>11228</v>
      </c>
      <c r="N252">
        <v>0.50814356731311749</v>
      </c>
      <c r="O252">
        <v>0.49185643268688251</v>
      </c>
      <c r="P252">
        <v>0.36414210549158649</v>
      </c>
      <c r="Q252">
        <v>0.63585789450841357</v>
      </c>
      <c r="R252">
        <v>7.3817762399077278E-3</v>
      </c>
      <c r="S252" s="2">
        <v>0</v>
      </c>
      <c r="T252" s="2">
        <f t="shared" si="18"/>
        <v>0</v>
      </c>
      <c r="U252">
        <v>3894</v>
      </c>
      <c r="V252">
        <v>0</v>
      </c>
      <c r="W252">
        <v>0</v>
      </c>
      <c r="X252" s="10">
        <v>23.1</v>
      </c>
      <c r="Y252">
        <v>0</v>
      </c>
      <c r="Z252">
        <f t="shared" si="19"/>
        <v>0</v>
      </c>
    </row>
    <row r="253" spans="1:26" x14ac:dyDescent="0.6">
      <c r="A253">
        <v>2013</v>
      </c>
      <c r="B253">
        <v>9</v>
      </c>
      <c r="C253">
        <v>9</v>
      </c>
      <c r="D253">
        <f t="shared" si="17"/>
        <v>1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12882</v>
      </c>
      <c r="M253">
        <v>11503</v>
      </c>
      <c r="N253">
        <v>0.52020214502913464</v>
      </c>
      <c r="O253">
        <v>0.47979785497086541</v>
      </c>
      <c r="P253">
        <v>0.33939443870239722</v>
      </c>
      <c r="Q253">
        <v>0.66060556129760284</v>
      </c>
      <c r="R253">
        <v>3.9215686274509803E-3</v>
      </c>
      <c r="S253" s="2">
        <v>0</v>
      </c>
      <c r="T253" s="2">
        <f t="shared" si="18"/>
        <v>0</v>
      </c>
      <c r="U253">
        <v>3894</v>
      </c>
      <c r="V253">
        <v>0</v>
      </c>
      <c r="W253">
        <v>0</v>
      </c>
      <c r="X253" s="10">
        <v>23.5</v>
      </c>
      <c r="Y253">
        <v>0</v>
      </c>
      <c r="Z253">
        <f t="shared" si="19"/>
        <v>0</v>
      </c>
    </row>
    <row r="254" spans="1:26" x14ac:dyDescent="0.6">
      <c r="A254">
        <v>2013</v>
      </c>
      <c r="B254">
        <v>9</v>
      </c>
      <c r="C254">
        <v>10</v>
      </c>
      <c r="D254">
        <f t="shared" si="17"/>
        <v>2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10168</v>
      </c>
      <c r="M254">
        <v>11036</v>
      </c>
      <c r="N254">
        <v>0.53318464503585616</v>
      </c>
      <c r="O254">
        <v>0.46681535496414389</v>
      </c>
      <c r="P254">
        <v>0.33925642792424798</v>
      </c>
      <c r="Q254">
        <v>0.66074357207575196</v>
      </c>
      <c r="R254">
        <v>1.6013071895424828E-2</v>
      </c>
      <c r="S254" s="2">
        <v>0</v>
      </c>
      <c r="T254" s="2">
        <f t="shared" si="18"/>
        <v>0</v>
      </c>
      <c r="U254">
        <v>3894</v>
      </c>
      <c r="V254">
        <v>0</v>
      </c>
      <c r="W254">
        <v>0</v>
      </c>
      <c r="X254" s="10">
        <v>24.4</v>
      </c>
      <c r="Y254">
        <v>0</v>
      </c>
      <c r="Z254">
        <f t="shared" si="19"/>
        <v>0</v>
      </c>
    </row>
    <row r="255" spans="1:26" x14ac:dyDescent="0.6">
      <c r="A255">
        <v>2013</v>
      </c>
      <c r="B255">
        <v>9</v>
      </c>
      <c r="C255">
        <v>11</v>
      </c>
      <c r="D255">
        <f t="shared" si="17"/>
        <v>3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10382</v>
      </c>
      <c r="M255">
        <v>10656</v>
      </c>
      <c r="N255">
        <v>0.54257204732983277</v>
      </c>
      <c r="O255">
        <v>0.45742795267016723</v>
      </c>
      <c r="P255">
        <v>0.35537758089661198</v>
      </c>
      <c r="Q255">
        <v>0.64462241910338791</v>
      </c>
      <c r="R255">
        <v>7.3817762399077278E-3</v>
      </c>
      <c r="S255" s="2">
        <v>0</v>
      </c>
      <c r="T255" s="2">
        <f t="shared" si="18"/>
        <v>0</v>
      </c>
      <c r="U255">
        <v>3894</v>
      </c>
      <c r="V255">
        <v>0</v>
      </c>
      <c r="W255">
        <v>0</v>
      </c>
      <c r="X255" s="10">
        <v>25.2</v>
      </c>
      <c r="Y255">
        <v>0</v>
      </c>
      <c r="Z255">
        <f t="shared" si="19"/>
        <v>0</v>
      </c>
    </row>
    <row r="256" spans="1:26" x14ac:dyDescent="0.6">
      <c r="A256">
        <v>2013</v>
      </c>
      <c r="B256">
        <v>9</v>
      </c>
      <c r="C256">
        <v>12</v>
      </c>
      <c r="D256">
        <f t="shared" si="17"/>
        <v>4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11845</v>
      </c>
      <c r="M256">
        <v>11319</v>
      </c>
      <c r="N256">
        <v>0.52666175156772421</v>
      </c>
      <c r="O256">
        <v>0.47333824843227579</v>
      </c>
      <c r="P256">
        <v>0.34875623473863282</v>
      </c>
      <c r="Q256">
        <v>0.65124376526136718</v>
      </c>
      <c r="R256">
        <v>1.491901108269395E-2</v>
      </c>
      <c r="S256" s="2">
        <v>0</v>
      </c>
      <c r="T256" s="2">
        <f t="shared" si="18"/>
        <v>0</v>
      </c>
      <c r="U256">
        <v>3894</v>
      </c>
      <c r="V256">
        <v>0</v>
      </c>
      <c r="W256">
        <v>0</v>
      </c>
      <c r="X256" s="10">
        <v>25.2</v>
      </c>
      <c r="Y256">
        <v>0</v>
      </c>
      <c r="Z256">
        <f t="shared" si="19"/>
        <v>0</v>
      </c>
    </row>
    <row r="257" spans="1:26" x14ac:dyDescent="0.6">
      <c r="A257">
        <v>2013</v>
      </c>
      <c r="B257">
        <v>9</v>
      </c>
      <c r="C257">
        <v>13</v>
      </c>
      <c r="D257">
        <f t="shared" si="17"/>
        <v>5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14168</v>
      </c>
      <c r="M257">
        <v>12484</v>
      </c>
      <c r="N257">
        <v>0.51717587487483674</v>
      </c>
      <c r="O257">
        <v>0.48282412512516321</v>
      </c>
      <c r="P257">
        <v>0.33115388072135482</v>
      </c>
      <c r="Q257">
        <v>0.66884611927864512</v>
      </c>
      <c r="R257">
        <v>1.3251454427925019E-2</v>
      </c>
      <c r="S257" s="2">
        <v>0</v>
      </c>
      <c r="T257" s="2">
        <f t="shared" si="18"/>
        <v>0</v>
      </c>
      <c r="U257">
        <v>3894</v>
      </c>
      <c r="V257">
        <v>0</v>
      </c>
      <c r="W257">
        <v>0</v>
      </c>
      <c r="X257" s="10">
        <v>26.5</v>
      </c>
      <c r="Y257">
        <v>0</v>
      </c>
      <c r="Z257">
        <f t="shared" si="19"/>
        <v>0</v>
      </c>
    </row>
    <row r="258" spans="1:26" x14ac:dyDescent="0.6">
      <c r="A258">
        <v>2013</v>
      </c>
      <c r="B258">
        <v>9</v>
      </c>
      <c r="C258">
        <v>14</v>
      </c>
      <c r="D258">
        <f t="shared" si="17"/>
        <v>6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12185</v>
      </c>
      <c r="M258">
        <v>11412</v>
      </c>
      <c r="N258">
        <v>0.50692518266047681</v>
      </c>
      <c r="O258">
        <v>0.49307481733952319</v>
      </c>
      <c r="P258">
        <v>0.38526367423426239</v>
      </c>
      <c r="Q258">
        <v>0.61473632576573756</v>
      </c>
      <c r="R258">
        <v>3.0033365327482971E-2</v>
      </c>
      <c r="S258" s="2">
        <v>0</v>
      </c>
      <c r="T258" s="2">
        <f t="shared" si="18"/>
        <v>0</v>
      </c>
      <c r="U258">
        <v>3894</v>
      </c>
      <c r="V258">
        <v>0</v>
      </c>
      <c r="W258">
        <v>0</v>
      </c>
      <c r="X258" s="10">
        <v>26.1</v>
      </c>
      <c r="Y258">
        <v>0.5</v>
      </c>
      <c r="Z258">
        <f t="shared" si="19"/>
        <v>13.05</v>
      </c>
    </row>
    <row r="259" spans="1:26" x14ac:dyDescent="0.6">
      <c r="A259">
        <v>2013</v>
      </c>
      <c r="B259">
        <v>9</v>
      </c>
      <c r="C259">
        <v>15</v>
      </c>
      <c r="D259">
        <f t="shared" ref="D259:D322" si="22">WEEKDAY(DATE(A259,B259,C259), 2)</f>
        <v>7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11502</v>
      </c>
      <c r="M259">
        <v>10493</v>
      </c>
      <c r="N259">
        <v>0.4905676215364797</v>
      </c>
      <c r="O259">
        <v>0.5094323784635203</v>
      </c>
      <c r="P259">
        <v>0.34433601289137622</v>
      </c>
      <c r="Q259">
        <v>0.65566398710862384</v>
      </c>
      <c r="R259">
        <v>2.4132730015082961E-2</v>
      </c>
      <c r="S259" s="2">
        <v>0</v>
      </c>
      <c r="T259" s="2">
        <f t="shared" ref="T259:T322" si="23">S259-S258</f>
        <v>0</v>
      </c>
      <c r="U259">
        <v>3894</v>
      </c>
      <c r="V259">
        <v>0</v>
      </c>
      <c r="W259">
        <v>0</v>
      </c>
      <c r="X259" s="10">
        <v>25.5</v>
      </c>
      <c r="Y259">
        <v>0</v>
      </c>
      <c r="Z259">
        <f t="shared" ref="Z259:Z322" si="24">X259*Y259</f>
        <v>0</v>
      </c>
    </row>
    <row r="260" spans="1:26" x14ac:dyDescent="0.6">
      <c r="A260">
        <v>2013</v>
      </c>
      <c r="B260">
        <v>9</v>
      </c>
      <c r="C260">
        <v>16</v>
      </c>
      <c r="D260">
        <f t="shared" si="22"/>
        <v>1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12152</v>
      </c>
      <c r="M260">
        <v>12244</v>
      </c>
      <c r="N260">
        <v>0.50117020542944779</v>
      </c>
      <c r="O260">
        <v>0.49882979457055221</v>
      </c>
      <c r="P260">
        <v>0.3158395162174073</v>
      </c>
      <c r="Q260">
        <v>0.68416048378259264</v>
      </c>
      <c r="R260">
        <v>7.0470209993976157E-2</v>
      </c>
      <c r="S260" s="2">
        <v>0</v>
      </c>
      <c r="T260" s="2">
        <f t="shared" si="23"/>
        <v>0</v>
      </c>
      <c r="U260">
        <v>3894</v>
      </c>
      <c r="V260">
        <v>0</v>
      </c>
      <c r="W260">
        <v>0</v>
      </c>
      <c r="X260" s="10">
        <v>23.6</v>
      </c>
      <c r="Y260">
        <v>0</v>
      </c>
      <c r="Z260">
        <f t="shared" si="24"/>
        <v>0</v>
      </c>
    </row>
    <row r="261" spans="1:26" x14ac:dyDescent="0.6">
      <c r="A261">
        <v>2013</v>
      </c>
      <c r="B261">
        <v>9</v>
      </c>
      <c r="C261">
        <v>17</v>
      </c>
      <c r="D261">
        <f t="shared" si="22"/>
        <v>2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13114</v>
      </c>
      <c r="M261">
        <v>15156</v>
      </c>
      <c r="N261">
        <v>0.52443847002670529</v>
      </c>
      <c r="O261">
        <v>0.47556152997329471</v>
      </c>
      <c r="P261">
        <v>0.31551667286961399</v>
      </c>
      <c r="Q261">
        <v>0.68448332713038595</v>
      </c>
      <c r="R261">
        <v>1.30718954248366E-2</v>
      </c>
      <c r="S261" s="2">
        <v>0</v>
      </c>
      <c r="T261" s="2">
        <f t="shared" si="23"/>
        <v>0</v>
      </c>
      <c r="U261">
        <v>3894</v>
      </c>
      <c r="V261">
        <v>0</v>
      </c>
      <c r="W261">
        <v>0</v>
      </c>
      <c r="X261" s="10">
        <v>23.5</v>
      </c>
      <c r="Y261">
        <v>0</v>
      </c>
      <c r="Z261">
        <f t="shared" si="24"/>
        <v>0</v>
      </c>
    </row>
    <row r="262" spans="1:26" x14ac:dyDescent="0.6">
      <c r="A262">
        <v>2013</v>
      </c>
      <c r="B262">
        <v>9</v>
      </c>
      <c r="C262">
        <v>18</v>
      </c>
      <c r="D262">
        <f t="shared" si="22"/>
        <v>3</v>
      </c>
      <c r="E262" t="s">
        <v>24</v>
      </c>
      <c r="F262" t="s">
        <v>14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-1</v>
      </c>
      <c r="H262">
        <f t="shared" si="20"/>
        <v>0</v>
      </c>
      <c r="I262">
        <f t="shared" si="21"/>
        <v>1</v>
      </c>
      <c r="J262" s="12" t="s">
        <v>67</v>
      </c>
      <c r="K262" s="12"/>
      <c r="L262">
        <v>13374</v>
      </c>
      <c r="M262">
        <v>17413</v>
      </c>
      <c r="N262">
        <v>0.50137269800354856</v>
      </c>
      <c r="O262">
        <v>0.49862730199645139</v>
      </c>
      <c r="P262">
        <v>0.33072147808079327</v>
      </c>
      <c r="Q262">
        <v>0.66927852191920667</v>
      </c>
      <c r="R262">
        <v>7.1895424836601303E-3</v>
      </c>
      <c r="S262" s="2">
        <v>0</v>
      </c>
      <c r="T262" s="2">
        <f t="shared" si="23"/>
        <v>0</v>
      </c>
      <c r="U262">
        <v>3894</v>
      </c>
      <c r="V262">
        <v>0</v>
      </c>
      <c r="W262">
        <v>0</v>
      </c>
      <c r="X262" s="10">
        <v>24.5</v>
      </c>
      <c r="Y262">
        <v>0</v>
      </c>
      <c r="Z262">
        <f t="shared" si="24"/>
        <v>0</v>
      </c>
    </row>
    <row r="263" spans="1:26" x14ac:dyDescent="0.6">
      <c r="A263">
        <v>2013</v>
      </c>
      <c r="B263">
        <v>9</v>
      </c>
      <c r="C263">
        <v>19</v>
      </c>
      <c r="D263">
        <f t="shared" si="22"/>
        <v>4</v>
      </c>
      <c r="E263" t="s">
        <v>24</v>
      </c>
      <c r="F263" t="s">
        <v>11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1</v>
      </c>
      <c r="I263">
        <f t="shared" si="21"/>
        <v>1</v>
      </c>
      <c r="J263" s="12" t="s">
        <v>67</v>
      </c>
      <c r="K263" s="12"/>
      <c r="L263">
        <v>13167</v>
      </c>
      <c r="M263">
        <v>17127</v>
      </c>
      <c r="N263">
        <v>0.48177819393217319</v>
      </c>
      <c r="O263">
        <v>0.51822180606782686</v>
      </c>
      <c r="P263">
        <v>0.31353299238247329</v>
      </c>
      <c r="Q263">
        <v>0.68646700761752666</v>
      </c>
      <c r="R263">
        <v>1.0404652056901191E-2</v>
      </c>
      <c r="S263" s="2">
        <v>0</v>
      </c>
      <c r="T263" s="2">
        <f t="shared" si="23"/>
        <v>0</v>
      </c>
      <c r="U263">
        <v>3894</v>
      </c>
      <c r="V263">
        <v>0</v>
      </c>
      <c r="W263">
        <v>0</v>
      </c>
      <c r="X263" s="10">
        <v>24.5</v>
      </c>
      <c r="Y263">
        <v>0</v>
      </c>
      <c r="Z263">
        <f t="shared" si="24"/>
        <v>0</v>
      </c>
    </row>
    <row r="264" spans="1:26" x14ac:dyDescent="0.6">
      <c r="A264">
        <v>2013</v>
      </c>
      <c r="B264">
        <v>9</v>
      </c>
      <c r="C264">
        <v>20</v>
      </c>
      <c r="D264">
        <f t="shared" si="22"/>
        <v>5</v>
      </c>
      <c r="E264" t="s">
        <v>24</v>
      </c>
      <c r="F264" t="s">
        <v>15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1</v>
      </c>
      <c r="H264">
        <f t="shared" si="20"/>
        <v>0</v>
      </c>
      <c r="I264">
        <f t="shared" si="21"/>
        <v>1</v>
      </c>
      <c r="J264" s="12" t="s">
        <v>67</v>
      </c>
      <c r="K264" s="12"/>
      <c r="L264">
        <v>14938</v>
      </c>
      <c r="M264">
        <v>15831</v>
      </c>
      <c r="N264">
        <v>0.49935187841762241</v>
      </c>
      <c r="O264">
        <v>0.50064812158237759</v>
      </c>
      <c r="P264">
        <v>0.30697691869837201</v>
      </c>
      <c r="Q264">
        <v>0.69302308130162793</v>
      </c>
      <c r="R264">
        <v>0</v>
      </c>
      <c r="S264" s="2">
        <v>0</v>
      </c>
      <c r="T264" s="2">
        <f t="shared" si="23"/>
        <v>0</v>
      </c>
      <c r="U264">
        <v>3894</v>
      </c>
      <c r="V264">
        <v>0</v>
      </c>
      <c r="W264">
        <v>0</v>
      </c>
      <c r="X264" s="10">
        <v>25</v>
      </c>
      <c r="Y264">
        <v>0</v>
      </c>
      <c r="Z264">
        <f t="shared" si="24"/>
        <v>0</v>
      </c>
    </row>
    <row r="265" spans="1:26" x14ac:dyDescent="0.6">
      <c r="A265">
        <v>2013</v>
      </c>
      <c r="B265">
        <v>9</v>
      </c>
      <c r="C265">
        <v>21</v>
      </c>
      <c r="D265">
        <f t="shared" si="22"/>
        <v>6</v>
      </c>
      <c r="E265" t="s">
        <v>24</v>
      </c>
      <c r="F265" t="s">
        <v>17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2</v>
      </c>
      <c r="H265">
        <f t="shared" si="20"/>
        <v>0</v>
      </c>
      <c r="I265">
        <f t="shared" si="21"/>
        <v>1</v>
      </c>
      <c r="J265" s="12" t="s">
        <v>67</v>
      </c>
      <c r="K265" s="12"/>
      <c r="L265">
        <v>16401</v>
      </c>
      <c r="M265">
        <v>13585</v>
      </c>
      <c r="N265">
        <v>0.48489835328070618</v>
      </c>
      <c r="O265">
        <v>0.5151016467192937</v>
      </c>
      <c r="P265">
        <v>0.3461669049904344</v>
      </c>
      <c r="Q265">
        <v>0.65383309500956566</v>
      </c>
      <c r="R265">
        <v>1.5210932857991679E-2</v>
      </c>
      <c r="S265" s="2">
        <v>0</v>
      </c>
      <c r="T265" s="2">
        <f t="shared" si="23"/>
        <v>0</v>
      </c>
      <c r="U265">
        <v>3894</v>
      </c>
      <c r="V265">
        <v>0</v>
      </c>
      <c r="W265">
        <v>0</v>
      </c>
      <c r="X265" s="10">
        <v>25.8</v>
      </c>
      <c r="Y265">
        <v>0</v>
      </c>
      <c r="Z265">
        <f t="shared" si="24"/>
        <v>0</v>
      </c>
    </row>
    <row r="266" spans="1:26" x14ac:dyDescent="0.6">
      <c r="A266">
        <v>2013</v>
      </c>
      <c r="B266">
        <v>9</v>
      </c>
      <c r="C266">
        <v>22</v>
      </c>
      <c r="D266">
        <f t="shared" si="22"/>
        <v>7</v>
      </c>
      <c r="E266" t="s">
        <v>24</v>
      </c>
      <c r="F266" t="s">
        <v>18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3</v>
      </c>
      <c r="H266">
        <f t="shared" si="20"/>
        <v>0</v>
      </c>
      <c r="I266">
        <f t="shared" si="21"/>
        <v>1</v>
      </c>
      <c r="J266" s="12" t="s">
        <v>67</v>
      </c>
      <c r="K266" s="12"/>
      <c r="L266">
        <v>18288</v>
      </c>
      <c r="M266">
        <v>13500</v>
      </c>
      <c r="N266">
        <v>0.47806592272536541</v>
      </c>
      <c r="O266">
        <v>0.52193407727463459</v>
      </c>
      <c r="P266">
        <v>0.32437911675527781</v>
      </c>
      <c r="Q266">
        <v>0.67562088324472225</v>
      </c>
      <c r="R266">
        <v>4.8818441620299198E-2</v>
      </c>
      <c r="S266" s="2">
        <v>0</v>
      </c>
      <c r="T266" s="2">
        <f t="shared" si="23"/>
        <v>0</v>
      </c>
      <c r="U266">
        <v>3894</v>
      </c>
      <c r="V266">
        <v>0</v>
      </c>
      <c r="W266">
        <v>0</v>
      </c>
      <c r="X266" s="10">
        <v>24.2</v>
      </c>
      <c r="Y266">
        <v>0</v>
      </c>
      <c r="Z266">
        <f t="shared" si="24"/>
        <v>0</v>
      </c>
    </row>
    <row r="267" spans="1:26" x14ac:dyDescent="0.6">
      <c r="A267">
        <v>2013</v>
      </c>
      <c r="B267">
        <v>9</v>
      </c>
      <c r="C267">
        <v>23</v>
      </c>
      <c r="D267">
        <f t="shared" si="22"/>
        <v>1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16522</v>
      </c>
      <c r="M267">
        <v>14778</v>
      </c>
      <c r="N267">
        <v>0.45445626903960229</v>
      </c>
      <c r="O267">
        <v>0.54554373096039765</v>
      </c>
      <c r="P267">
        <v>0.31608587037508612</v>
      </c>
      <c r="Q267">
        <v>0.68391412962491394</v>
      </c>
      <c r="R267">
        <v>8.7962962962962965E-2</v>
      </c>
      <c r="S267" s="2">
        <v>0</v>
      </c>
      <c r="T267" s="2">
        <f t="shared" si="23"/>
        <v>0</v>
      </c>
      <c r="U267">
        <v>3894</v>
      </c>
      <c r="V267">
        <v>0</v>
      </c>
      <c r="W267">
        <v>0</v>
      </c>
      <c r="X267" s="10">
        <v>23.8</v>
      </c>
      <c r="Y267">
        <v>0</v>
      </c>
      <c r="Z267">
        <f t="shared" si="24"/>
        <v>0</v>
      </c>
    </row>
    <row r="268" spans="1:26" x14ac:dyDescent="0.6">
      <c r="A268">
        <v>2013</v>
      </c>
      <c r="B268">
        <v>9</v>
      </c>
      <c r="C268">
        <v>24</v>
      </c>
      <c r="D268">
        <f t="shared" si="22"/>
        <v>2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14090</v>
      </c>
      <c r="M268">
        <v>13816</v>
      </c>
      <c r="N268">
        <v>0.46108073571308872</v>
      </c>
      <c r="O268">
        <v>0.53891926428691128</v>
      </c>
      <c r="P268">
        <v>0.28053580406521578</v>
      </c>
      <c r="Q268">
        <v>0.71946419593478417</v>
      </c>
      <c r="R268">
        <v>1.0185185185185189E-2</v>
      </c>
      <c r="S268" s="2">
        <v>0</v>
      </c>
      <c r="T268" s="2">
        <f t="shared" si="23"/>
        <v>0</v>
      </c>
      <c r="U268">
        <v>3894</v>
      </c>
      <c r="V268">
        <v>0</v>
      </c>
      <c r="W268">
        <v>0</v>
      </c>
      <c r="X268" s="10">
        <v>24.8</v>
      </c>
      <c r="Y268">
        <v>0</v>
      </c>
      <c r="Z268">
        <f t="shared" si="24"/>
        <v>0</v>
      </c>
    </row>
    <row r="269" spans="1:26" x14ac:dyDescent="0.6">
      <c r="A269">
        <v>2013</v>
      </c>
      <c r="B269">
        <v>9</v>
      </c>
      <c r="C269">
        <v>25</v>
      </c>
      <c r="D269">
        <f t="shared" si="22"/>
        <v>3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13408</v>
      </c>
      <c r="M269">
        <v>14085</v>
      </c>
      <c r="N269">
        <v>0.51404855237035174</v>
      </c>
      <c r="O269">
        <v>0.48595144762964831</v>
      </c>
      <c r="P269">
        <v>0.32446552390324018</v>
      </c>
      <c r="Q269">
        <v>0.67553447609675987</v>
      </c>
      <c r="R269">
        <v>1.045751633986928E-2</v>
      </c>
      <c r="S269" s="2">
        <v>0</v>
      </c>
      <c r="T269" s="2">
        <f t="shared" si="23"/>
        <v>0</v>
      </c>
      <c r="U269">
        <v>3894</v>
      </c>
      <c r="V269">
        <v>0</v>
      </c>
      <c r="W269">
        <v>0</v>
      </c>
      <c r="X269" s="10">
        <v>21.6</v>
      </c>
      <c r="Y269">
        <v>2</v>
      </c>
      <c r="Z269">
        <f t="shared" si="24"/>
        <v>43.2</v>
      </c>
    </row>
    <row r="270" spans="1:26" x14ac:dyDescent="0.6">
      <c r="A270">
        <v>2013</v>
      </c>
      <c r="B270">
        <v>9</v>
      </c>
      <c r="C270">
        <v>26</v>
      </c>
      <c r="D270">
        <f t="shared" si="22"/>
        <v>4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13712</v>
      </c>
      <c r="M270">
        <v>15017</v>
      </c>
      <c r="N270">
        <v>0.50742500963089199</v>
      </c>
      <c r="O270">
        <v>0.49257499036910812</v>
      </c>
      <c r="P270">
        <v>0.31876260993908062</v>
      </c>
      <c r="Q270">
        <v>0.68123739006091943</v>
      </c>
      <c r="R270">
        <v>2.1697909933204061E-2</v>
      </c>
      <c r="S270" s="2">
        <v>0</v>
      </c>
      <c r="T270" s="2">
        <f t="shared" si="23"/>
        <v>0</v>
      </c>
      <c r="U270">
        <v>3894</v>
      </c>
      <c r="V270">
        <v>0</v>
      </c>
      <c r="W270">
        <v>0</v>
      </c>
      <c r="X270" s="10">
        <v>20.3</v>
      </c>
      <c r="Y270">
        <v>0</v>
      </c>
      <c r="Z270">
        <f t="shared" si="24"/>
        <v>0</v>
      </c>
    </row>
    <row r="271" spans="1:26" x14ac:dyDescent="0.6">
      <c r="A271">
        <v>2013</v>
      </c>
      <c r="B271">
        <v>9</v>
      </c>
      <c r="C271">
        <v>27</v>
      </c>
      <c r="D271">
        <f t="shared" si="22"/>
        <v>5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14802</v>
      </c>
      <c r="M271">
        <v>14575</v>
      </c>
      <c r="N271">
        <v>0.49798771009843668</v>
      </c>
      <c r="O271">
        <v>0.50201228990156332</v>
      </c>
      <c r="P271">
        <v>0.30707313159735311</v>
      </c>
      <c r="Q271">
        <v>0.69292686840264694</v>
      </c>
      <c r="R271">
        <v>2.8804168726314059E-2</v>
      </c>
      <c r="S271" s="2">
        <v>0</v>
      </c>
      <c r="T271" s="2">
        <f t="shared" si="23"/>
        <v>0</v>
      </c>
      <c r="U271">
        <v>3894</v>
      </c>
      <c r="V271">
        <v>0</v>
      </c>
      <c r="W271">
        <v>0</v>
      </c>
      <c r="X271" s="10">
        <v>21.3</v>
      </c>
      <c r="Y271">
        <v>0</v>
      </c>
      <c r="Z271">
        <f t="shared" si="24"/>
        <v>0</v>
      </c>
    </row>
    <row r="272" spans="1:26" x14ac:dyDescent="0.6">
      <c r="A272">
        <v>2013</v>
      </c>
      <c r="B272">
        <v>9</v>
      </c>
      <c r="C272">
        <v>28</v>
      </c>
      <c r="D272">
        <f t="shared" si="22"/>
        <v>6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13891</v>
      </c>
      <c r="M272">
        <v>14035</v>
      </c>
      <c r="N272">
        <v>0.50411318254379633</v>
      </c>
      <c r="O272">
        <v>0.49588681745620372</v>
      </c>
      <c r="P272">
        <v>0.36763690790279752</v>
      </c>
      <c r="Q272">
        <v>0.63236309209720243</v>
      </c>
      <c r="R272">
        <v>1.073762838468721E-2</v>
      </c>
      <c r="S272" s="2">
        <v>0</v>
      </c>
      <c r="T272" s="2">
        <f t="shared" si="23"/>
        <v>0</v>
      </c>
      <c r="U272">
        <v>3894</v>
      </c>
      <c r="V272">
        <v>0</v>
      </c>
      <c r="W272">
        <v>0</v>
      </c>
      <c r="X272" s="10">
        <v>22.7</v>
      </c>
      <c r="Y272">
        <v>0</v>
      </c>
      <c r="Z272">
        <f t="shared" si="24"/>
        <v>0</v>
      </c>
    </row>
    <row r="273" spans="1:26" x14ac:dyDescent="0.6">
      <c r="A273">
        <v>2013</v>
      </c>
      <c r="B273">
        <v>9</v>
      </c>
      <c r="C273">
        <v>29</v>
      </c>
      <c r="D273">
        <f t="shared" si="22"/>
        <v>7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14668</v>
      </c>
      <c r="M273">
        <v>13619</v>
      </c>
      <c r="N273">
        <v>0.47025296326766908</v>
      </c>
      <c r="O273">
        <v>0.52974703673233092</v>
      </c>
      <c r="P273">
        <v>0.33553416899005128</v>
      </c>
      <c r="Q273">
        <v>0.6644658310099486</v>
      </c>
      <c r="R273">
        <v>3.0757328183798768E-2</v>
      </c>
      <c r="S273" s="2">
        <v>0</v>
      </c>
      <c r="T273" s="2">
        <f t="shared" si="23"/>
        <v>0</v>
      </c>
      <c r="U273">
        <v>3894</v>
      </c>
      <c r="V273">
        <v>0</v>
      </c>
      <c r="W273">
        <v>0</v>
      </c>
      <c r="X273" s="10">
        <v>23.2</v>
      </c>
      <c r="Y273">
        <v>6.5</v>
      </c>
      <c r="Z273">
        <f t="shared" si="24"/>
        <v>150.79999999999998</v>
      </c>
    </row>
    <row r="274" spans="1:26" x14ac:dyDescent="0.6">
      <c r="A274">
        <v>2013</v>
      </c>
      <c r="B274">
        <v>9</v>
      </c>
      <c r="C274">
        <v>30</v>
      </c>
      <c r="D274">
        <f t="shared" si="22"/>
        <v>1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14257</v>
      </c>
      <c r="M274">
        <v>13252</v>
      </c>
      <c r="N274">
        <v>0.48907887095603358</v>
      </c>
      <c r="O274">
        <v>0.51092112904396647</v>
      </c>
      <c r="P274">
        <v>0.31381128963308891</v>
      </c>
      <c r="Q274">
        <v>0.68618871036691098</v>
      </c>
      <c r="R274">
        <v>1.914648212226067E-2</v>
      </c>
      <c r="S274" s="2">
        <v>0</v>
      </c>
      <c r="T274" s="2">
        <f t="shared" si="23"/>
        <v>0</v>
      </c>
      <c r="U274">
        <v>3894</v>
      </c>
      <c r="V274">
        <v>0</v>
      </c>
      <c r="W274">
        <v>0</v>
      </c>
      <c r="X274" s="10">
        <v>22.7</v>
      </c>
      <c r="Y274">
        <v>4.5</v>
      </c>
      <c r="Z274">
        <f t="shared" si="24"/>
        <v>102.14999999999999</v>
      </c>
    </row>
    <row r="275" spans="1:26" x14ac:dyDescent="0.6">
      <c r="A275">
        <v>2013</v>
      </c>
      <c r="B275">
        <v>10</v>
      </c>
      <c r="C275">
        <v>1</v>
      </c>
      <c r="D275">
        <f t="shared" si="22"/>
        <v>2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11682</v>
      </c>
      <c r="M275">
        <v>12007</v>
      </c>
      <c r="N275">
        <v>0.48940055523100512</v>
      </c>
      <c r="O275">
        <v>0.51059944476899499</v>
      </c>
      <c r="P275">
        <v>0.29296791251808552</v>
      </c>
      <c r="Q275">
        <v>0.70703208748191448</v>
      </c>
      <c r="R275">
        <v>0</v>
      </c>
      <c r="S275" s="2">
        <v>0</v>
      </c>
      <c r="T275" s="2">
        <f t="shared" si="23"/>
        <v>0</v>
      </c>
      <c r="U275">
        <v>3894</v>
      </c>
      <c r="V275">
        <v>0</v>
      </c>
      <c r="W275">
        <v>0</v>
      </c>
      <c r="X275" s="10">
        <v>22.7</v>
      </c>
      <c r="Y275">
        <v>0</v>
      </c>
      <c r="Z275">
        <f t="shared" si="24"/>
        <v>0</v>
      </c>
    </row>
    <row r="276" spans="1:26" x14ac:dyDescent="0.6">
      <c r="A276">
        <v>2013</v>
      </c>
      <c r="B276">
        <v>10</v>
      </c>
      <c r="C276">
        <v>2</v>
      </c>
      <c r="D276">
        <f t="shared" si="22"/>
        <v>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13063</v>
      </c>
      <c r="M276">
        <v>15921</v>
      </c>
      <c r="N276">
        <v>0.53097641017191188</v>
      </c>
      <c r="O276">
        <v>0.46902358982808812</v>
      </c>
      <c r="P276">
        <v>0.3085864827214308</v>
      </c>
      <c r="Q276">
        <v>0.69141351727856915</v>
      </c>
      <c r="R276">
        <v>5.9823207357809431E-2</v>
      </c>
      <c r="S276" s="2">
        <v>0</v>
      </c>
      <c r="T276" s="2">
        <f t="shared" si="23"/>
        <v>0</v>
      </c>
      <c r="U276">
        <v>3894</v>
      </c>
      <c r="V276">
        <v>0</v>
      </c>
      <c r="W276">
        <v>0</v>
      </c>
      <c r="X276" s="10">
        <v>21.8</v>
      </c>
      <c r="Y276">
        <v>0</v>
      </c>
      <c r="Z276">
        <f t="shared" si="24"/>
        <v>0</v>
      </c>
    </row>
    <row r="277" spans="1:26" x14ac:dyDescent="0.6">
      <c r="A277">
        <v>2013</v>
      </c>
      <c r="B277">
        <v>10</v>
      </c>
      <c r="C277">
        <v>3</v>
      </c>
      <c r="D277">
        <f t="shared" si="22"/>
        <v>4</v>
      </c>
      <c r="E277" s="14" t="s">
        <v>25</v>
      </c>
      <c r="F277" s="14" t="s">
        <v>11</v>
      </c>
      <c r="G277" s="14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 s="14">
        <f t="shared" si="20"/>
        <v>1</v>
      </c>
      <c r="I277" s="14">
        <f t="shared" si="21"/>
        <v>1</v>
      </c>
      <c r="J277" s="12" t="s">
        <v>57</v>
      </c>
      <c r="K277" s="12" t="s">
        <v>58</v>
      </c>
      <c r="L277">
        <v>14140</v>
      </c>
      <c r="M277">
        <v>15674</v>
      </c>
      <c r="N277">
        <v>0.48590547284318908</v>
      </c>
      <c r="O277">
        <v>0.51409452715681092</v>
      </c>
      <c r="P277">
        <v>0.31766190364806279</v>
      </c>
      <c r="Q277">
        <v>0.68233809635193721</v>
      </c>
      <c r="R277">
        <v>8.0236804717773585E-2</v>
      </c>
      <c r="S277" s="2">
        <v>0</v>
      </c>
      <c r="T277" s="2">
        <f t="shared" si="23"/>
        <v>0</v>
      </c>
      <c r="U277">
        <v>3894</v>
      </c>
      <c r="V277">
        <v>0</v>
      </c>
      <c r="W277">
        <v>0</v>
      </c>
      <c r="X277" s="10">
        <v>20.100000000000001</v>
      </c>
      <c r="Y277">
        <v>0</v>
      </c>
      <c r="Z277">
        <f t="shared" si="24"/>
        <v>0</v>
      </c>
    </row>
    <row r="278" spans="1:26" x14ac:dyDescent="0.6">
      <c r="A278">
        <v>2013</v>
      </c>
      <c r="B278">
        <v>10</v>
      </c>
      <c r="C278">
        <v>4</v>
      </c>
      <c r="D278">
        <f t="shared" si="22"/>
        <v>5</v>
      </c>
      <c r="E278" s="14" t="s">
        <v>25</v>
      </c>
      <c r="F278" s="14" t="s">
        <v>15</v>
      </c>
      <c r="G278" s="14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 s="14">
        <f t="shared" si="20"/>
        <v>0</v>
      </c>
      <c r="I278" s="14">
        <f t="shared" si="21"/>
        <v>1</v>
      </c>
      <c r="J278" s="12"/>
      <c r="K278" s="12" t="s">
        <v>58</v>
      </c>
      <c r="L278">
        <v>13757</v>
      </c>
      <c r="M278">
        <v>13195</v>
      </c>
      <c r="N278">
        <v>0.49371535327417682</v>
      </c>
      <c r="O278">
        <v>0.50628464672582318</v>
      </c>
      <c r="P278">
        <v>0.2882215823392294</v>
      </c>
      <c r="Q278">
        <v>0.71177841766077066</v>
      </c>
      <c r="R278">
        <v>3.216685275508805E-2</v>
      </c>
      <c r="S278" s="2">
        <v>0</v>
      </c>
      <c r="T278" s="2">
        <f t="shared" si="23"/>
        <v>0</v>
      </c>
      <c r="U278">
        <v>3894</v>
      </c>
      <c r="V278">
        <v>0</v>
      </c>
      <c r="W278">
        <v>0</v>
      </c>
      <c r="X278" s="10">
        <v>20.3</v>
      </c>
      <c r="Y278">
        <v>0</v>
      </c>
      <c r="Z278">
        <f t="shared" si="24"/>
        <v>0</v>
      </c>
    </row>
    <row r="279" spans="1:26" x14ac:dyDescent="0.6">
      <c r="A279">
        <v>2013</v>
      </c>
      <c r="B279">
        <v>10</v>
      </c>
      <c r="C279">
        <v>5</v>
      </c>
      <c r="D279">
        <f t="shared" si="22"/>
        <v>6</v>
      </c>
      <c r="E279" s="14" t="s">
        <v>25</v>
      </c>
      <c r="F279" s="14" t="s">
        <v>17</v>
      </c>
      <c r="G279" s="14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 s="14">
        <f t="shared" si="20"/>
        <v>0</v>
      </c>
      <c r="I279" s="14">
        <f t="shared" si="21"/>
        <v>1</v>
      </c>
      <c r="J279" s="12"/>
      <c r="K279" s="12" t="s">
        <v>58</v>
      </c>
      <c r="L279">
        <v>14746</v>
      </c>
      <c r="M279">
        <v>13211</v>
      </c>
      <c r="N279">
        <v>0.4784414158253168</v>
      </c>
      <c r="O279">
        <v>0.52155858417468326</v>
      </c>
      <c r="P279">
        <v>0.33815754678757781</v>
      </c>
      <c r="Q279">
        <v>0.6618424532124223</v>
      </c>
      <c r="R279">
        <v>2.007776794928498E-2</v>
      </c>
      <c r="S279" s="2">
        <v>0</v>
      </c>
      <c r="T279" s="2">
        <f t="shared" si="23"/>
        <v>0</v>
      </c>
      <c r="U279">
        <v>3894</v>
      </c>
      <c r="V279">
        <v>0</v>
      </c>
      <c r="W279">
        <v>0</v>
      </c>
      <c r="X279" s="10">
        <v>22</v>
      </c>
      <c r="Y279">
        <v>0.2</v>
      </c>
      <c r="Z279">
        <f t="shared" si="24"/>
        <v>4.4000000000000004</v>
      </c>
    </row>
    <row r="280" spans="1:26" x14ac:dyDescent="0.6">
      <c r="A280">
        <v>2013</v>
      </c>
      <c r="B280">
        <v>10</v>
      </c>
      <c r="C280">
        <v>6</v>
      </c>
      <c r="D280">
        <f t="shared" si="22"/>
        <v>7</v>
      </c>
      <c r="E280" s="14" t="s">
        <v>25</v>
      </c>
      <c r="F280" s="14" t="s">
        <v>18</v>
      </c>
      <c r="G280" s="14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3</v>
      </c>
      <c r="H280" s="14">
        <f t="shared" si="20"/>
        <v>0</v>
      </c>
      <c r="I280" s="14">
        <f t="shared" si="21"/>
        <v>1</v>
      </c>
      <c r="J280" s="12"/>
      <c r="K280" s="12" t="s">
        <v>58</v>
      </c>
      <c r="L280">
        <v>16434</v>
      </c>
      <c r="M280">
        <v>14082</v>
      </c>
      <c r="N280">
        <v>0.46552451297260988</v>
      </c>
      <c r="O280">
        <v>0.53447548702739023</v>
      </c>
      <c r="P280">
        <v>0.30824598315947799</v>
      </c>
      <c r="Q280">
        <v>0.69175401684052207</v>
      </c>
      <c r="R280">
        <v>3.6099439775910361E-2</v>
      </c>
      <c r="S280" s="2">
        <v>0</v>
      </c>
      <c r="T280" s="2">
        <f t="shared" si="23"/>
        <v>0</v>
      </c>
      <c r="U280">
        <v>3894</v>
      </c>
      <c r="V280">
        <v>0</v>
      </c>
      <c r="W280">
        <v>0</v>
      </c>
      <c r="X280" s="10">
        <v>22.9</v>
      </c>
      <c r="Y280">
        <v>5.5</v>
      </c>
      <c r="Z280">
        <f t="shared" si="24"/>
        <v>125.94999999999999</v>
      </c>
    </row>
    <row r="281" spans="1:26" x14ac:dyDescent="0.6">
      <c r="A281">
        <v>2013</v>
      </c>
      <c r="B281">
        <v>10</v>
      </c>
      <c r="C281">
        <v>7</v>
      </c>
      <c r="D281">
        <f t="shared" si="22"/>
        <v>1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14259</v>
      </c>
      <c r="M281">
        <v>13735</v>
      </c>
      <c r="N281">
        <v>0.47581000011340568</v>
      </c>
      <c r="O281">
        <v>0.52418999988659432</v>
      </c>
      <c r="P281">
        <v>0.31988086732668769</v>
      </c>
      <c r="Q281">
        <v>0.68011913267331225</v>
      </c>
      <c r="R281">
        <v>1.825037707390649E-2</v>
      </c>
      <c r="S281" s="2">
        <v>0</v>
      </c>
      <c r="T281" s="2">
        <f t="shared" si="23"/>
        <v>0</v>
      </c>
      <c r="U281">
        <v>3894</v>
      </c>
      <c r="V281">
        <v>0</v>
      </c>
      <c r="W281">
        <v>0</v>
      </c>
      <c r="X281" s="10">
        <v>24.8</v>
      </c>
      <c r="Y281">
        <v>0.5</v>
      </c>
      <c r="Z281">
        <f t="shared" si="24"/>
        <v>12.4</v>
      </c>
    </row>
    <row r="282" spans="1:26" x14ac:dyDescent="0.6">
      <c r="A282">
        <v>2013</v>
      </c>
      <c r="B282">
        <v>10</v>
      </c>
      <c r="C282">
        <v>8</v>
      </c>
      <c r="D282">
        <f t="shared" si="22"/>
        <v>2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6995</v>
      </c>
      <c r="M282">
        <v>9323</v>
      </c>
      <c r="N282">
        <v>0.48618211853505972</v>
      </c>
      <c r="O282">
        <v>0.51381788146494034</v>
      </c>
      <c r="P282">
        <v>0.351907406319171</v>
      </c>
      <c r="Q282">
        <v>0.64809259368082894</v>
      </c>
      <c r="R282">
        <v>5.2143934496875669E-2</v>
      </c>
      <c r="S282" s="2">
        <v>0</v>
      </c>
      <c r="T282" s="2">
        <f t="shared" si="23"/>
        <v>0</v>
      </c>
      <c r="U282">
        <v>3894</v>
      </c>
      <c r="V282">
        <v>0</v>
      </c>
      <c r="W282">
        <v>0</v>
      </c>
      <c r="X282" s="10">
        <v>22.2</v>
      </c>
      <c r="Y282">
        <v>83</v>
      </c>
      <c r="Z282">
        <f t="shared" si="24"/>
        <v>1842.6</v>
      </c>
    </row>
    <row r="283" spans="1:26" x14ac:dyDescent="0.6">
      <c r="A283">
        <v>2013</v>
      </c>
      <c r="B283">
        <v>10</v>
      </c>
      <c r="C283">
        <v>9</v>
      </c>
      <c r="D283">
        <f t="shared" si="22"/>
        <v>3</v>
      </c>
      <c r="E283" t="s">
        <v>32</v>
      </c>
      <c r="F283" t="s">
        <v>11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12" t="s">
        <v>59</v>
      </c>
      <c r="K283" s="12"/>
      <c r="L283">
        <v>12793</v>
      </c>
      <c r="M283">
        <v>13409</v>
      </c>
      <c r="N283">
        <v>0.46115757212248443</v>
      </c>
      <c r="O283">
        <v>0.53884242787751557</v>
      </c>
      <c r="P283">
        <v>0.35053202564167468</v>
      </c>
      <c r="Q283">
        <v>0.64946797435832526</v>
      </c>
      <c r="R283">
        <v>5.0505050505050509E-3</v>
      </c>
      <c r="S283" s="2">
        <v>0</v>
      </c>
      <c r="T283" s="2">
        <f t="shared" si="23"/>
        <v>0</v>
      </c>
      <c r="U283">
        <v>3894</v>
      </c>
      <c r="V283">
        <v>0</v>
      </c>
      <c r="W283">
        <v>0</v>
      </c>
      <c r="X283" s="10">
        <v>20.7</v>
      </c>
      <c r="Y283">
        <v>0.5</v>
      </c>
      <c r="Z283">
        <f t="shared" si="24"/>
        <v>10.35</v>
      </c>
    </row>
    <row r="284" spans="1:26" x14ac:dyDescent="0.6">
      <c r="A284">
        <v>2013</v>
      </c>
      <c r="B284">
        <v>10</v>
      </c>
      <c r="C284">
        <v>10</v>
      </c>
      <c r="D284">
        <f t="shared" si="22"/>
        <v>4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12418</v>
      </c>
      <c r="M284">
        <v>14301</v>
      </c>
      <c r="N284">
        <v>0.49174379542026603</v>
      </c>
      <c r="O284">
        <v>0.50825620457973397</v>
      </c>
      <c r="P284">
        <v>0.32932378079436903</v>
      </c>
      <c r="Q284">
        <v>0.67067621920563092</v>
      </c>
      <c r="R284">
        <v>1.379404908816674E-2</v>
      </c>
      <c r="S284" s="2">
        <v>0</v>
      </c>
      <c r="T284" s="2">
        <f t="shared" si="23"/>
        <v>0</v>
      </c>
      <c r="U284">
        <v>3894</v>
      </c>
      <c r="V284">
        <v>0</v>
      </c>
      <c r="W284">
        <v>0</v>
      </c>
      <c r="X284" s="10">
        <v>22.6</v>
      </c>
      <c r="Y284">
        <v>0.5</v>
      </c>
      <c r="Z284">
        <f t="shared" si="24"/>
        <v>11.3</v>
      </c>
    </row>
    <row r="285" spans="1:26" x14ac:dyDescent="0.6">
      <c r="A285">
        <v>2013</v>
      </c>
      <c r="B285">
        <v>10</v>
      </c>
      <c r="C285">
        <v>11</v>
      </c>
      <c r="D285">
        <f t="shared" si="22"/>
        <v>5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14458</v>
      </c>
      <c r="M285">
        <v>14261</v>
      </c>
      <c r="N285">
        <v>0.49159090696834268</v>
      </c>
      <c r="O285">
        <v>0.50840909303165716</v>
      </c>
      <c r="P285">
        <v>0.30127747184521908</v>
      </c>
      <c r="Q285">
        <v>0.69872252815478098</v>
      </c>
      <c r="R285">
        <v>1.6805737211856318E-2</v>
      </c>
      <c r="S285" s="2">
        <v>0</v>
      </c>
      <c r="T285" s="2">
        <f t="shared" si="23"/>
        <v>0</v>
      </c>
      <c r="U285">
        <v>3894</v>
      </c>
      <c r="V285">
        <v>0</v>
      </c>
      <c r="W285">
        <v>0</v>
      </c>
      <c r="X285" s="10">
        <v>22.1</v>
      </c>
      <c r="Y285">
        <v>0</v>
      </c>
      <c r="Z285">
        <f t="shared" si="24"/>
        <v>0</v>
      </c>
    </row>
    <row r="286" spans="1:26" x14ac:dyDescent="0.6">
      <c r="A286">
        <v>2013</v>
      </c>
      <c r="B286">
        <v>10</v>
      </c>
      <c r="C286">
        <v>12</v>
      </c>
      <c r="D286">
        <f t="shared" si="22"/>
        <v>6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15749</v>
      </c>
      <c r="M286">
        <v>13406</v>
      </c>
      <c r="N286">
        <v>0.50737055342318504</v>
      </c>
      <c r="O286">
        <v>0.49262944657681501</v>
      </c>
      <c r="P286">
        <v>0.35735099523799219</v>
      </c>
      <c r="Q286">
        <v>0.64264900476200781</v>
      </c>
      <c r="R286">
        <v>4.705446772010239E-2</v>
      </c>
      <c r="S286" s="2">
        <v>0</v>
      </c>
      <c r="T286" s="2">
        <f t="shared" si="23"/>
        <v>0</v>
      </c>
      <c r="U286">
        <v>3894</v>
      </c>
      <c r="V286">
        <v>0</v>
      </c>
      <c r="W286">
        <v>0</v>
      </c>
      <c r="X286" s="10">
        <v>17.899999999999999</v>
      </c>
      <c r="Y286">
        <v>0</v>
      </c>
      <c r="Z286">
        <f t="shared" si="24"/>
        <v>0</v>
      </c>
    </row>
    <row r="287" spans="1:26" x14ac:dyDescent="0.6">
      <c r="A287">
        <v>2013</v>
      </c>
      <c r="B287">
        <v>10</v>
      </c>
      <c r="C287">
        <v>13</v>
      </c>
      <c r="D287">
        <f t="shared" si="22"/>
        <v>7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16340</v>
      </c>
      <c r="M287">
        <v>14523</v>
      </c>
      <c r="N287">
        <v>0.50149033972563384</v>
      </c>
      <c r="O287">
        <v>0.49850966027436611</v>
      </c>
      <c r="P287">
        <v>0.36144688644688638</v>
      </c>
      <c r="Q287">
        <v>0.63855311355311362</v>
      </c>
      <c r="R287">
        <v>2.6747109100050279E-2</v>
      </c>
      <c r="S287" s="2">
        <v>0</v>
      </c>
      <c r="T287" s="2">
        <f t="shared" si="23"/>
        <v>0</v>
      </c>
      <c r="U287">
        <v>3894</v>
      </c>
      <c r="V287">
        <v>0</v>
      </c>
      <c r="W287">
        <v>0</v>
      </c>
      <c r="X287" s="10">
        <v>19.7</v>
      </c>
      <c r="Y287">
        <v>0</v>
      </c>
      <c r="Z287">
        <f t="shared" si="24"/>
        <v>0</v>
      </c>
    </row>
    <row r="288" spans="1:26" x14ac:dyDescent="0.6">
      <c r="A288">
        <v>2013</v>
      </c>
      <c r="B288">
        <v>10</v>
      </c>
      <c r="C288">
        <v>14</v>
      </c>
      <c r="D288">
        <f t="shared" si="22"/>
        <v>1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14440</v>
      </c>
      <c r="M288">
        <v>14664</v>
      </c>
      <c r="N288">
        <v>0.50062244560514457</v>
      </c>
      <c r="O288">
        <v>0.49937755439485548</v>
      </c>
      <c r="P288">
        <v>0.31161557588893229</v>
      </c>
      <c r="Q288">
        <v>0.68838442411106771</v>
      </c>
      <c r="R288">
        <v>3.6764705882352941E-3</v>
      </c>
      <c r="S288" s="2">
        <v>0</v>
      </c>
      <c r="T288" s="2">
        <f t="shared" si="23"/>
        <v>0</v>
      </c>
      <c r="U288">
        <v>3894</v>
      </c>
      <c r="V288">
        <v>0</v>
      </c>
      <c r="W288">
        <v>0</v>
      </c>
      <c r="X288" s="10">
        <v>21.2</v>
      </c>
      <c r="Y288">
        <v>0</v>
      </c>
      <c r="Z288">
        <f t="shared" si="24"/>
        <v>0</v>
      </c>
    </row>
    <row r="289" spans="1:26" x14ac:dyDescent="0.6">
      <c r="A289">
        <v>2013</v>
      </c>
      <c r="B289">
        <v>10</v>
      </c>
      <c r="C289">
        <v>15</v>
      </c>
      <c r="D289">
        <f t="shared" si="22"/>
        <v>2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11676</v>
      </c>
      <c r="M289">
        <v>13480</v>
      </c>
      <c r="N289">
        <v>0.52280513123938732</v>
      </c>
      <c r="O289">
        <v>0.47719486876061268</v>
      </c>
      <c r="P289">
        <v>0.32220334932272648</v>
      </c>
      <c r="Q289">
        <v>0.67779665067727357</v>
      </c>
      <c r="R289">
        <v>4.9019607843137254E-3</v>
      </c>
      <c r="S289" s="2">
        <v>0</v>
      </c>
      <c r="T289" s="2">
        <f t="shared" si="23"/>
        <v>0</v>
      </c>
      <c r="U289">
        <v>3894</v>
      </c>
      <c r="V289">
        <v>0</v>
      </c>
      <c r="W289">
        <v>0</v>
      </c>
      <c r="X289" s="10">
        <v>18.8</v>
      </c>
      <c r="Y289">
        <v>0</v>
      </c>
      <c r="Z289">
        <f t="shared" si="24"/>
        <v>0</v>
      </c>
    </row>
    <row r="290" spans="1:26" x14ac:dyDescent="0.6">
      <c r="A290">
        <v>2013</v>
      </c>
      <c r="B290">
        <v>10</v>
      </c>
      <c r="C290">
        <v>16</v>
      </c>
      <c r="D290">
        <f t="shared" si="22"/>
        <v>3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12758</v>
      </c>
      <c r="M290">
        <v>13936</v>
      </c>
      <c r="N290">
        <v>0.50696271721358221</v>
      </c>
      <c r="O290">
        <v>0.49303728278641779</v>
      </c>
      <c r="P290">
        <v>0.31815278147458081</v>
      </c>
      <c r="Q290">
        <v>0.68184721852541919</v>
      </c>
      <c r="R290">
        <v>4.9719412651938612E-2</v>
      </c>
      <c r="S290" s="2">
        <v>0</v>
      </c>
      <c r="T290" s="2">
        <f t="shared" si="23"/>
        <v>0</v>
      </c>
      <c r="U290">
        <v>3894</v>
      </c>
      <c r="V290">
        <v>0</v>
      </c>
      <c r="W290">
        <v>0</v>
      </c>
      <c r="X290" s="10">
        <v>14.4</v>
      </c>
      <c r="Y290">
        <v>0</v>
      </c>
      <c r="Z290">
        <f t="shared" si="24"/>
        <v>0</v>
      </c>
    </row>
    <row r="291" spans="1:26" x14ac:dyDescent="0.6">
      <c r="A291">
        <v>2013</v>
      </c>
      <c r="B291">
        <v>10</v>
      </c>
      <c r="C291">
        <v>17</v>
      </c>
      <c r="D291">
        <f t="shared" si="22"/>
        <v>4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13853</v>
      </c>
      <c r="M291">
        <v>15007</v>
      </c>
      <c r="N291">
        <v>0.49934966993790519</v>
      </c>
      <c r="O291">
        <v>0.5006503300620947</v>
      </c>
      <c r="P291">
        <v>0.32472527472527468</v>
      </c>
      <c r="Q291">
        <v>0.67527472527472521</v>
      </c>
      <c r="R291">
        <v>8.8235294117647058E-3</v>
      </c>
      <c r="S291">
        <v>1</v>
      </c>
      <c r="T291">
        <f t="shared" si="23"/>
        <v>1</v>
      </c>
      <c r="U291">
        <v>3894</v>
      </c>
      <c r="V291">
        <v>198.62001417514361</v>
      </c>
      <c r="W291">
        <v>1</v>
      </c>
      <c r="X291" s="10">
        <v>15.5</v>
      </c>
      <c r="Y291">
        <v>0</v>
      </c>
      <c r="Z291">
        <f t="shared" si="24"/>
        <v>0</v>
      </c>
    </row>
    <row r="292" spans="1:26" x14ac:dyDescent="0.6">
      <c r="A292">
        <v>2013</v>
      </c>
      <c r="B292">
        <v>10</v>
      </c>
      <c r="C292">
        <v>18</v>
      </c>
      <c r="D292">
        <f t="shared" si="22"/>
        <v>5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15425</v>
      </c>
      <c r="M292">
        <v>15447</v>
      </c>
      <c r="N292">
        <v>0.50412139460127081</v>
      </c>
      <c r="O292">
        <v>0.49587860539872919</v>
      </c>
      <c r="P292">
        <v>0.31397661076453648</v>
      </c>
      <c r="Q292">
        <v>0.68602338923546347</v>
      </c>
      <c r="R292">
        <v>8.2013574660633488E-3</v>
      </c>
      <c r="S292" s="2">
        <v>0</v>
      </c>
      <c r="T292" s="2">
        <f t="shared" si="23"/>
        <v>-1</v>
      </c>
      <c r="U292">
        <v>3894</v>
      </c>
      <c r="V292">
        <v>0</v>
      </c>
      <c r="W292">
        <v>0</v>
      </c>
      <c r="X292" s="10">
        <v>17.600000000000001</v>
      </c>
      <c r="Y292">
        <v>0</v>
      </c>
      <c r="Z292">
        <f t="shared" si="24"/>
        <v>0</v>
      </c>
    </row>
    <row r="293" spans="1:26" x14ac:dyDescent="0.6">
      <c r="A293">
        <v>2013</v>
      </c>
      <c r="B293">
        <v>10</v>
      </c>
      <c r="C293">
        <v>19</v>
      </c>
      <c r="D293">
        <f t="shared" si="22"/>
        <v>6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15933</v>
      </c>
      <c r="M293">
        <v>14125</v>
      </c>
      <c r="N293">
        <v>0.50915848857025325</v>
      </c>
      <c r="O293">
        <v>0.49084151142974669</v>
      </c>
      <c r="P293">
        <v>0.36144835556600258</v>
      </c>
      <c r="Q293">
        <v>0.63855164443399737</v>
      </c>
      <c r="R293">
        <v>0</v>
      </c>
      <c r="S293" s="2">
        <v>0</v>
      </c>
      <c r="T293" s="2">
        <f t="shared" si="23"/>
        <v>0</v>
      </c>
      <c r="U293">
        <v>3894</v>
      </c>
      <c r="V293">
        <v>0</v>
      </c>
      <c r="W293">
        <v>0</v>
      </c>
      <c r="X293" s="10">
        <v>18</v>
      </c>
      <c r="Y293">
        <v>0</v>
      </c>
      <c r="Z293">
        <f t="shared" si="24"/>
        <v>0</v>
      </c>
    </row>
    <row r="294" spans="1:26" x14ac:dyDescent="0.6">
      <c r="A294">
        <v>2013</v>
      </c>
      <c r="B294">
        <v>10</v>
      </c>
      <c r="C294">
        <v>20</v>
      </c>
      <c r="D294">
        <f t="shared" si="22"/>
        <v>7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16580</v>
      </c>
      <c r="M294">
        <v>14894</v>
      </c>
      <c r="N294">
        <v>0.5021743154961148</v>
      </c>
      <c r="O294">
        <v>0.4978256845038852</v>
      </c>
      <c r="P294">
        <v>0.34509426559599571</v>
      </c>
      <c r="Q294">
        <v>0.65490573440400435</v>
      </c>
      <c r="R294">
        <v>1.4608920491273431E-2</v>
      </c>
      <c r="S294" s="2">
        <v>0</v>
      </c>
      <c r="T294" s="2">
        <f t="shared" si="23"/>
        <v>0</v>
      </c>
      <c r="U294">
        <v>3894</v>
      </c>
      <c r="V294">
        <v>0</v>
      </c>
      <c r="W294">
        <v>0</v>
      </c>
      <c r="X294" s="10">
        <v>19.600000000000001</v>
      </c>
      <c r="Y294">
        <v>0</v>
      </c>
      <c r="Z294">
        <f t="shared" si="24"/>
        <v>0</v>
      </c>
    </row>
    <row r="295" spans="1:26" x14ac:dyDescent="0.6">
      <c r="A295">
        <v>2013</v>
      </c>
      <c r="B295">
        <v>10</v>
      </c>
      <c r="C295">
        <v>21</v>
      </c>
      <c r="D295">
        <f t="shared" si="22"/>
        <v>1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15637</v>
      </c>
      <c r="M295">
        <v>14079</v>
      </c>
      <c r="N295">
        <v>0.50740704892954025</v>
      </c>
      <c r="O295">
        <v>0.49259295107045981</v>
      </c>
      <c r="P295">
        <v>0.31630524415991551</v>
      </c>
      <c r="Q295">
        <v>0.68369475584008454</v>
      </c>
      <c r="R295">
        <v>1.2368024132730009E-2</v>
      </c>
      <c r="S295" s="2">
        <v>0</v>
      </c>
      <c r="T295" s="2">
        <f t="shared" si="23"/>
        <v>0</v>
      </c>
      <c r="U295">
        <v>3894</v>
      </c>
      <c r="V295">
        <v>0</v>
      </c>
      <c r="W295">
        <v>0</v>
      </c>
      <c r="X295" s="10">
        <v>18.399999999999999</v>
      </c>
      <c r="Y295">
        <v>0</v>
      </c>
      <c r="Z295">
        <f t="shared" si="24"/>
        <v>0</v>
      </c>
    </row>
    <row r="296" spans="1:26" x14ac:dyDescent="0.6">
      <c r="A296">
        <v>2013</v>
      </c>
      <c r="B296">
        <v>10</v>
      </c>
      <c r="C296">
        <v>22</v>
      </c>
      <c r="D296">
        <f t="shared" si="22"/>
        <v>2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13087</v>
      </c>
      <c r="M296">
        <v>12501</v>
      </c>
      <c r="N296">
        <v>0.51811113722878432</v>
      </c>
      <c r="O296">
        <v>0.48188886277121568</v>
      </c>
      <c r="P296">
        <v>0.32729606994312882</v>
      </c>
      <c r="Q296">
        <v>0.67270393005687124</v>
      </c>
      <c r="R296">
        <v>0</v>
      </c>
      <c r="S296" s="2">
        <v>0</v>
      </c>
      <c r="T296" s="2">
        <f t="shared" si="23"/>
        <v>0</v>
      </c>
      <c r="U296">
        <v>3894</v>
      </c>
      <c r="V296">
        <v>0</v>
      </c>
      <c r="W296">
        <v>0</v>
      </c>
      <c r="X296" s="10">
        <v>17.7</v>
      </c>
      <c r="Y296">
        <v>0</v>
      </c>
      <c r="Z296">
        <f t="shared" si="24"/>
        <v>0</v>
      </c>
    </row>
    <row r="297" spans="1:26" x14ac:dyDescent="0.6">
      <c r="A297">
        <v>2013</v>
      </c>
      <c r="B297">
        <v>10</v>
      </c>
      <c r="C297">
        <v>23</v>
      </c>
      <c r="D297">
        <f t="shared" si="22"/>
        <v>3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13148</v>
      </c>
      <c r="M297">
        <v>13655</v>
      </c>
      <c r="N297">
        <v>0.51700279551080863</v>
      </c>
      <c r="O297">
        <v>0.48299720448919142</v>
      </c>
      <c r="P297">
        <v>0.32960956969334321</v>
      </c>
      <c r="Q297">
        <v>0.67039043030665679</v>
      </c>
      <c r="R297">
        <v>1.2648136177547941E-2</v>
      </c>
      <c r="S297" s="2">
        <v>0</v>
      </c>
      <c r="T297" s="2">
        <f t="shared" si="23"/>
        <v>0</v>
      </c>
      <c r="U297">
        <v>3894</v>
      </c>
      <c r="V297">
        <v>0</v>
      </c>
      <c r="W297">
        <v>0</v>
      </c>
      <c r="X297" s="10">
        <v>18.7</v>
      </c>
      <c r="Y297">
        <v>0</v>
      </c>
      <c r="Z297">
        <f t="shared" si="24"/>
        <v>0</v>
      </c>
    </row>
    <row r="298" spans="1:26" x14ac:dyDescent="0.6">
      <c r="A298">
        <v>2013</v>
      </c>
      <c r="B298">
        <v>10</v>
      </c>
      <c r="C298">
        <v>24</v>
      </c>
      <c r="D298">
        <f t="shared" si="22"/>
        <v>4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14090</v>
      </c>
      <c r="M298">
        <v>14756</v>
      </c>
      <c r="N298">
        <v>0.4771887290269643</v>
      </c>
      <c r="O298">
        <v>0.52281127097303559</v>
      </c>
      <c r="P298">
        <v>0.2998299494623024</v>
      </c>
      <c r="Q298">
        <v>0.70017005053769765</v>
      </c>
      <c r="R298">
        <v>6.7460317460317457E-2</v>
      </c>
      <c r="S298" s="2">
        <v>0</v>
      </c>
      <c r="T298" s="2">
        <f t="shared" si="23"/>
        <v>0</v>
      </c>
      <c r="U298">
        <v>3894</v>
      </c>
      <c r="V298">
        <v>0</v>
      </c>
      <c r="W298">
        <v>0</v>
      </c>
      <c r="X298" s="10">
        <v>17.7</v>
      </c>
      <c r="Y298">
        <v>1</v>
      </c>
      <c r="Z298">
        <f t="shared" si="24"/>
        <v>17.7</v>
      </c>
    </row>
    <row r="299" spans="1:26" x14ac:dyDescent="0.6">
      <c r="A299">
        <v>2013</v>
      </c>
      <c r="B299">
        <v>10</v>
      </c>
      <c r="C299">
        <v>25</v>
      </c>
      <c r="D299">
        <f t="shared" si="22"/>
        <v>5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16140</v>
      </c>
      <c r="M299">
        <v>15594</v>
      </c>
      <c r="N299">
        <v>0.50609120790781692</v>
      </c>
      <c r="O299">
        <v>0.49390879209218308</v>
      </c>
      <c r="P299">
        <v>0.30658365087430828</v>
      </c>
      <c r="Q299">
        <v>0.69341634912569172</v>
      </c>
      <c r="R299">
        <v>2.9038281979458451E-2</v>
      </c>
      <c r="S299" s="2">
        <v>0</v>
      </c>
      <c r="T299" s="2">
        <f t="shared" si="23"/>
        <v>0</v>
      </c>
      <c r="U299">
        <v>3894</v>
      </c>
      <c r="V299">
        <v>0</v>
      </c>
      <c r="W299">
        <v>0</v>
      </c>
      <c r="X299" s="10">
        <v>16</v>
      </c>
      <c r="Y299">
        <v>0</v>
      </c>
      <c r="Z299">
        <f t="shared" si="24"/>
        <v>0</v>
      </c>
    </row>
    <row r="300" spans="1:26" x14ac:dyDescent="0.6">
      <c r="A300">
        <v>2013</v>
      </c>
      <c r="B300">
        <v>10</v>
      </c>
      <c r="C300">
        <v>26</v>
      </c>
      <c r="D300">
        <f t="shared" si="22"/>
        <v>6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15686</v>
      </c>
      <c r="M300">
        <v>13961</v>
      </c>
      <c r="N300">
        <v>0.51827204355412571</v>
      </c>
      <c r="O300">
        <v>0.48172795644587429</v>
      </c>
      <c r="P300">
        <v>0.34964336183683248</v>
      </c>
      <c r="Q300">
        <v>0.65035663816316747</v>
      </c>
      <c r="R300">
        <v>2.7670666928978949E-2</v>
      </c>
      <c r="S300" s="2">
        <v>0</v>
      </c>
      <c r="T300" s="2">
        <f t="shared" si="23"/>
        <v>0</v>
      </c>
      <c r="U300">
        <v>3894</v>
      </c>
      <c r="V300">
        <v>0</v>
      </c>
      <c r="W300">
        <v>0</v>
      </c>
      <c r="X300" s="10">
        <v>14</v>
      </c>
      <c r="Y300">
        <v>0</v>
      </c>
      <c r="Z300">
        <f t="shared" si="24"/>
        <v>0</v>
      </c>
    </row>
    <row r="301" spans="1:26" x14ac:dyDescent="0.6">
      <c r="A301">
        <v>2013</v>
      </c>
      <c r="B301">
        <v>10</v>
      </c>
      <c r="C301">
        <v>27</v>
      </c>
      <c r="D301">
        <f t="shared" si="22"/>
        <v>7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15557</v>
      </c>
      <c r="M301">
        <v>15669</v>
      </c>
      <c r="N301">
        <v>0.48960652477088462</v>
      </c>
      <c r="O301">
        <v>0.51039347522911538</v>
      </c>
      <c r="P301">
        <v>0.31926348353683992</v>
      </c>
      <c r="Q301">
        <v>0.68073651646316002</v>
      </c>
      <c r="R301">
        <v>2.1004125632153321E-2</v>
      </c>
      <c r="S301" s="2">
        <v>0</v>
      </c>
      <c r="T301" s="2">
        <f t="shared" si="23"/>
        <v>0</v>
      </c>
      <c r="U301">
        <v>3894</v>
      </c>
      <c r="V301">
        <v>0</v>
      </c>
      <c r="W301">
        <v>0</v>
      </c>
      <c r="X301" s="10">
        <v>14.3</v>
      </c>
      <c r="Y301">
        <v>0</v>
      </c>
      <c r="Z301">
        <f t="shared" si="24"/>
        <v>0</v>
      </c>
    </row>
    <row r="302" spans="1:26" x14ac:dyDescent="0.6">
      <c r="A302">
        <v>2013</v>
      </c>
      <c r="B302">
        <v>10</v>
      </c>
      <c r="C302">
        <v>28</v>
      </c>
      <c r="D302">
        <f t="shared" si="22"/>
        <v>1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14491</v>
      </c>
      <c r="M302">
        <v>13706</v>
      </c>
      <c r="N302">
        <v>0.49014395350900541</v>
      </c>
      <c r="O302">
        <v>0.50985604649099459</v>
      </c>
      <c r="P302">
        <v>0.31704078313074863</v>
      </c>
      <c r="Q302">
        <v>0.68295921686925143</v>
      </c>
      <c r="R302">
        <v>3.6764705882352941E-3</v>
      </c>
      <c r="S302">
        <v>2</v>
      </c>
      <c r="T302">
        <f t="shared" si="23"/>
        <v>2</v>
      </c>
      <c r="U302">
        <v>3894</v>
      </c>
      <c r="V302">
        <v>0</v>
      </c>
      <c r="W302">
        <v>2</v>
      </c>
      <c r="X302" s="10">
        <v>16.100000000000001</v>
      </c>
      <c r="Y302">
        <v>0</v>
      </c>
      <c r="Z302">
        <f t="shared" si="24"/>
        <v>0</v>
      </c>
    </row>
    <row r="303" spans="1:26" x14ac:dyDescent="0.6">
      <c r="A303">
        <v>2013</v>
      </c>
      <c r="B303">
        <v>10</v>
      </c>
      <c r="C303">
        <v>29</v>
      </c>
      <c r="D303">
        <f t="shared" si="22"/>
        <v>2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12484</v>
      </c>
      <c r="M303">
        <v>12136</v>
      </c>
      <c r="N303">
        <v>0.51766748245986993</v>
      </c>
      <c r="O303">
        <v>0.48233251754013001</v>
      </c>
      <c r="P303">
        <v>0.31613286271590768</v>
      </c>
      <c r="Q303">
        <v>0.68386713728409232</v>
      </c>
      <c r="R303">
        <v>2.071446431308023E-2</v>
      </c>
      <c r="S303" s="2">
        <v>0</v>
      </c>
      <c r="T303" s="2">
        <f t="shared" si="23"/>
        <v>-2</v>
      </c>
      <c r="U303">
        <v>3894</v>
      </c>
      <c r="V303">
        <v>0</v>
      </c>
      <c r="W303">
        <v>0</v>
      </c>
      <c r="X303" s="10">
        <v>16.7</v>
      </c>
      <c r="Y303">
        <v>0</v>
      </c>
      <c r="Z303">
        <f t="shared" si="24"/>
        <v>0</v>
      </c>
    </row>
    <row r="304" spans="1:26" x14ac:dyDescent="0.6">
      <c r="A304">
        <v>2013</v>
      </c>
      <c r="B304">
        <v>10</v>
      </c>
      <c r="C304">
        <v>30</v>
      </c>
      <c r="D304">
        <f t="shared" si="22"/>
        <v>3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12796</v>
      </c>
      <c r="M304">
        <v>12831</v>
      </c>
      <c r="N304">
        <v>0.52624551231362371</v>
      </c>
      <c r="O304">
        <v>0.47375448768637618</v>
      </c>
      <c r="P304">
        <v>0.33681017984423561</v>
      </c>
      <c r="Q304">
        <v>0.66318982015576444</v>
      </c>
      <c r="R304">
        <v>3.3333333333333333E-2</v>
      </c>
      <c r="S304" s="2">
        <v>0</v>
      </c>
      <c r="T304" s="2">
        <f t="shared" si="23"/>
        <v>0</v>
      </c>
      <c r="U304">
        <v>3894</v>
      </c>
      <c r="V304">
        <v>0</v>
      </c>
      <c r="W304">
        <v>0</v>
      </c>
      <c r="X304" s="10">
        <v>16.2</v>
      </c>
      <c r="Y304">
        <v>0</v>
      </c>
      <c r="Z304">
        <f t="shared" si="24"/>
        <v>0</v>
      </c>
    </row>
    <row r="305" spans="1:26" x14ac:dyDescent="0.6">
      <c r="A305">
        <v>2013</v>
      </c>
      <c r="B305">
        <v>10</v>
      </c>
      <c r="C305">
        <v>31</v>
      </c>
      <c r="D305">
        <f t="shared" si="22"/>
        <v>4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13008</v>
      </c>
      <c r="M305">
        <v>13866</v>
      </c>
      <c r="N305">
        <v>0.5012205835302721</v>
      </c>
      <c r="O305">
        <v>0.49877941646972779</v>
      </c>
      <c r="P305">
        <v>0.32301859520717652</v>
      </c>
      <c r="Q305">
        <v>0.67698140479282354</v>
      </c>
      <c r="R305">
        <v>7.7928607340372047E-3</v>
      </c>
      <c r="S305">
        <v>3</v>
      </c>
      <c r="T305">
        <f t="shared" si="23"/>
        <v>3</v>
      </c>
      <c r="U305">
        <v>3894</v>
      </c>
      <c r="V305">
        <v>0</v>
      </c>
      <c r="W305">
        <v>3</v>
      </c>
      <c r="X305" s="10">
        <v>16.5</v>
      </c>
      <c r="Y305">
        <v>0</v>
      </c>
      <c r="Z305">
        <f t="shared" si="24"/>
        <v>0</v>
      </c>
    </row>
    <row r="306" spans="1:26" x14ac:dyDescent="0.6">
      <c r="A306">
        <v>2013</v>
      </c>
      <c r="B306">
        <v>11</v>
      </c>
      <c r="C306">
        <v>1</v>
      </c>
      <c r="D306">
        <f t="shared" si="22"/>
        <v>5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14910</v>
      </c>
      <c r="M306">
        <v>14504</v>
      </c>
      <c r="N306">
        <v>0.48282774511148219</v>
      </c>
      <c r="O306">
        <v>0.51717225488851781</v>
      </c>
      <c r="P306">
        <v>0.29511958149501399</v>
      </c>
      <c r="Q306">
        <v>0.70488041850498595</v>
      </c>
      <c r="R306">
        <v>3.6251354374191747E-2</v>
      </c>
      <c r="S306">
        <v>6</v>
      </c>
      <c r="T306">
        <f t="shared" si="23"/>
        <v>3</v>
      </c>
      <c r="U306">
        <v>3894</v>
      </c>
      <c r="V306">
        <v>0</v>
      </c>
      <c r="W306">
        <v>6</v>
      </c>
      <c r="X306" s="10">
        <v>17.899999999999999</v>
      </c>
      <c r="Y306">
        <v>0</v>
      </c>
      <c r="Z306">
        <f t="shared" si="24"/>
        <v>0</v>
      </c>
    </row>
    <row r="307" spans="1:26" x14ac:dyDescent="0.6">
      <c r="A307">
        <v>2013</v>
      </c>
      <c r="B307">
        <v>11</v>
      </c>
      <c r="C307">
        <v>2</v>
      </c>
      <c r="D307">
        <f t="shared" si="22"/>
        <v>6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14899</v>
      </c>
      <c r="M307">
        <v>13026</v>
      </c>
      <c r="N307">
        <v>0.50344622697563879</v>
      </c>
      <c r="O307">
        <v>0.49655377302436121</v>
      </c>
      <c r="P307">
        <v>0.34307840851958499</v>
      </c>
      <c r="Q307">
        <v>0.65692159148041496</v>
      </c>
      <c r="R307">
        <v>1.9281045751633991E-2</v>
      </c>
      <c r="S307" s="2">
        <v>0</v>
      </c>
      <c r="T307" s="2">
        <f t="shared" si="23"/>
        <v>-6</v>
      </c>
      <c r="U307">
        <v>3894</v>
      </c>
      <c r="V307">
        <v>0</v>
      </c>
      <c r="W307">
        <v>0</v>
      </c>
      <c r="X307" s="10">
        <v>18.7</v>
      </c>
      <c r="Y307">
        <v>0</v>
      </c>
      <c r="Z307">
        <f t="shared" si="24"/>
        <v>0</v>
      </c>
    </row>
    <row r="308" spans="1:26" x14ac:dyDescent="0.6">
      <c r="A308">
        <v>2013</v>
      </c>
      <c r="B308">
        <v>11</v>
      </c>
      <c r="C308">
        <v>3</v>
      </c>
      <c r="D308">
        <f t="shared" si="22"/>
        <v>7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15569</v>
      </c>
      <c r="M308">
        <v>13822</v>
      </c>
      <c r="N308">
        <v>0.49702682937977061</v>
      </c>
      <c r="O308">
        <v>0.50297317062022939</v>
      </c>
      <c r="P308">
        <v>0.33806961012843362</v>
      </c>
      <c r="Q308">
        <v>0.66193038987156638</v>
      </c>
      <c r="R308">
        <v>1.470588235294118E-2</v>
      </c>
      <c r="S308" s="2">
        <v>0</v>
      </c>
      <c r="T308" s="2">
        <f t="shared" si="23"/>
        <v>0</v>
      </c>
      <c r="U308">
        <v>3894</v>
      </c>
      <c r="V308">
        <v>0</v>
      </c>
      <c r="W308">
        <v>0</v>
      </c>
      <c r="X308" s="10">
        <v>18.100000000000001</v>
      </c>
      <c r="Y308">
        <v>0.5</v>
      </c>
      <c r="Z308">
        <f t="shared" si="24"/>
        <v>9.0500000000000007</v>
      </c>
    </row>
    <row r="309" spans="1:26" x14ac:dyDescent="0.6">
      <c r="A309">
        <v>2013</v>
      </c>
      <c r="B309">
        <v>11</v>
      </c>
      <c r="C309">
        <v>4</v>
      </c>
      <c r="D309">
        <f t="shared" si="22"/>
        <v>1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13969</v>
      </c>
      <c r="M309">
        <v>13694</v>
      </c>
      <c r="N309">
        <v>0.48077518886342419</v>
      </c>
      <c r="O309">
        <v>0.51922481113657581</v>
      </c>
      <c r="P309">
        <v>0.32816823699176639</v>
      </c>
      <c r="Q309">
        <v>0.67183176300823355</v>
      </c>
      <c r="R309">
        <v>1.5560011883541291E-2</v>
      </c>
      <c r="S309">
        <v>7</v>
      </c>
      <c r="T309">
        <f t="shared" si="23"/>
        <v>7</v>
      </c>
      <c r="U309">
        <v>3894</v>
      </c>
      <c r="V309">
        <v>0</v>
      </c>
      <c r="W309">
        <v>7</v>
      </c>
      <c r="X309" s="10">
        <v>16.2</v>
      </c>
      <c r="Y309">
        <v>0</v>
      </c>
      <c r="Z309">
        <f t="shared" si="24"/>
        <v>0</v>
      </c>
    </row>
    <row r="310" spans="1:26" x14ac:dyDescent="0.6">
      <c r="A310">
        <v>2013</v>
      </c>
      <c r="B310">
        <v>11</v>
      </c>
      <c r="C310">
        <v>5</v>
      </c>
      <c r="D310">
        <f t="shared" si="22"/>
        <v>2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11897</v>
      </c>
      <c r="M310">
        <v>11936</v>
      </c>
      <c r="N310">
        <v>0.51006199682670272</v>
      </c>
      <c r="O310">
        <v>0.48993800317329728</v>
      </c>
      <c r="P310">
        <v>0.29878569143275019</v>
      </c>
      <c r="Q310">
        <v>0.70121430856724976</v>
      </c>
      <c r="R310">
        <v>7.3529411764705881E-3</v>
      </c>
      <c r="S310">
        <v>9</v>
      </c>
      <c r="T310">
        <f t="shared" si="23"/>
        <v>2</v>
      </c>
      <c r="U310">
        <v>3894</v>
      </c>
      <c r="V310">
        <v>0</v>
      </c>
      <c r="W310">
        <v>9</v>
      </c>
      <c r="X310" s="10">
        <v>16.3</v>
      </c>
      <c r="Y310">
        <v>0</v>
      </c>
      <c r="Z310">
        <f t="shared" si="24"/>
        <v>0</v>
      </c>
    </row>
    <row r="311" spans="1:26" x14ac:dyDescent="0.6">
      <c r="A311">
        <v>2013</v>
      </c>
      <c r="B311">
        <v>11</v>
      </c>
      <c r="C311">
        <v>6</v>
      </c>
      <c r="D311">
        <f t="shared" si="22"/>
        <v>3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12323</v>
      </c>
      <c r="M311">
        <v>13445</v>
      </c>
      <c r="N311">
        <v>0.52271829477711829</v>
      </c>
      <c r="O311">
        <v>0.47728170522288171</v>
      </c>
      <c r="P311">
        <v>0.33546926929279869</v>
      </c>
      <c r="Q311">
        <v>0.66453073070720137</v>
      </c>
      <c r="R311">
        <v>2.4509803921568618E-3</v>
      </c>
      <c r="S311">
        <v>12</v>
      </c>
      <c r="T311">
        <f t="shared" si="23"/>
        <v>3</v>
      </c>
      <c r="U311">
        <v>3894</v>
      </c>
      <c r="V311">
        <v>191.50998506497919</v>
      </c>
      <c r="W311">
        <v>12</v>
      </c>
      <c r="X311" s="10">
        <v>15.7</v>
      </c>
      <c r="Y311">
        <v>2.5</v>
      </c>
      <c r="Z311">
        <f t="shared" si="24"/>
        <v>39.25</v>
      </c>
    </row>
    <row r="312" spans="1:26" x14ac:dyDescent="0.6">
      <c r="A312">
        <v>2013</v>
      </c>
      <c r="B312">
        <v>11</v>
      </c>
      <c r="C312">
        <v>7</v>
      </c>
      <c r="D312">
        <f t="shared" si="22"/>
        <v>4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12988</v>
      </c>
      <c r="M312">
        <v>14350</v>
      </c>
      <c r="N312">
        <v>0.47879985081997473</v>
      </c>
      <c r="O312">
        <v>0.52120014918002533</v>
      </c>
      <c r="P312">
        <v>0.34311180305762351</v>
      </c>
      <c r="Q312">
        <v>0.65688819694237655</v>
      </c>
      <c r="R312">
        <v>3.8265002970885323E-2</v>
      </c>
      <c r="S312">
        <v>15</v>
      </c>
      <c r="T312">
        <f t="shared" si="23"/>
        <v>3</v>
      </c>
      <c r="U312">
        <v>3894</v>
      </c>
      <c r="V312">
        <v>30.9887928032411</v>
      </c>
      <c r="W312">
        <v>15</v>
      </c>
      <c r="X312" s="10">
        <v>16.3</v>
      </c>
      <c r="Y312">
        <v>0</v>
      </c>
      <c r="Z312">
        <f t="shared" si="24"/>
        <v>0</v>
      </c>
    </row>
    <row r="313" spans="1:26" x14ac:dyDescent="0.6">
      <c r="A313">
        <v>2013</v>
      </c>
      <c r="B313">
        <v>11</v>
      </c>
      <c r="C313">
        <v>8</v>
      </c>
      <c r="D313">
        <f t="shared" si="22"/>
        <v>5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14471</v>
      </c>
      <c r="M313">
        <v>15251</v>
      </c>
      <c r="N313">
        <v>0.50113898500576703</v>
      </c>
      <c r="O313">
        <v>0.49886101499423302</v>
      </c>
      <c r="P313">
        <v>0.30348117856768381</v>
      </c>
      <c r="Q313">
        <v>0.69651882143231625</v>
      </c>
      <c r="R313">
        <v>9.8039215686274543E-3</v>
      </c>
      <c r="S313">
        <v>20</v>
      </c>
      <c r="T313">
        <f t="shared" si="23"/>
        <v>5</v>
      </c>
      <c r="U313">
        <v>3894</v>
      </c>
      <c r="V313">
        <v>737.51857680902117</v>
      </c>
      <c r="W313">
        <v>20</v>
      </c>
      <c r="X313" s="10">
        <v>13.7</v>
      </c>
      <c r="Y313">
        <v>0</v>
      </c>
      <c r="Z313">
        <f t="shared" si="24"/>
        <v>0</v>
      </c>
    </row>
    <row r="314" spans="1:26" x14ac:dyDescent="0.6">
      <c r="A314">
        <v>2013</v>
      </c>
      <c r="B314">
        <v>11</v>
      </c>
      <c r="C314">
        <v>9</v>
      </c>
      <c r="D314">
        <f t="shared" si="22"/>
        <v>6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13843</v>
      </c>
      <c r="M314">
        <v>13930</v>
      </c>
      <c r="N314">
        <v>0.51130699365993493</v>
      </c>
      <c r="O314">
        <v>0.48869300634006507</v>
      </c>
      <c r="P314">
        <v>0.34383345412757182</v>
      </c>
      <c r="Q314">
        <v>0.65616654587242818</v>
      </c>
      <c r="R314">
        <v>4.1736694677871153E-2</v>
      </c>
      <c r="S314">
        <v>25</v>
      </c>
      <c r="T314">
        <f t="shared" si="23"/>
        <v>5</v>
      </c>
      <c r="U314">
        <v>3894</v>
      </c>
      <c r="V314">
        <v>82.940674238945576</v>
      </c>
      <c r="W314">
        <v>25</v>
      </c>
      <c r="X314" s="10">
        <v>16.3</v>
      </c>
      <c r="Y314">
        <v>31.5</v>
      </c>
      <c r="Z314">
        <f t="shared" si="24"/>
        <v>513.45000000000005</v>
      </c>
    </row>
    <row r="315" spans="1:26" x14ac:dyDescent="0.6">
      <c r="A315">
        <v>2013</v>
      </c>
      <c r="B315">
        <v>11</v>
      </c>
      <c r="C315">
        <v>10</v>
      </c>
      <c r="D315">
        <f t="shared" si="22"/>
        <v>7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15182</v>
      </c>
      <c r="M315">
        <v>14833</v>
      </c>
      <c r="N315">
        <v>0.47305713531203719</v>
      </c>
      <c r="O315">
        <v>0.5269428646879627</v>
      </c>
      <c r="P315">
        <v>0.32369622933348419</v>
      </c>
      <c r="Q315">
        <v>0.67630377066651581</v>
      </c>
      <c r="R315">
        <v>3.8967405143875727E-2</v>
      </c>
      <c r="S315">
        <v>29</v>
      </c>
      <c r="T315">
        <f t="shared" si="23"/>
        <v>4</v>
      </c>
      <c r="U315">
        <v>3894</v>
      </c>
      <c r="V315">
        <v>1014.1492717286239</v>
      </c>
      <c r="W315">
        <v>29</v>
      </c>
      <c r="X315" s="10">
        <v>14</v>
      </c>
      <c r="Y315">
        <v>3</v>
      </c>
      <c r="Z315">
        <f t="shared" si="24"/>
        <v>42</v>
      </c>
    </row>
    <row r="316" spans="1:26" x14ac:dyDescent="0.6">
      <c r="A316">
        <v>2013</v>
      </c>
      <c r="B316">
        <v>11</v>
      </c>
      <c r="C316">
        <v>11</v>
      </c>
      <c r="D316">
        <f t="shared" si="22"/>
        <v>1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14865</v>
      </c>
      <c r="M316">
        <v>13395</v>
      </c>
      <c r="N316">
        <v>0.49841865170584893</v>
      </c>
      <c r="O316">
        <v>0.50158134829415102</v>
      </c>
      <c r="P316">
        <v>0.34325013702176332</v>
      </c>
      <c r="Q316">
        <v>0.65674986297823668</v>
      </c>
      <c r="R316">
        <v>8.8078011953444495E-3</v>
      </c>
      <c r="S316">
        <v>43</v>
      </c>
      <c r="T316">
        <f t="shared" si="23"/>
        <v>14</v>
      </c>
      <c r="U316">
        <v>3894</v>
      </c>
      <c r="V316">
        <v>1808.817764826654</v>
      </c>
      <c r="W316">
        <v>43</v>
      </c>
      <c r="X316" s="10">
        <v>7.5</v>
      </c>
      <c r="Y316">
        <v>0</v>
      </c>
      <c r="Z316">
        <f t="shared" si="24"/>
        <v>0</v>
      </c>
    </row>
    <row r="317" spans="1:26" x14ac:dyDescent="0.6">
      <c r="A317">
        <v>2013</v>
      </c>
      <c r="B317">
        <v>11</v>
      </c>
      <c r="C317">
        <v>12</v>
      </c>
      <c r="D317">
        <f t="shared" si="22"/>
        <v>2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11901</v>
      </c>
      <c r="M317">
        <v>11835</v>
      </c>
      <c r="N317">
        <v>0.51782496626787289</v>
      </c>
      <c r="O317">
        <v>0.48217503373212722</v>
      </c>
      <c r="P317">
        <v>0.3076672654527326</v>
      </c>
      <c r="Q317">
        <v>0.6923327345472674</v>
      </c>
      <c r="R317">
        <v>0</v>
      </c>
      <c r="S317">
        <v>59</v>
      </c>
      <c r="T317">
        <f t="shared" si="23"/>
        <v>16</v>
      </c>
      <c r="U317">
        <v>3894</v>
      </c>
      <c r="V317">
        <v>2191.112813191035</v>
      </c>
      <c r="W317">
        <v>59</v>
      </c>
      <c r="X317" s="10">
        <v>7.3</v>
      </c>
      <c r="Y317">
        <v>0</v>
      </c>
      <c r="Z317">
        <f t="shared" si="24"/>
        <v>0</v>
      </c>
    </row>
    <row r="318" spans="1:26" x14ac:dyDescent="0.6">
      <c r="A318">
        <v>2013</v>
      </c>
      <c r="B318">
        <v>11</v>
      </c>
      <c r="C318">
        <v>13</v>
      </c>
      <c r="D318">
        <f t="shared" si="22"/>
        <v>3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13499</v>
      </c>
      <c r="M318">
        <v>13266</v>
      </c>
      <c r="N318">
        <v>0.51068971448228417</v>
      </c>
      <c r="O318">
        <v>0.48931028551771583</v>
      </c>
      <c r="P318">
        <v>0.32966054842989828</v>
      </c>
      <c r="Q318">
        <v>0.67033945157010166</v>
      </c>
      <c r="R318">
        <v>2.8011204481792722E-3</v>
      </c>
      <c r="S318">
        <v>100</v>
      </c>
      <c r="T318">
        <f t="shared" si="23"/>
        <v>41</v>
      </c>
      <c r="U318">
        <v>3894</v>
      </c>
      <c r="V318">
        <v>1558.8757484980599</v>
      </c>
      <c r="W318">
        <v>100</v>
      </c>
      <c r="X318" s="10">
        <v>9.9</v>
      </c>
      <c r="Y318">
        <v>0</v>
      </c>
      <c r="Z318">
        <f t="shared" si="24"/>
        <v>0</v>
      </c>
    </row>
    <row r="319" spans="1:26" x14ac:dyDescent="0.6">
      <c r="A319">
        <v>2013</v>
      </c>
      <c r="B319">
        <v>11</v>
      </c>
      <c r="C319">
        <v>14</v>
      </c>
      <c r="D319">
        <f t="shared" si="22"/>
        <v>4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13748</v>
      </c>
      <c r="M319">
        <v>15113</v>
      </c>
      <c r="N319">
        <v>0.48782516503104728</v>
      </c>
      <c r="O319">
        <v>0.51217483496895255</v>
      </c>
      <c r="P319">
        <v>0.32680682447118431</v>
      </c>
      <c r="Q319">
        <v>0.67319317552881563</v>
      </c>
      <c r="R319">
        <v>4.2016806722689074E-3</v>
      </c>
      <c r="S319">
        <v>153</v>
      </c>
      <c r="T319">
        <f t="shared" si="23"/>
        <v>53</v>
      </c>
      <c r="U319">
        <v>3894</v>
      </c>
      <c r="V319">
        <v>1339.8968112002381</v>
      </c>
      <c r="W319">
        <v>153</v>
      </c>
      <c r="X319" s="10">
        <v>11.7</v>
      </c>
      <c r="Y319">
        <v>1.5</v>
      </c>
      <c r="Z319">
        <f t="shared" si="24"/>
        <v>17.549999999999997</v>
      </c>
    </row>
    <row r="320" spans="1:26" x14ac:dyDescent="0.6">
      <c r="A320">
        <v>2013</v>
      </c>
      <c r="B320">
        <v>11</v>
      </c>
      <c r="C320">
        <v>15</v>
      </c>
      <c r="D320">
        <f t="shared" si="22"/>
        <v>5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15210</v>
      </c>
      <c r="M320">
        <v>14892</v>
      </c>
      <c r="N320">
        <v>0.47918478100138989</v>
      </c>
      <c r="O320">
        <v>0.52081521899860994</v>
      </c>
      <c r="P320">
        <v>0.28675502697994049</v>
      </c>
      <c r="Q320">
        <v>0.71324497302005951</v>
      </c>
      <c r="R320">
        <v>2.9411764705882349E-2</v>
      </c>
      <c r="S320">
        <v>307</v>
      </c>
      <c r="T320">
        <f t="shared" si="23"/>
        <v>154</v>
      </c>
      <c r="U320">
        <v>3894</v>
      </c>
      <c r="V320">
        <v>1000.442652540738</v>
      </c>
      <c r="W320">
        <v>307</v>
      </c>
      <c r="X320" s="10">
        <v>12.3</v>
      </c>
      <c r="Y320">
        <v>0.1</v>
      </c>
      <c r="Z320">
        <f t="shared" si="24"/>
        <v>1.2300000000000002</v>
      </c>
    </row>
    <row r="321" spans="1:26" x14ac:dyDescent="0.6">
      <c r="A321">
        <v>2013</v>
      </c>
      <c r="B321">
        <v>11</v>
      </c>
      <c r="C321">
        <v>16</v>
      </c>
      <c r="D321">
        <f t="shared" si="22"/>
        <v>6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14149</v>
      </c>
      <c r="M321">
        <v>13569</v>
      </c>
      <c r="N321">
        <v>0.50363516772185501</v>
      </c>
      <c r="O321">
        <v>0.49636483227814499</v>
      </c>
      <c r="P321">
        <v>0.34586321830903871</v>
      </c>
      <c r="Q321">
        <v>0.65413678169096123</v>
      </c>
      <c r="R321">
        <v>0</v>
      </c>
      <c r="S321">
        <v>598</v>
      </c>
      <c r="T321">
        <f t="shared" si="23"/>
        <v>291</v>
      </c>
      <c r="U321">
        <v>3894</v>
      </c>
      <c r="V321">
        <v>1279.4980738243721</v>
      </c>
      <c r="W321">
        <v>598</v>
      </c>
      <c r="X321" s="10">
        <v>12.4</v>
      </c>
      <c r="Y321">
        <v>0</v>
      </c>
      <c r="Z321">
        <f t="shared" si="24"/>
        <v>0</v>
      </c>
    </row>
    <row r="322" spans="1:26" x14ac:dyDescent="0.6">
      <c r="A322">
        <v>2013</v>
      </c>
      <c r="B322">
        <v>11</v>
      </c>
      <c r="C322">
        <v>17</v>
      </c>
      <c r="D322">
        <f t="shared" si="22"/>
        <v>7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15941</v>
      </c>
      <c r="M322">
        <v>14375</v>
      </c>
      <c r="N322">
        <v>0.48933272609743189</v>
      </c>
      <c r="O322">
        <v>0.51066727390256805</v>
      </c>
      <c r="P322">
        <v>0.32764270043681809</v>
      </c>
      <c r="Q322">
        <v>0.67235729956318191</v>
      </c>
      <c r="R322">
        <v>7.1428571428571426E-3</v>
      </c>
      <c r="S322">
        <v>1136</v>
      </c>
      <c r="T322">
        <f t="shared" si="23"/>
        <v>538</v>
      </c>
      <c r="U322">
        <v>3894</v>
      </c>
      <c r="V322">
        <v>1739.0739779124899</v>
      </c>
      <c r="W322">
        <v>1136</v>
      </c>
      <c r="X322" s="10">
        <v>10.5</v>
      </c>
      <c r="Y322">
        <v>0</v>
      </c>
      <c r="Z322">
        <f t="shared" si="24"/>
        <v>0</v>
      </c>
    </row>
    <row r="323" spans="1:26" x14ac:dyDescent="0.6">
      <c r="A323">
        <v>2013</v>
      </c>
      <c r="B323">
        <v>11</v>
      </c>
      <c r="C323">
        <v>18</v>
      </c>
      <c r="D323">
        <f t="shared" ref="D323:D366" si="27">WEEKDAY(DATE(A323,B323,C323), 2)</f>
        <v>1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14587</v>
      </c>
      <c r="M323">
        <v>13294</v>
      </c>
      <c r="N323">
        <v>0.50210867563808737</v>
      </c>
      <c r="O323">
        <v>0.49789132436191258</v>
      </c>
      <c r="P323">
        <v>0.32200528229940001</v>
      </c>
      <c r="Q323">
        <v>0.67799471770060005</v>
      </c>
      <c r="R323">
        <v>2.7310924369747899E-2</v>
      </c>
      <c r="S323">
        <v>1823</v>
      </c>
      <c r="T323">
        <f t="shared" ref="T323:T366" si="28">S323-S322</f>
        <v>687</v>
      </c>
      <c r="U323">
        <v>3894</v>
      </c>
      <c r="V323">
        <v>2250.1878535140199</v>
      </c>
      <c r="W323">
        <v>1823</v>
      </c>
      <c r="X323" s="10">
        <v>5.8</v>
      </c>
      <c r="Y323">
        <v>0</v>
      </c>
      <c r="Z323">
        <f t="shared" ref="Z323:Z366" si="29">X323*Y323</f>
        <v>0</v>
      </c>
    </row>
    <row r="324" spans="1:26" x14ac:dyDescent="0.6">
      <c r="A324">
        <v>2013</v>
      </c>
      <c r="B324">
        <v>11</v>
      </c>
      <c r="C324">
        <v>19</v>
      </c>
      <c r="D324">
        <f t="shared" si="27"/>
        <v>2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12211</v>
      </c>
      <c r="M324">
        <v>11266</v>
      </c>
      <c r="N324">
        <v>0.50507792860734035</v>
      </c>
      <c r="O324">
        <v>0.49492207139265959</v>
      </c>
      <c r="P324">
        <v>0.30506021756021751</v>
      </c>
      <c r="Q324">
        <v>0.69493978243978249</v>
      </c>
      <c r="R324">
        <v>6.9444444444444441E-3</v>
      </c>
      <c r="S324">
        <v>2187</v>
      </c>
      <c r="T324">
        <f t="shared" si="28"/>
        <v>364</v>
      </c>
      <c r="U324">
        <v>3894</v>
      </c>
      <c r="V324">
        <v>2453.4463292403461</v>
      </c>
      <c r="W324">
        <v>2187</v>
      </c>
      <c r="X324" s="10">
        <v>6.1</v>
      </c>
      <c r="Y324">
        <v>0</v>
      </c>
      <c r="Z324">
        <f t="shared" si="29"/>
        <v>0</v>
      </c>
    </row>
    <row r="325" spans="1:26" x14ac:dyDescent="0.6">
      <c r="A325">
        <v>2013</v>
      </c>
      <c r="B325">
        <v>11</v>
      </c>
      <c r="C325">
        <v>20</v>
      </c>
      <c r="D325">
        <f t="shared" si="27"/>
        <v>3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12235</v>
      </c>
      <c r="M325">
        <v>12498</v>
      </c>
      <c r="N325">
        <v>0.52327492768669237</v>
      </c>
      <c r="O325">
        <v>0.47672507231330757</v>
      </c>
      <c r="P325">
        <v>0.32475857475857473</v>
      </c>
      <c r="Q325">
        <v>0.67524142524142516</v>
      </c>
      <c r="R325">
        <v>2.3202614379084972E-2</v>
      </c>
      <c r="S325">
        <v>2251</v>
      </c>
      <c r="T325">
        <f t="shared" si="28"/>
        <v>64</v>
      </c>
      <c r="U325">
        <v>3894</v>
      </c>
      <c r="V325">
        <v>2590.4151236435068</v>
      </c>
      <c r="W325">
        <v>2251</v>
      </c>
      <c r="X325" s="10">
        <v>6.3</v>
      </c>
      <c r="Y325">
        <v>0</v>
      </c>
      <c r="Z325">
        <f t="shared" si="29"/>
        <v>0</v>
      </c>
    </row>
    <row r="326" spans="1:26" x14ac:dyDescent="0.6">
      <c r="A326">
        <v>2013</v>
      </c>
      <c r="B326">
        <v>11</v>
      </c>
      <c r="C326">
        <v>21</v>
      </c>
      <c r="D326">
        <f t="shared" si="27"/>
        <v>4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12279</v>
      </c>
      <c r="M326">
        <v>14867</v>
      </c>
      <c r="N326">
        <v>0.49124747396920049</v>
      </c>
      <c r="O326">
        <v>0.50875252603079957</v>
      </c>
      <c r="P326">
        <v>0.32341503020341122</v>
      </c>
      <c r="Q326">
        <v>0.67658496979658889</v>
      </c>
      <c r="R326">
        <v>1.1919504643962849E-2</v>
      </c>
      <c r="S326">
        <v>2398</v>
      </c>
      <c r="T326">
        <f t="shared" si="28"/>
        <v>147</v>
      </c>
      <c r="U326">
        <v>3894</v>
      </c>
      <c r="V326">
        <v>2557.778591430389</v>
      </c>
      <c r="W326">
        <v>2398</v>
      </c>
      <c r="X326" s="10">
        <v>6.7</v>
      </c>
      <c r="Y326">
        <v>0</v>
      </c>
      <c r="Z326">
        <f t="shared" si="29"/>
        <v>0</v>
      </c>
    </row>
    <row r="327" spans="1:26" x14ac:dyDescent="0.6">
      <c r="A327">
        <v>2013</v>
      </c>
      <c r="B327">
        <v>11</v>
      </c>
      <c r="C327">
        <v>22</v>
      </c>
      <c r="D327">
        <f t="shared" si="27"/>
        <v>5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14183</v>
      </c>
      <c r="M327">
        <v>15479</v>
      </c>
      <c r="N327">
        <v>0.51473991214475645</v>
      </c>
      <c r="O327">
        <v>0.48526008785524349</v>
      </c>
      <c r="P327">
        <v>0.31305032914029463</v>
      </c>
      <c r="Q327">
        <v>0.68694967085970549</v>
      </c>
      <c r="R327">
        <v>2.0567667626491159E-2</v>
      </c>
      <c r="S327">
        <v>2758</v>
      </c>
      <c r="T327">
        <f t="shared" si="28"/>
        <v>360</v>
      </c>
      <c r="U327">
        <v>3894</v>
      </c>
      <c r="V327">
        <v>2185.9426826024842</v>
      </c>
      <c r="W327">
        <v>2758</v>
      </c>
      <c r="X327" s="10">
        <v>8.3000000000000007</v>
      </c>
      <c r="Y327">
        <v>0</v>
      </c>
      <c r="Z327">
        <f t="shared" si="29"/>
        <v>0</v>
      </c>
    </row>
    <row r="328" spans="1:26" x14ac:dyDescent="0.6">
      <c r="A328">
        <v>2013</v>
      </c>
      <c r="B328">
        <v>11</v>
      </c>
      <c r="C328">
        <v>23</v>
      </c>
      <c r="D328">
        <f t="shared" si="27"/>
        <v>6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13984</v>
      </c>
      <c r="M328">
        <v>12707</v>
      </c>
      <c r="N328">
        <v>0.51090714360610556</v>
      </c>
      <c r="O328">
        <v>0.48909285639389438</v>
      </c>
      <c r="P328">
        <v>0.37274412438772297</v>
      </c>
      <c r="Q328">
        <v>0.62725587561227691</v>
      </c>
      <c r="R328">
        <v>4.6794626941685763E-2</v>
      </c>
      <c r="S328">
        <v>2929</v>
      </c>
      <c r="T328">
        <f t="shared" si="28"/>
        <v>171</v>
      </c>
      <c r="U328">
        <v>3894</v>
      </c>
      <c r="V328">
        <v>2236.1083147518152</v>
      </c>
      <c r="W328">
        <v>2929</v>
      </c>
      <c r="X328" s="10">
        <v>8.9</v>
      </c>
      <c r="Y328">
        <v>0</v>
      </c>
      <c r="Z328">
        <f t="shared" si="29"/>
        <v>0</v>
      </c>
    </row>
    <row r="329" spans="1:26" x14ac:dyDescent="0.6">
      <c r="A329">
        <v>2013</v>
      </c>
      <c r="B329">
        <v>11</v>
      </c>
      <c r="C329">
        <v>24</v>
      </c>
      <c r="D329">
        <f t="shared" si="27"/>
        <v>7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15043</v>
      </c>
      <c r="M329">
        <v>14072</v>
      </c>
      <c r="N329">
        <v>0.48539731808489772</v>
      </c>
      <c r="O329">
        <v>0.51460268191510228</v>
      </c>
      <c r="P329">
        <v>0.33831551550090982</v>
      </c>
      <c r="Q329">
        <v>0.66168448449909012</v>
      </c>
      <c r="R329">
        <v>2.5971792225662201E-2</v>
      </c>
      <c r="S329">
        <v>2759</v>
      </c>
      <c r="T329">
        <f t="shared" si="28"/>
        <v>-170</v>
      </c>
      <c r="U329">
        <v>3894</v>
      </c>
      <c r="V329">
        <v>2268.0956046520032</v>
      </c>
      <c r="W329">
        <v>2759</v>
      </c>
      <c r="X329" s="10">
        <v>12.9</v>
      </c>
      <c r="Y329">
        <v>13</v>
      </c>
      <c r="Z329">
        <f t="shared" si="29"/>
        <v>167.70000000000002</v>
      </c>
    </row>
    <row r="330" spans="1:26" x14ac:dyDescent="0.6">
      <c r="A330">
        <v>2013</v>
      </c>
      <c r="B330">
        <v>11</v>
      </c>
      <c r="C330">
        <v>25</v>
      </c>
      <c r="D330">
        <f t="shared" si="27"/>
        <v>1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14644</v>
      </c>
      <c r="M330">
        <v>12651</v>
      </c>
      <c r="N330">
        <v>0.51671822026493308</v>
      </c>
      <c r="O330">
        <v>0.48328177973506697</v>
      </c>
      <c r="P330">
        <v>0.33164679899108968</v>
      </c>
      <c r="Q330">
        <v>0.66835320100891038</v>
      </c>
      <c r="R330">
        <v>6.4466929648590562E-2</v>
      </c>
      <c r="S330">
        <v>2335</v>
      </c>
      <c r="T330">
        <f t="shared" si="28"/>
        <v>-424</v>
      </c>
      <c r="U330">
        <v>3894</v>
      </c>
      <c r="V330">
        <v>2396.913538074537</v>
      </c>
      <c r="W330">
        <v>2335</v>
      </c>
      <c r="X330" s="10">
        <v>10.5</v>
      </c>
      <c r="Y330">
        <v>9</v>
      </c>
      <c r="Z330">
        <f t="shared" si="29"/>
        <v>94.5</v>
      </c>
    </row>
    <row r="331" spans="1:26" x14ac:dyDescent="0.6">
      <c r="A331">
        <v>2013</v>
      </c>
      <c r="B331">
        <v>11</v>
      </c>
      <c r="C331">
        <v>26</v>
      </c>
      <c r="D331">
        <f t="shared" si="27"/>
        <v>2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11371</v>
      </c>
      <c r="M331">
        <v>10522</v>
      </c>
      <c r="N331">
        <v>0.51592794157217758</v>
      </c>
      <c r="O331">
        <v>0.48407205842782242</v>
      </c>
      <c r="P331">
        <v>0.31477225879201842</v>
      </c>
      <c r="Q331">
        <v>0.68522774120798158</v>
      </c>
      <c r="R331">
        <v>6.7724458204334367E-3</v>
      </c>
      <c r="S331">
        <v>2282</v>
      </c>
      <c r="T331">
        <f t="shared" si="28"/>
        <v>-53</v>
      </c>
      <c r="U331">
        <v>3894</v>
      </c>
      <c r="V331">
        <v>2411.1163539657991</v>
      </c>
      <c r="W331">
        <v>2282</v>
      </c>
      <c r="X331" s="10">
        <v>6.6</v>
      </c>
      <c r="Y331">
        <v>0</v>
      </c>
      <c r="Z331">
        <f t="shared" si="29"/>
        <v>0</v>
      </c>
    </row>
    <row r="332" spans="1:26" x14ac:dyDescent="0.6">
      <c r="A332">
        <v>2013</v>
      </c>
      <c r="B332">
        <v>11</v>
      </c>
      <c r="C332">
        <v>27</v>
      </c>
      <c r="D332">
        <f t="shared" si="27"/>
        <v>3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11768</v>
      </c>
      <c r="M332">
        <v>11129</v>
      </c>
      <c r="N332">
        <v>0.53496154688105158</v>
      </c>
      <c r="O332">
        <v>0.46503845311894848</v>
      </c>
      <c r="P332">
        <v>0.35470261592552621</v>
      </c>
      <c r="Q332">
        <v>0.64529738407447379</v>
      </c>
      <c r="R332">
        <v>1.1060834590246361E-2</v>
      </c>
      <c r="S332">
        <v>2248</v>
      </c>
      <c r="T332">
        <f t="shared" si="28"/>
        <v>-34</v>
      </c>
      <c r="U332">
        <v>3894</v>
      </c>
      <c r="V332">
        <v>2587.9558430547982</v>
      </c>
      <c r="W332">
        <v>2248</v>
      </c>
      <c r="X332" s="10">
        <v>7.1</v>
      </c>
      <c r="Y332">
        <v>0.5</v>
      </c>
      <c r="Z332">
        <f t="shared" si="29"/>
        <v>3.55</v>
      </c>
    </row>
    <row r="333" spans="1:26" x14ac:dyDescent="0.6">
      <c r="A333">
        <v>2013</v>
      </c>
      <c r="B333">
        <v>11</v>
      </c>
      <c r="C333">
        <v>28</v>
      </c>
      <c r="D333">
        <f t="shared" si="27"/>
        <v>4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12164</v>
      </c>
      <c r="M333">
        <v>13103</v>
      </c>
      <c r="N333">
        <v>0.48819826417941509</v>
      </c>
      <c r="O333">
        <v>0.51180173582058486</v>
      </c>
      <c r="P333">
        <v>0.3276145119980487</v>
      </c>
      <c r="Q333">
        <v>0.6723854880019513</v>
      </c>
      <c r="R333">
        <v>4.5248868778280547E-3</v>
      </c>
      <c r="S333">
        <v>2262</v>
      </c>
      <c r="T333">
        <f t="shared" si="28"/>
        <v>14</v>
      </c>
      <c r="U333">
        <v>3894</v>
      </c>
      <c r="V333">
        <v>3777.0842065330471</v>
      </c>
      <c r="W333">
        <v>2262</v>
      </c>
      <c r="X333" s="10">
        <v>2</v>
      </c>
      <c r="Y333">
        <v>0</v>
      </c>
      <c r="Z333">
        <f t="shared" si="29"/>
        <v>0</v>
      </c>
    </row>
    <row r="334" spans="1:26" x14ac:dyDescent="0.6">
      <c r="A334">
        <v>2013</v>
      </c>
      <c r="B334">
        <v>11</v>
      </c>
      <c r="C334">
        <v>29</v>
      </c>
      <c r="D334">
        <f t="shared" si="27"/>
        <v>5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13168</v>
      </c>
      <c r="M334">
        <v>14142</v>
      </c>
      <c r="N334">
        <v>0.50448402646545065</v>
      </c>
      <c r="O334">
        <v>0.4955159735345494</v>
      </c>
      <c r="P334">
        <v>0.31837146341790312</v>
      </c>
      <c r="Q334">
        <v>0.68162853658209688</v>
      </c>
      <c r="R334">
        <v>1.7647058823529412E-2</v>
      </c>
      <c r="S334">
        <v>2502</v>
      </c>
      <c r="T334">
        <f t="shared" si="28"/>
        <v>240</v>
      </c>
      <c r="U334">
        <v>3894</v>
      </c>
      <c r="V334">
        <v>3323.8747401837081</v>
      </c>
      <c r="W334">
        <v>2502</v>
      </c>
      <c r="X334" s="10">
        <v>4.0999999999999996</v>
      </c>
      <c r="Y334">
        <v>0</v>
      </c>
      <c r="Z334">
        <f t="shared" si="29"/>
        <v>0</v>
      </c>
    </row>
    <row r="335" spans="1:26" x14ac:dyDescent="0.6">
      <c r="A335">
        <v>2013</v>
      </c>
      <c r="B335">
        <v>11</v>
      </c>
      <c r="C335">
        <v>30</v>
      </c>
      <c r="D335">
        <f t="shared" si="27"/>
        <v>6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12573</v>
      </c>
      <c r="M335">
        <v>12401</v>
      </c>
      <c r="N335">
        <v>0.5241318279243975</v>
      </c>
      <c r="O335">
        <v>0.47586817207560239</v>
      </c>
      <c r="P335">
        <v>0.40772466267822299</v>
      </c>
      <c r="Q335">
        <v>0.59227533732177695</v>
      </c>
      <c r="R335">
        <v>1.584107327141383E-2</v>
      </c>
      <c r="S335">
        <v>2915</v>
      </c>
      <c r="T335">
        <f t="shared" si="28"/>
        <v>413</v>
      </c>
      <c r="U335">
        <v>3894</v>
      </c>
      <c r="V335">
        <v>2960.0871195830291</v>
      </c>
      <c r="W335">
        <v>2915</v>
      </c>
      <c r="X335" s="10">
        <v>6.7</v>
      </c>
      <c r="Y335">
        <v>0</v>
      </c>
      <c r="Z335">
        <f t="shared" si="29"/>
        <v>0</v>
      </c>
    </row>
    <row r="336" spans="1:26" x14ac:dyDescent="0.6">
      <c r="A336">
        <v>2013</v>
      </c>
      <c r="B336">
        <v>12</v>
      </c>
      <c r="C336">
        <v>1</v>
      </c>
      <c r="D336">
        <f t="shared" si="27"/>
        <v>7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14528</v>
      </c>
      <c r="M336">
        <v>11741</v>
      </c>
      <c r="N336">
        <v>0.49735664182030959</v>
      </c>
      <c r="O336">
        <v>0.5026433581796903</v>
      </c>
      <c r="P336">
        <v>0.34378800745582749</v>
      </c>
      <c r="Q336">
        <v>0.65621199254417251</v>
      </c>
      <c r="R336">
        <v>1.1400364341540809E-2</v>
      </c>
      <c r="S336">
        <v>2916</v>
      </c>
      <c r="T336">
        <f t="shared" si="28"/>
        <v>1</v>
      </c>
      <c r="U336">
        <v>3894</v>
      </c>
      <c r="V336">
        <v>2252.623345935443</v>
      </c>
      <c r="W336">
        <v>2916</v>
      </c>
      <c r="X336" s="10">
        <v>9</v>
      </c>
      <c r="Y336">
        <v>0</v>
      </c>
      <c r="Z336">
        <f t="shared" si="29"/>
        <v>0</v>
      </c>
    </row>
    <row r="337" spans="1:26" x14ac:dyDescent="0.6">
      <c r="A337">
        <v>2013</v>
      </c>
      <c r="B337">
        <v>12</v>
      </c>
      <c r="C337">
        <v>2</v>
      </c>
      <c r="D337">
        <f t="shared" si="27"/>
        <v>1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12404</v>
      </c>
      <c r="M337">
        <v>10545</v>
      </c>
      <c r="N337">
        <v>0.50283251446746258</v>
      </c>
      <c r="O337">
        <v>0.49716748553253742</v>
      </c>
      <c r="P337">
        <v>0.34634581105169338</v>
      </c>
      <c r="Q337">
        <v>0.65365418894830651</v>
      </c>
      <c r="R337">
        <v>1.186356895699456E-2</v>
      </c>
      <c r="S337">
        <v>2453</v>
      </c>
      <c r="T337">
        <f t="shared" si="28"/>
        <v>-463</v>
      </c>
      <c r="U337">
        <v>3894</v>
      </c>
      <c r="V337">
        <v>1984.356646831048</v>
      </c>
      <c r="W337">
        <v>2453</v>
      </c>
      <c r="X337" s="10">
        <v>7.5</v>
      </c>
      <c r="Y337">
        <v>0</v>
      </c>
      <c r="Z337">
        <f t="shared" si="29"/>
        <v>0</v>
      </c>
    </row>
    <row r="338" spans="1:26" x14ac:dyDescent="0.6">
      <c r="A338">
        <v>2013</v>
      </c>
      <c r="B338">
        <v>12</v>
      </c>
      <c r="C338">
        <v>3</v>
      </c>
      <c r="D338">
        <f t="shared" si="27"/>
        <v>2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9748</v>
      </c>
      <c r="M338">
        <v>9310</v>
      </c>
      <c r="N338">
        <v>0.52094245194090394</v>
      </c>
      <c r="O338">
        <v>0.47905754805909612</v>
      </c>
      <c r="P338">
        <v>0.320876277145627</v>
      </c>
      <c r="Q338">
        <v>0.67912372285437306</v>
      </c>
      <c r="R338">
        <v>8.1232492997198886E-3</v>
      </c>
      <c r="S338">
        <v>2432</v>
      </c>
      <c r="T338">
        <f t="shared" si="28"/>
        <v>-21</v>
      </c>
      <c r="U338">
        <v>3894</v>
      </c>
      <c r="V338">
        <v>2354.5376552994239</v>
      </c>
      <c r="W338">
        <v>2432</v>
      </c>
      <c r="X338" s="10">
        <v>7.3</v>
      </c>
      <c r="Y338">
        <v>0</v>
      </c>
      <c r="Z338">
        <f t="shared" si="29"/>
        <v>0</v>
      </c>
    </row>
    <row r="339" spans="1:26" x14ac:dyDescent="0.6">
      <c r="A339">
        <v>2013</v>
      </c>
      <c r="B339">
        <v>12</v>
      </c>
      <c r="C339">
        <v>4</v>
      </c>
      <c r="D339">
        <f t="shared" si="27"/>
        <v>3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9070</v>
      </c>
      <c r="M339">
        <v>9993</v>
      </c>
      <c r="N339">
        <v>0.50661046469870008</v>
      </c>
      <c r="O339">
        <v>0.49338953530129998</v>
      </c>
      <c r="P339">
        <v>0.34279127735010079</v>
      </c>
      <c r="Q339">
        <v>0.65720872264989905</v>
      </c>
      <c r="R339">
        <v>0.16909838527485591</v>
      </c>
      <c r="S339">
        <v>2487</v>
      </c>
      <c r="T339">
        <f t="shared" si="28"/>
        <v>55</v>
      </c>
      <c r="U339">
        <v>3894</v>
      </c>
      <c r="V339">
        <v>2195.8283314179362</v>
      </c>
      <c r="W339">
        <v>2487</v>
      </c>
      <c r="X339" s="10">
        <v>8.6</v>
      </c>
      <c r="Y339">
        <v>0</v>
      </c>
      <c r="Z339">
        <f t="shared" si="29"/>
        <v>0</v>
      </c>
    </row>
    <row r="340" spans="1:26" x14ac:dyDescent="0.6">
      <c r="A340">
        <v>2013</v>
      </c>
      <c r="B340">
        <v>12</v>
      </c>
      <c r="C340">
        <v>5</v>
      </c>
      <c r="D340">
        <f t="shared" si="27"/>
        <v>4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10669</v>
      </c>
      <c r="M340">
        <v>12905</v>
      </c>
      <c r="N340">
        <v>0.4826420809506769</v>
      </c>
      <c r="O340">
        <v>0.51735791904932316</v>
      </c>
      <c r="P340">
        <v>0.31684648467338322</v>
      </c>
      <c r="Q340">
        <v>0.68315351532661683</v>
      </c>
      <c r="R340">
        <v>5.2382554665836398E-2</v>
      </c>
      <c r="S340">
        <v>2815</v>
      </c>
      <c r="T340">
        <f t="shared" si="28"/>
        <v>328</v>
      </c>
      <c r="U340">
        <v>3894</v>
      </c>
      <c r="V340">
        <v>1790.29073761366</v>
      </c>
      <c r="W340">
        <v>2815</v>
      </c>
      <c r="X340" s="10">
        <v>10</v>
      </c>
      <c r="Y340">
        <v>0</v>
      </c>
      <c r="Z340">
        <f t="shared" si="29"/>
        <v>0</v>
      </c>
    </row>
    <row r="341" spans="1:26" x14ac:dyDescent="0.6">
      <c r="A341">
        <v>2013</v>
      </c>
      <c r="B341">
        <v>12</v>
      </c>
      <c r="C341">
        <v>6</v>
      </c>
      <c r="D341">
        <f t="shared" si="27"/>
        <v>5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12245</v>
      </c>
      <c r="M341">
        <v>13387</v>
      </c>
      <c r="N341">
        <v>0.50515810602315792</v>
      </c>
      <c r="O341">
        <v>0.49484189397684208</v>
      </c>
      <c r="P341">
        <v>0.29507014035560752</v>
      </c>
      <c r="Q341">
        <v>0.70492985964439248</v>
      </c>
      <c r="R341">
        <v>6.3937009741508011E-2</v>
      </c>
      <c r="S341">
        <v>3124</v>
      </c>
      <c r="T341">
        <f t="shared" si="28"/>
        <v>309</v>
      </c>
      <c r="U341">
        <v>3894</v>
      </c>
      <c r="V341">
        <v>2174.61148027544</v>
      </c>
      <c r="W341">
        <v>3124</v>
      </c>
      <c r="X341" s="10">
        <v>8.6999999999999993</v>
      </c>
      <c r="Y341">
        <v>0</v>
      </c>
      <c r="Z341">
        <f t="shared" si="29"/>
        <v>0</v>
      </c>
    </row>
    <row r="342" spans="1:26" x14ac:dyDescent="0.6">
      <c r="A342">
        <v>2013</v>
      </c>
      <c r="B342">
        <v>12</v>
      </c>
      <c r="C342">
        <v>7</v>
      </c>
      <c r="D342">
        <f t="shared" si="27"/>
        <v>6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11644</v>
      </c>
      <c r="M342">
        <v>11409</v>
      </c>
      <c r="N342">
        <v>0.499447860361173</v>
      </c>
      <c r="O342">
        <v>0.50055213963882694</v>
      </c>
      <c r="P342">
        <v>0.34469624802442139</v>
      </c>
      <c r="Q342">
        <v>0.65530375197557855</v>
      </c>
      <c r="R342">
        <v>1.029411764705882E-2</v>
      </c>
      <c r="S342">
        <v>3431</v>
      </c>
      <c r="T342">
        <f t="shared" si="28"/>
        <v>307</v>
      </c>
      <c r="U342">
        <v>3894</v>
      </c>
      <c r="V342">
        <v>2675.9484763653272</v>
      </c>
      <c r="W342">
        <v>3431</v>
      </c>
      <c r="X342" s="10">
        <v>7.6</v>
      </c>
      <c r="Y342">
        <v>0</v>
      </c>
      <c r="Z342">
        <f t="shared" si="29"/>
        <v>0</v>
      </c>
    </row>
    <row r="343" spans="1:26" x14ac:dyDescent="0.6">
      <c r="A343">
        <v>2013</v>
      </c>
      <c r="B343">
        <v>12</v>
      </c>
      <c r="C343">
        <v>8</v>
      </c>
      <c r="D343">
        <f t="shared" si="27"/>
        <v>7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14223</v>
      </c>
      <c r="M343">
        <v>12469</v>
      </c>
      <c r="N343">
        <v>0.51102748250353425</v>
      </c>
      <c r="O343">
        <v>0.48897251749646581</v>
      </c>
      <c r="P343">
        <v>0.32176507247987862</v>
      </c>
      <c r="Q343">
        <v>0.67823492752012149</v>
      </c>
      <c r="R343">
        <v>6.5138099774322694E-2</v>
      </c>
      <c r="S343">
        <v>3373</v>
      </c>
      <c r="T343">
        <f t="shared" si="28"/>
        <v>-58</v>
      </c>
      <c r="U343">
        <v>3894</v>
      </c>
      <c r="V343">
        <v>2274.9686314900532</v>
      </c>
      <c r="W343">
        <v>3373</v>
      </c>
      <c r="X343" s="10">
        <v>9</v>
      </c>
      <c r="Y343">
        <v>0</v>
      </c>
      <c r="Z343">
        <f t="shared" si="29"/>
        <v>0</v>
      </c>
    </row>
    <row r="344" spans="1:26" x14ac:dyDescent="0.6">
      <c r="A344">
        <v>2013</v>
      </c>
      <c r="B344">
        <v>12</v>
      </c>
      <c r="C344">
        <v>9</v>
      </c>
      <c r="D344">
        <f t="shared" si="27"/>
        <v>1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13081</v>
      </c>
      <c r="M344">
        <v>11463</v>
      </c>
      <c r="N344">
        <v>0.50790010693489118</v>
      </c>
      <c r="O344">
        <v>0.49209989306510887</v>
      </c>
      <c r="P344">
        <v>0.33124975956882707</v>
      </c>
      <c r="Q344">
        <v>0.66875024043117282</v>
      </c>
      <c r="R344">
        <v>1.961540351633231E-2</v>
      </c>
      <c r="S344">
        <v>2849</v>
      </c>
      <c r="T344">
        <f t="shared" si="28"/>
        <v>-524</v>
      </c>
      <c r="U344">
        <v>3894</v>
      </c>
      <c r="V344">
        <v>1894.9004366425229</v>
      </c>
      <c r="W344">
        <v>2849</v>
      </c>
      <c r="X344" s="10">
        <v>10.5</v>
      </c>
      <c r="Y344">
        <v>5</v>
      </c>
      <c r="Z344">
        <f t="shared" si="29"/>
        <v>52.5</v>
      </c>
    </row>
    <row r="345" spans="1:26" x14ac:dyDescent="0.6">
      <c r="A345">
        <v>2013</v>
      </c>
      <c r="B345">
        <v>12</v>
      </c>
      <c r="C345">
        <v>10</v>
      </c>
      <c r="D345">
        <f t="shared" si="27"/>
        <v>2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10110</v>
      </c>
      <c r="M345">
        <v>9727</v>
      </c>
      <c r="N345">
        <v>0.50400566066200736</v>
      </c>
      <c r="O345">
        <v>0.49599433933799258</v>
      </c>
      <c r="P345">
        <v>0.29789144034500081</v>
      </c>
      <c r="Q345">
        <v>0.7021085596549993</v>
      </c>
      <c r="R345">
        <v>1.6199293482575219E-2</v>
      </c>
      <c r="S345">
        <v>2789</v>
      </c>
      <c r="T345">
        <f t="shared" si="28"/>
        <v>-60</v>
      </c>
      <c r="U345">
        <v>3894</v>
      </c>
      <c r="V345">
        <v>2764.3637561040841</v>
      </c>
      <c r="W345">
        <v>2789</v>
      </c>
      <c r="X345" s="10">
        <v>5.4</v>
      </c>
      <c r="Y345">
        <v>0</v>
      </c>
      <c r="Z345">
        <f t="shared" si="29"/>
        <v>0</v>
      </c>
    </row>
    <row r="346" spans="1:26" x14ac:dyDescent="0.6">
      <c r="A346">
        <v>2013</v>
      </c>
      <c r="B346">
        <v>12</v>
      </c>
      <c r="C346">
        <v>11</v>
      </c>
      <c r="D346">
        <f t="shared" si="27"/>
        <v>3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10387</v>
      </c>
      <c r="M346">
        <v>10839</v>
      </c>
      <c r="N346">
        <v>0.50774044294805543</v>
      </c>
      <c r="O346">
        <v>0.49225955705194457</v>
      </c>
      <c r="P346">
        <v>0.3125706569478196</v>
      </c>
      <c r="Q346">
        <v>0.6874293430521804</v>
      </c>
      <c r="R346">
        <v>4.5608198030343369E-2</v>
      </c>
      <c r="S346">
        <v>2853</v>
      </c>
      <c r="T346">
        <f t="shared" si="28"/>
        <v>64</v>
      </c>
      <c r="U346">
        <v>3894</v>
      </c>
      <c r="V346">
        <v>3393.9148665258781</v>
      </c>
      <c r="W346">
        <v>2853</v>
      </c>
      <c r="X346" s="10">
        <v>3.5</v>
      </c>
      <c r="Y346">
        <v>0</v>
      </c>
      <c r="Z346">
        <f t="shared" si="29"/>
        <v>0</v>
      </c>
    </row>
    <row r="347" spans="1:26" x14ac:dyDescent="0.6">
      <c r="A347">
        <v>2013</v>
      </c>
      <c r="B347">
        <v>12</v>
      </c>
      <c r="C347">
        <v>12</v>
      </c>
      <c r="D347">
        <f t="shared" si="27"/>
        <v>4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10721</v>
      </c>
      <c r="M347">
        <v>13081</v>
      </c>
      <c r="N347">
        <v>0.46439181733299378</v>
      </c>
      <c r="O347">
        <v>0.53560818266700616</v>
      </c>
      <c r="P347">
        <v>0.28447532859297558</v>
      </c>
      <c r="Q347">
        <v>0.71552467140702436</v>
      </c>
      <c r="R347">
        <v>8.0964133905310376E-2</v>
      </c>
      <c r="S347">
        <v>3140</v>
      </c>
      <c r="T347">
        <f t="shared" si="28"/>
        <v>287</v>
      </c>
      <c r="U347">
        <v>3894</v>
      </c>
      <c r="V347">
        <v>3059.834483180206</v>
      </c>
      <c r="W347">
        <v>3140</v>
      </c>
      <c r="X347" s="10">
        <v>4.8</v>
      </c>
      <c r="Y347">
        <v>0</v>
      </c>
      <c r="Z347">
        <f t="shared" si="29"/>
        <v>0</v>
      </c>
    </row>
    <row r="348" spans="1:26" x14ac:dyDescent="0.6">
      <c r="A348">
        <v>2013</v>
      </c>
      <c r="B348">
        <v>12</v>
      </c>
      <c r="C348">
        <v>13</v>
      </c>
      <c r="D348">
        <f t="shared" si="27"/>
        <v>5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12478</v>
      </c>
      <c r="M348">
        <v>13948</v>
      </c>
      <c r="N348">
        <v>0.51582417006292436</v>
      </c>
      <c r="O348">
        <v>0.48417582993707547</v>
      </c>
      <c r="P348">
        <v>0.2873440045152848</v>
      </c>
      <c r="Q348">
        <v>0.71265599548471525</v>
      </c>
      <c r="R348">
        <v>4.4543518764972062E-2</v>
      </c>
      <c r="S348">
        <v>3474</v>
      </c>
      <c r="T348">
        <f t="shared" si="28"/>
        <v>334</v>
      </c>
      <c r="U348">
        <v>3894</v>
      </c>
      <c r="V348">
        <v>3538.4932121266711</v>
      </c>
      <c r="W348">
        <v>3474</v>
      </c>
      <c r="X348" s="10">
        <v>3.4</v>
      </c>
      <c r="Y348">
        <v>0</v>
      </c>
      <c r="Z348">
        <f t="shared" si="29"/>
        <v>0</v>
      </c>
    </row>
    <row r="349" spans="1:26" x14ac:dyDescent="0.6">
      <c r="A349">
        <v>2013</v>
      </c>
      <c r="B349">
        <v>12</v>
      </c>
      <c r="C349">
        <v>14</v>
      </c>
      <c r="D349">
        <f t="shared" si="27"/>
        <v>6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12000</v>
      </c>
      <c r="M349">
        <v>12637</v>
      </c>
      <c r="N349">
        <v>0.48549824661871638</v>
      </c>
      <c r="O349">
        <v>0.51450175338128357</v>
      </c>
      <c r="P349">
        <v>0.32623374874786282</v>
      </c>
      <c r="Q349">
        <v>0.67376625125213718</v>
      </c>
      <c r="R349">
        <v>1.7112299465240639E-2</v>
      </c>
      <c r="S349">
        <v>3758</v>
      </c>
      <c r="T349">
        <f t="shared" si="28"/>
        <v>284</v>
      </c>
      <c r="U349">
        <v>3894</v>
      </c>
      <c r="V349">
        <v>3561.1163924726889</v>
      </c>
      <c r="W349">
        <v>3758</v>
      </c>
      <c r="X349" s="10">
        <v>3.9</v>
      </c>
      <c r="Y349">
        <v>0</v>
      </c>
      <c r="Z349">
        <f t="shared" si="29"/>
        <v>0</v>
      </c>
    </row>
    <row r="350" spans="1:26" x14ac:dyDescent="0.6">
      <c r="A350">
        <v>2013</v>
      </c>
      <c r="B350">
        <v>12</v>
      </c>
      <c r="C350">
        <v>15</v>
      </c>
      <c r="D350">
        <f t="shared" si="27"/>
        <v>7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14647</v>
      </c>
      <c r="M350">
        <v>13649</v>
      </c>
      <c r="N350">
        <v>0.46422594290241348</v>
      </c>
      <c r="O350">
        <v>0.53577405709758652</v>
      </c>
      <c r="P350">
        <v>0.28487713267125031</v>
      </c>
      <c r="Q350">
        <v>0.71512286732874975</v>
      </c>
      <c r="R350">
        <v>0.13085653453300511</v>
      </c>
      <c r="S350">
        <v>3637</v>
      </c>
      <c r="T350">
        <f t="shared" si="28"/>
        <v>-121</v>
      </c>
      <c r="U350">
        <v>3894</v>
      </c>
      <c r="V350">
        <v>3667.83052637732</v>
      </c>
      <c r="W350">
        <v>3637</v>
      </c>
      <c r="X350" s="10">
        <v>3</v>
      </c>
      <c r="Y350">
        <v>0</v>
      </c>
      <c r="Z350">
        <f t="shared" si="29"/>
        <v>0</v>
      </c>
    </row>
    <row r="351" spans="1:26" x14ac:dyDescent="0.6">
      <c r="A351">
        <v>2013</v>
      </c>
      <c r="B351">
        <v>12</v>
      </c>
      <c r="C351">
        <v>16</v>
      </c>
      <c r="D351">
        <f t="shared" si="27"/>
        <v>1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13588</v>
      </c>
      <c r="M351">
        <v>11921</v>
      </c>
      <c r="N351">
        <v>0.49693166310813369</v>
      </c>
      <c r="O351">
        <v>0.50306833689186636</v>
      </c>
      <c r="P351">
        <v>0.33463570742982512</v>
      </c>
      <c r="Q351">
        <v>0.66536429257017493</v>
      </c>
      <c r="R351">
        <v>3.9215686274509803E-3</v>
      </c>
      <c r="S351">
        <v>3066</v>
      </c>
      <c r="T351">
        <f t="shared" si="28"/>
        <v>-571</v>
      </c>
      <c r="U351">
        <v>3894</v>
      </c>
      <c r="V351">
        <v>2552.8196937083799</v>
      </c>
      <c r="W351">
        <v>3066</v>
      </c>
      <c r="X351" s="10">
        <v>4.9000000000000004</v>
      </c>
      <c r="Y351">
        <v>0</v>
      </c>
      <c r="Z351">
        <f t="shared" si="29"/>
        <v>0</v>
      </c>
    </row>
    <row r="352" spans="1:26" x14ac:dyDescent="0.6">
      <c r="A352">
        <v>2013</v>
      </c>
      <c r="B352">
        <v>12</v>
      </c>
      <c r="C352">
        <v>17</v>
      </c>
      <c r="D352">
        <f t="shared" si="27"/>
        <v>2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10918</v>
      </c>
      <c r="M352">
        <v>10780</v>
      </c>
      <c r="N352">
        <v>0.51069202252046897</v>
      </c>
      <c r="O352">
        <v>0.48930797747953092</v>
      </c>
      <c r="P352">
        <v>0.31156258399929859</v>
      </c>
      <c r="Q352">
        <v>0.68843741600070141</v>
      </c>
      <c r="R352">
        <v>7.3817762399077278E-3</v>
      </c>
      <c r="S352">
        <v>3108</v>
      </c>
      <c r="T352">
        <f t="shared" si="28"/>
        <v>42</v>
      </c>
      <c r="U352">
        <v>3894</v>
      </c>
      <c r="V352">
        <v>3025.9157575314971</v>
      </c>
      <c r="W352">
        <v>3108</v>
      </c>
      <c r="X352" s="10">
        <v>7.4</v>
      </c>
      <c r="Y352">
        <v>3.5</v>
      </c>
      <c r="Z352">
        <f t="shared" si="29"/>
        <v>25.900000000000002</v>
      </c>
    </row>
    <row r="353" spans="1:26" x14ac:dyDescent="0.6">
      <c r="A353">
        <v>2013</v>
      </c>
      <c r="B353">
        <v>12</v>
      </c>
      <c r="C353">
        <v>18</v>
      </c>
      <c r="D353">
        <f t="shared" si="27"/>
        <v>3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11116</v>
      </c>
      <c r="M353">
        <v>12044</v>
      </c>
      <c r="N353">
        <v>0.48873438939228409</v>
      </c>
      <c r="O353">
        <v>0.5112656106077158</v>
      </c>
      <c r="P353">
        <v>0.28768310555591259</v>
      </c>
      <c r="Q353">
        <v>0.71231689444408741</v>
      </c>
      <c r="R353">
        <v>8.5978835978835974E-3</v>
      </c>
      <c r="S353">
        <v>3147</v>
      </c>
      <c r="T353">
        <f t="shared" si="28"/>
        <v>39</v>
      </c>
      <c r="U353">
        <v>3894</v>
      </c>
      <c r="V353">
        <v>2859.7439703878331</v>
      </c>
      <c r="W353">
        <v>3147</v>
      </c>
      <c r="X353" s="10">
        <v>6.6</v>
      </c>
      <c r="Y353">
        <v>1.5</v>
      </c>
      <c r="Z353">
        <f t="shared" si="29"/>
        <v>9.8999999999999986</v>
      </c>
    </row>
    <row r="354" spans="1:26" x14ac:dyDescent="0.6">
      <c r="A354">
        <v>2013</v>
      </c>
      <c r="B354">
        <v>12</v>
      </c>
      <c r="C354">
        <v>19</v>
      </c>
      <c r="D354">
        <f t="shared" si="27"/>
        <v>4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12210</v>
      </c>
      <c r="M354">
        <v>13717</v>
      </c>
      <c r="N354">
        <v>0.47413373520184671</v>
      </c>
      <c r="O354">
        <v>0.52586626479815335</v>
      </c>
      <c r="P354">
        <v>0.28928665503742901</v>
      </c>
      <c r="Q354">
        <v>0.71071334496257099</v>
      </c>
      <c r="R354">
        <v>2.424296549683547E-2</v>
      </c>
      <c r="S354">
        <v>3247</v>
      </c>
      <c r="T354">
        <f t="shared" si="28"/>
        <v>100</v>
      </c>
      <c r="U354">
        <v>3894</v>
      </c>
      <c r="V354">
        <v>4348.2852268331426</v>
      </c>
      <c r="W354">
        <v>3247</v>
      </c>
      <c r="X354" s="10">
        <v>2.9</v>
      </c>
      <c r="Y354">
        <v>2.5</v>
      </c>
      <c r="Z354">
        <f t="shared" si="29"/>
        <v>7.25</v>
      </c>
    </row>
    <row r="355" spans="1:26" x14ac:dyDescent="0.6">
      <c r="A355">
        <v>2013</v>
      </c>
      <c r="B355">
        <v>12</v>
      </c>
      <c r="C355">
        <v>20</v>
      </c>
      <c r="D355">
        <f t="shared" si="27"/>
        <v>5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13649</v>
      </c>
      <c r="M355">
        <v>14717</v>
      </c>
      <c r="N355">
        <v>0.49901324166030048</v>
      </c>
      <c r="O355">
        <v>0.50098675833969952</v>
      </c>
      <c r="P355">
        <v>0.27872733763737217</v>
      </c>
      <c r="Q355">
        <v>0.72127266236262777</v>
      </c>
      <c r="R355">
        <v>6.0040905845404127E-2</v>
      </c>
      <c r="S355">
        <v>3470</v>
      </c>
      <c r="T355">
        <f t="shared" si="28"/>
        <v>223</v>
      </c>
      <c r="U355">
        <v>3894</v>
      </c>
      <c r="V355">
        <v>3792.3055330309712</v>
      </c>
      <c r="W355">
        <v>3470</v>
      </c>
      <c r="X355" s="10">
        <v>2.1</v>
      </c>
      <c r="Y355">
        <v>0.1</v>
      </c>
      <c r="Z355">
        <f t="shared" si="29"/>
        <v>0.21000000000000002</v>
      </c>
    </row>
    <row r="356" spans="1:26" x14ac:dyDescent="0.6">
      <c r="A356">
        <v>2013</v>
      </c>
      <c r="B356">
        <v>12</v>
      </c>
      <c r="C356">
        <v>21</v>
      </c>
      <c r="D356">
        <f t="shared" si="27"/>
        <v>6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12767</v>
      </c>
      <c r="M356">
        <v>13829</v>
      </c>
      <c r="N356">
        <v>0.45882845749976808</v>
      </c>
      <c r="O356">
        <v>0.54117154250023192</v>
      </c>
      <c r="P356">
        <v>0.32636619438735021</v>
      </c>
      <c r="Q356">
        <v>0.67363380561264974</v>
      </c>
      <c r="R356">
        <v>7.0512820512820514E-3</v>
      </c>
      <c r="S356">
        <v>3801</v>
      </c>
      <c r="T356">
        <f t="shared" si="28"/>
        <v>331</v>
      </c>
      <c r="U356">
        <v>3894</v>
      </c>
      <c r="V356">
        <v>3589.2097070119971</v>
      </c>
      <c r="W356">
        <v>3801</v>
      </c>
      <c r="X356" s="10">
        <v>3.4</v>
      </c>
      <c r="Y356">
        <v>0</v>
      </c>
      <c r="Z356">
        <f t="shared" si="29"/>
        <v>0</v>
      </c>
    </row>
    <row r="357" spans="1:26" x14ac:dyDescent="0.6">
      <c r="A357">
        <v>2013</v>
      </c>
      <c r="B357">
        <v>12</v>
      </c>
      <c r="C357">
        <v>22</v>
      </c>
      <c r="D357">
        <f t="shared" si="27"/>
        <v>7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13763</v>
      </c>
      <c r="M357">
        <v>13200</v>
      </c>
      <c r="N357">
        <v>0.48582637389321048</v>
      </c>
      <c r="O357">
        <v>0.51417362610678952</v>
      </c>
      <c r="P357">
        <v>0.31171300901086002</v>
      </c>
      <c r="Q357">
        <v>0.68828699098914004</v>
      </c>
      <c r="R357">
        <v>1.297134238310709E-2</v>
      </c>
      <c r="S357">
        <v>3736</v>
      </c>
      <c r="T357">
        <f t="shared" si="28"/>
        <v>-65</v>
      </c>
      <c r="U357">
        <v>3894</v>
      </c>
      <c r="V357">
        <v>3666.9224130446942</v>
      </c>
      <c r="W357">
        <v>3736</v>
      </c>
      <c r="X357" s="10">
        <v>3.5</v>
      </c>
      <c r="Y357">
        <v>0</v>
      </c>
      <c r="Z357">
        <f t="shared" si="29"/>
        <v>0</v>
      </c>
    </row>
    <row r="358" spans="1:26" x14ac:dyDescent="0.6">
      <c r="A358">
        <v>2013</v>
      </c>
      <c r="B358">
        <v>12</v>
      </c>
      <c r="C358">
        <v>23</v>
      </c>
      <c r="D358">
        <f t="shared" si="27"/>
        <v>1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13040</v>
      </c>
      <c r="M358">
        <v>12387</v>
      </c>
      <c r="N358">
        <v>0.52297674931757976</v>
      </c>
      <c r="O358">
        <v>0.47702325068242019</v>
      </c>
      <c r="P358">
        <v>0.3362169789072903</v>
      </c>
      <c r="Q358">
        <v>0.66378302109270959</v>
      </c>
      <c r="R358">
        <v>7.1895424836601303E-3</v>
      </c>
      <c r="S358">
        <v>3287</v>
      </c>
      <c r="T358">
        <f t="shared" si="28"/>
        <v>-449</v>
      </c>
      <c r="U358">
        <v>3894</v>
      </c>
      <c r="V358">
        <v>2897.8847441976768</v>
      </c>
      <c r="W358">
        <v>3287</v>
      </c>
      <c r="X358" s="10">
        <v>3.9</v>
      </c>
      <c r="Y358">
        <v>0</v>
      </c>
      <c r="Z358">
        <f t="shared" si="29"/>
        <v>0</v>
      </c>
    </row>
    <row r="359" spans="1:26" x14ac:dyDescent="0.6">
      <c r="A359">
        <v>2013</v>
      </c>
      <c r="B359">
        <v>12</v>
      </c>
      <c r="C359">
        <v>24</v>
      </c>
      <c r="D359">
        <f t="shared" si="27"/>
        <v>2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10337</v>
      </c>
      <c r="M359">
        <v>11492</v>
      </c>
      <c r="N359">
        <v>0.50114525516774655</v>
      </c>
      <c r="O359">
        <v>0.4988547448322535</v>
      </c>
      <c r="P359">
        <v>0.30344523796080891</v>
      </c>
      <c r="Q359">
        <v>0.69655476203919109</v>
      </c>
      <c r="R359">
        <v>2.366328884494974E-2</v>
      </c>
      <c r="S359">
        <v>3180</v>
      </c>
      <c r="T359">
        <f t="shared" si="28"/>
        <v>-107</v>
      </c>
      <c r="U359">
        <v>3894</v>
      </c>
      <c r="V359">
        <v>3033.691177681615</v>
      </c>
      <c r="W359">
        <v>3180</v>
      </c>
      <c r="X359" s="10">
        <v>4.3</v>
      </c>
      <c r="Y359">
        <v>0</v>
      </c>
      <c r="Z359">
        <f t="shared" si="29"/>
        <v>0</v>
      </c>
    </row>
    <row r="360" spans="1:26" x14ac:dyDescent="0.6">
      <c r="A360">
        <v>2013</v>
      </c>
      <c r="B360">
        <v>12</v>
      </c>
      <c r="C360">
        <v>25</v>
      </c>
      <c r="D360">
        <f t="shared" si="27"/>
        <v>3</v>
      </c>
      <c r="E360" t="s">
        <v>28</v>
      </c>
      <c r="F360" t="s">
        <v>11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12" t="s">
        <v>52</v>
      </c>
      <c r="K360" s="12"/>
      <c r="L360">
        <v>10807</v>
      </c>
      <c r="M360">
        <v>12241</v>
      </c>
      <c r="N360">
        <v>0.50437813340062476</v>
      </c>
      <c r="O360">
        <v>0.49562186659937518</v>
      </c>
      <c r="P360">
        <v>0.32875132844856031</v>
      </c>
      <c r="Q360">
        <v>0.67124867155143964</v>
      </c>
      <c r="R360">
        <v>0</v>
      </c>
      <c r="S360">
        <v>3445</v>
      </c>
      <c r="T360">
        <f t="shared" si="28"/>
        <v>265</v>
      </c>
      <c r="U360">
        <v>3894</v>
      </c>
      <c r="V360">
        <v>3457.548933825321</v>
      </c>
      <c r="W360">
        <v>3445</v>
      </c>
      <c r="X360" s="10">
        <v>8.4</v>
      </c>
      <c r="Y360">
        <v>0</v>
      </c>
      <c r="Z360">
        <f t="shared" si="29"/>
        <v>0</v>
      </c>
    </row>
    <row r="361" spans="1:26" x14ac:dyDescent="0.6">
      <c r="A361">
        <v>2013</v>
      </c>
      <c r="B361">
        <v>12</v>
      </c>
      <c r="C361">
        <v>26</v>
      </c>
      <c r="D361">
        <f t="shared" si="27"/>
        <v>4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13114</v>
      </c>
      <c r="M361">
        <v>14174</v>
      </c>
      <c r="N361">
        <v>0.47029283066434768</v>
      </c>
      <c r="O361">
        <v>0.52970716933565232</v>
      </c>
      <c r="P361">
        <v>0.29550160451863239</v>
      </c>
      <c r="Q361">
        <v>0.70449839548136761</v>
      </c>
      <c r="R361">
        <v>4.8391572307980968E-2</v>
      </c>
      <c r="S361">
        <v>3799</v>
      </c>
      <c r="T361">
        <f t="shared" si="28"/>
        <v>354</v>
      </c>
      <c r="U361">
        <v>3894</v>
      </c>
      <c r="V361">
        <v>2845.8676966362368</v>
      </c>
      <c r="W361">
        <v>3799</v>
      </c>
      <c r="X361" s="10">
        <v>5.0999999999999996</v>
      </c>
      <c r="Y361">
        <v>0</v>
      </c>
      <c r="Z361">
        <f t="shared" si="29"/>
        <v>0</v>
      </c>
    </row>
    <row r="362" spans="1:26" x14ac:dyDescent="0.6">
      <c r="A362">
        <v>2013</v>
      </c>
      <c r="B362">
        <v>12</v>
      </c>
      <c r="C362">
        <v>27</v>
      </c>
      <c r="D362">
        <f t="shared" si="27"/>
        <v>5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13704</v>
      </c>
      <c r="M362">
        <v>15312</v>
      </c>
      <c r="N362">
        <v>0.51687110998028862</v>
      </c>
      <c r="O362">
        <v>0.48312889001971132</v>
      </c>
      <c r="P362">
        <v>0.30629827056935049</v>
      </c>
      <c r="Q362">
        <v>0.69370172943064945</v>
      </c>
      <c r="R362">
        <v>2.0926017465809851E-2</v>
      </c>
      <c r="S362">
        <v>3860</v>
      </c>
      <c r="T362">
        <f t="shared" si="28"/>
        <v>61</v>
      </c>
      <c r="U362">
        <v>3894</v>
      </c>
      <c r="V362">
        <v>4098.4173978089066</v>
      </c>
      <c r="W362">
        <v>3860</v>
      </c>
      <c r="X362" s="10">
        <v>1</v>
      </c>
      <c r="Y362">
        <v>0</v>
      </c>
      <c r="Z362">
        <f t="shared" si="29"/>
        <v>0</v>
      </c>
    </row>
    <row r="363" spans="1:26" x14ac:dyDescent="0.6">
      <c r="A363">
        <v>2013</v>
      </c>
      <c r="B363">
        <v>12</v>
      </c>
      <c r="C363">
        <v>28</v>
      </c>
      <c r="D363">
        <f t="shared" si="27"/>
        <v>6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14494</v>
      </c>
      <c r="M363">
        <v>15427</v>
      </c>
      <c r="N363">
        <v>0.47625068126798231</v>
      </c>
      <c r="O363">
        <v>0.52374931873201769</v>
      </c>
      <c r="P363">
        <v>0.3458322050882604</v>
      </c>
      <c r="Q363">
        <v>0.6541677949117396</v>
      </c>
      <c r="R363">
        <v>1.45210422027031E-2</v>
      </c>
      <c r="S363">
        <v>4178</v>
      </c>
      <c r="T363">
        <f t="shared" si="28"/>
        <v>318</v>
      </c>
      <c r="U363">
        <v>3894</v>
      </c>
      <c r="V363">
        <v>4508.2701366765796</v>
      </c>
      <c r="W363">
        <v>4508.2701366765796</v>
      </c>
      <c r="X363" s="10">
        <v>-0.4</v>
      </c>
      <c r="Y363">
        <v>0</v>
      </c>
      <c r="Z363">
        <f t="shared" si="29"/>
        <v>0</v>
      </c>
    </row>
    <row r="364" spans="1:26" x14ac:dyDescent="0.6">
      <c r="A364">
        <v>2013</v>
      </c>
      <c r="B364">
        <v>12</v>
      </c>
      <c r="C364">
        <v>29</v>
      </c>
      <c r="D364">
        <f t="shared" si="27"/>
        <v>7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14672</v>
      </c>
      <c r="M364">
        <v>15401</v>
      </c>
      <c r="N364">
        <v>0.46122172890748742</v>
      </c>
      <c r="O364">
        <v>0.53877827109251253</v>
      </c>
      <c r="P364">
        <v>0.3012117397566314</v>
      </c>
      <c r="Q364">
        <v>0.6987882602433686</v>
      </c>
      <c r="R364">
        <v>4.147344743319975E-2</v>
      </c>
      <c r="S364">
        <v>4241</v>
      </c>
      <c r="T364">
        <f t="shared" si="28"/>
        <v>63</v>
      </c>
      <c r="U364">
        <v>3894</v>
      </c>
      <c r="V364">
        <v>4116.7280478301809</v>
      </c>
      <c r="W364">
        <v>4241</v>
      </c>
      <c r="X364" s="10">
        <v>1.3</v>
      </c>
      <c r="Y364">
        <v>0</v>
      </c>
      <c r="Z364">
        <f t="shared" si="29"/>
        <v>0</v>
      </c>
    </row>
    <row r="365" spans="1:26" x14ac:dyDescent="0.6">
      <c r="A365">
        <v>2013</v>
      </c>
      <c r="B365">
        <v>12</v>
      </c>
      <c r="C365">
        <v>30</v>
      </c>
      <c r="D365">
        <f t="shared" si="27"/>
        <v>1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15006</v>
      </c>
      <c r="M365">
        <v>13650</v>
      </c>
      <c r="N365">
        <v>0.50854439248402095</v>
      </c>
      <c r="O365">
        <v>0.49145560751597911</v>
      </c>
      <c r="P365">
        <v>0.30345521781280288</v>
      </c>
      <c r="Q365">
        <v>0.69654478218719706</v>
      </c>
      <c r="R365">
        <v>1.1542430737477179E-2</v>
      </c>
      <c r="S365">
        <v>3994</v>
      </c>
      <c r="T365">
        <f t="shared" si="28"/>
        <v>-247</v>
      </c>
      <c r="U365">
        <v>3894</v>
      </c>
      <c r="V365">
        <v>2420.9065722532282</v>
      </c>
      <c r="W365">
        <v>3994</v>
      </c>
      <c r="X365" s="10">
        <v>5</v>
      </c>
      <c r="Y365">
        <v>0</v>
      </c>
      <c r="Z365">
        <f t="shared" si="29"/>
        <v>0</v>
      </c>
    </row>
    <row r="366" spans="1:26" x14ac:dyDescent="0.6">
      <c r="A366">
        <v>2013</v>
      </c>
      <c r="B366">
        <v>12</v>
      </c>
      <c r="C366">
        <v>31</v>
      </c>
      <c r="D366">
        <f t="shared" si="27"/>
        <v>2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14256</v>
      </c>
      <c r="M366">
        <v>12454</v>
      </c>
      <c r="N366">
        <v>0.51893038718298234</v>
      </c>
      <c r="O366">
        <v>0.48106961281701771</v>
      </c>
      <c r="P366">
        <v>0.31273610088488979</v>
      </c>
      <c r="Q366">
        <v>0.6872638991151101</v>
      </c>
      <c r="R366">
        <v>0</v>
      </c>
      <c r="S366">
        <v>3907</v>
      </c>
      <c r="T366">
        <f t="shared" si="28"/>
        <v>-87</v>
      </c>
      <c r="U366">
        <v>3894</v>
      </c>
      <c r="V366">
        <v>2144.947277567825</v>
      </c>
      <c r="W366">
        <v>3907</v>
      </c>
      <c r="X366" s="10">
        <v>6.9</v>
      </c>
      <c r="Y366">
        <v>0</v>
      </c>
      <c r="Z366">
        <f t="shared" si="29"/>
        <v>0</v>
      </c>
    </row>
    <row r="367" spans="1:26" x14ac:dyDescent="0.6">
      <c r="X367" s="10"/>
    </row>
  </sheetData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67"/>
  <sheetViews>
    <sheetView zoomScale="70" zoomScaleNormal="70" workbookViewId="0">
      <selection activeCell="K1" sqref="K1"/>
    </sheetView>
  </sheetViews>
  <sheetFormatPr defaultRowHeight="16.899999999999999" x14ac:dyDescent="0.6"/>
  <cols>
    <col min="5" max="5" width="8.875" customWidth="1"/>
    <col min="10" max="10" width="16.5" bestFit="1" customWidth="1"/>
    <col min="11" max="11" width="16.5" customWidth="1"/>
    <col min="24" max="24" width="11.6875" bestFit="1" customWidth="1"/>
  </cols>
  <sheetData>
    <row r="1" spans="1:26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93</v>
      </c>
      <c r="U1" s="1" t="s">
        <v>48</v>
      </c>
      <c r="V1" s="1" t="s">
        <v>96</v>
      </c>
      <c r="W1" s="1" t="s">
        <v>97</v>
      </c>
      <c r="X1" s="1" t="s">
        <v>49</v>
      </c>
      <c r="Y1" s="9" t="s">
        <v>50</v>
      </c>
      <c r="Z1" s="19" t="s">
        <v>95</v>
      </c>
    </row>
    <row r="2" spans="1:26" x14ac:dyDescent="0.6">
      <c r="A2">
        <v>2014</v>
      </c>
      <c r="B2">
        <v>1</v>
      </c>
      <c r="C2">
        <v>1</v>
      </c>
      <c r="D2">
        <f>WEEKDAY(DATE(A2,B2,C2), 2)</f>
        <v>3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59</v>
      </c>
      <c r="K2" s="12"/>
      <c r="L2">
        <v>12474</v>
      </c>
      <c r="M2">
        <v>14860</v>
      </c>
      <c r="N2">
        <v>0.50267767123303464</v>
      </c>
      <c r="O2">
        <v>0.49732232876696542</v>
      </c>
      <c r="P2">
        <v>0.4316048714837642</v>
      </c>
      <c r="Q2">
        <v>0.56839512851623575</v>
      </c>
      <c r="R2">
        <v>9.3425605536332189E-3</v>
      </c>
      <c r="S2">
        <v>4086</v>
      </c>
      <c r="T2">
        <f>S2-3907</f>
        <v>179</v>
      </c>
      <c r="U2">
        <v>4511</v>
      </c>
      <c r="V2">
        <v>4684.7634791988821</v>
      </c>
      <c r="W2">
        <v>4086</v>
      </c>
      <c r="X2" s="10">
        <v>7.3</v>
      </c>
      <c r="Y2">
        <v>0</v>
      </c>
      <c r="Z2">
        <f>X2*Y2</f>
        <v>0</v>
      </c>
    </row>
    <row r="3" spans="1:26" x14ac:dyDescent="0.6">
      <c r="A3">
        <v>2014</v>
      </c>
      <c r="B3">
        <v>1</v>
      </c>
      <c r="C3">
        <v>2</v>
      </c>
      <c r="D3">
        <f t="shared" ref="D3:D66" si="2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13783</v>
      </c>
      <c r="M3">
        <v>15240</v>
      </c>
      <c r="N3">
        <v>0.46875371411202771</v>
      </c>
      <c r="O3">
        <v>0.53124628588797229</v>
      </c>
      <c r="P3">
        <v>0.38975535432009661</v>
      </c>
      <c r="Q3">
        <v>0.61024464567990333</v>
      </c>
      <c r="R3">
        <v>1.187782805429864E-2</v>
      </c>
      <c r="S3">
        <v>3929</v>
      </c>
      <c r="T3">
        <f t="shared" ref="T3:T66" si="3">S3-S2</f>
        <v>-157</v>
      </c>
      <c r="U3">
        <v>4511</v>
      </c>
      <c r="V3">
        <v>4222.240553259654</v>
      </c>
      <c r="W3">
        <v>3929</v>
      </c>
      <c r="X3" s="10">
        <v>7.4</v>
      </c>
      <c r="Y3">
        <v>0</v>
      </c>
      <c r="Z3">
        <f t="shared" ref="Z3:Z66" si="4">X3*Y3</f>
        <v>0</v>
      </c>
    </row>
    <row r="4" spans="1:26" x14ac:dyDescent="0.6">
      <c r="A4">
        <v>2014</v>
      </c>
      <c r="B4">
        <v>1</v>
      </c>
      <c r="C4">
        <v>3</v>
      </c>
      <c r="D4">
        <f t="shared" si="2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12780</v>
      </c>
      <c r="M4">
        <v>14715</v>
      </c>
      <c r="N4">
        <v>0.50609219692264684</v>
      </c>
      <c r="O4">
        <v>0.49390780307735321</v>
      </c>
      <c r="P4">
        <v>0.43025786209177208</v>
      </c>
      <c r="Q4">
        <v>0.56974213790822781</v>
      </c>
      <c r="R4">
        <v>3.4602076124567479E-3</v>
      </c>
      <c r="S4">
        <v>3895</v>
      </c>
      <c r="T4">
        <f t="shared" si="3"/>
        <v>-34</v>
      </c>
      <c r="U4">
        <v>4511</v>
      </c>
      <c r="V4">
        <v>4767.7136473826977</v>
      </c>
      <c r="W4">
        <v>3895</v>
      </c>
      <c r="X4" s="10">
        <v>8.1</v>
      </c>
      <c r="Y4">
        <v>0</v>
      </c>
      <c r="Z4">
        <f t="shared" si="4"/>
        <v>0</v>
      </c>
    </row>
    <row r="5" spans="1:26" x14ac:dyDescent="0.6">
      <c r="A5">
        <v>2014</v>
      </c>
      <c r="B5">
        <v>1</v>
      </c>
      <c r="C5">
        <v>4</v>
      </c>
      <c r="D5">
        <f t="shared" si="2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13968</v>
      </c>
      <c r="M5">
        <v>13945</v>
      </c>
      <c r="N5">
        <v>0.47309389956448777</v>
      </c>
      <c r="O5">
        <v>0.52690610043551211</v>
      </c>
      <c r="P5">
        <v>0.4354699222346281</v>
      </c>
      <c r="Q5">
        <v>0.5645300777653719</v>
      </c>
      <c r="R5">
        <v>2.1358543417366951E-2</v>
      </c>
      <c r="S5">
        <v>3936</v>
      </c>
      <c r="T5">
        <f t="shared" si="3"/>
        <v>41</v>
      </c>
      <c r="U5">
        <v>4511</v>
      </c>
      <c r="V5">
        <v>4608.5330106386436</v>
      </c>
      <c r="W5">
        <v>3936</v>
      </c>
      <c r="X5" s="10">
        <v>7.4</v>
      </c>
      <c r="Y5">
        <v>0</v>
      </c>
      <c r="Z5">
        <f t="shared" si="4"/>
        <v>0</v>
      </c>
    </row>
    <row r="6" spans="1:26" x14ac:dyDescent="0.6">
      <c r="A6">
        <v>2014</v>
      </c>
      <c r="B6">
        <v>1</v>
      </c>
      <c r="C6">
        <v>5</v>
      </c>
      <c r="D6">
        <f t="shared" si="2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15111</v>
      </c>
      <c r="M6">
        <v>15404</v>
      </c>
      <c r="N6">
        <v>0.49268481902564942</v>
      </c>
      <c r="O6">
        <v>0.50731518097435047</v>
      </c>
      <c r="P6">
        <v>0.41546964185372492</v>
      </c>
      <c r="Q6">
        <v>0.58453035814627519</v>
      </c>
      <c r="R6">
        <v>3.6146125116713362E-2</v>
      </c>
      <c r="S6">
        <v>3620</v>
      </c>
      <c r="T6">
        <f t="shared" si="3"/>
        <v>-316</v>
      </c>
      <c r="U6">
        <v>4511</v>
      </c>
      <c r="V6">
        <v>4997.5789478096467</v>
      </c>
      <c r="W6">
        <v>3620</v>
      </c>
      <c r="X6" s="10">
        <v>6.5</v>
      </c>
      <c r="Y6">
        <v>0</v>
      </c>
      <c r="Z6">
        <f t="shared" si="4"/>
        <v>0</v>
      </c>
    </row>
    <row r="7" spans="1:26" x14ac:dyDescent="0.6">
      <c r="A7">
        <v>2014</v>
      </c>
      <c r="B7">
        <v>1</v>
      </c>
      <c r="C7">
        <v>6</v>
      </c>
      <c r="D7">
        <f t="shared" si="2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13716</v>
      </c>
      <c r="M7">
        <v>15159</v>
      </c>
      <c r="N7">
        <v>0.51494657303480829</v>
      </c>
      <c r="O7">
        <v>0.48505342696519171</v>
      </c>
      <c r="P7">
        <v>0.41285471342837943</v>
      </c>
      <c r="Q7">
        <v>0.58714528657162057</v>
      </c>
      <c r="R7">
        <v>5.7676579475887439E-2</v>
      </c>
      <c r="S7">
        <v>3157</v>
      </c>
      <c r="T7">
        <f t="shared" si="3"/>
        <v>-463</v>
      </c>
      <c r="U7">
        <v>4511</v>
      </c>
      <c r="V7">
        <v>4351.0339347148893</v>
      </c>
      <c r="W7">
        <v>3157</v>
      </c>
      <c r="X7" s="10">
        <v>5.5</v>
      </c>
      <c r="Y7">
        <v>0</v>
      </c>
      <c r="Z7">
        <f t="shared" si="4"/>
        <v>0</v>
      </c>
    </row>
    <row r="8" spans="1:26" x14ac:dyDescent="0.6">
      <c r="A8">
        <v>2014</v>
      </c>
      <c r="B8">
        <v>1</v>
      </c>
      <c r="C8">
        <v>7</v>
      </c>
      <c r="D8">
        <f t="shared" si="2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11187</v>
      </c>
      <c r="M8">
        <v>12894</v>
      </c>
      <c r="N8">
        <v>0.51242822921023612</v>
      </c>
      <c r="O8">
        <v>0.48757177078976388</v>
      </c>
      <c r="P8">
        <v>0.40264205229603151</v>
      </c>
      <c r="Q8">
        <v>0.59735794770396844</v>
      </c>
      <c r="R8">
        <v>7.3817762399077278E-3</v>
      </c>
      <c r="S8">
        <v>3332</v>
      </c>
      <c r="T8">
        <f t="shared" si="3"/>
        <v>175</v>
      </c>
      <c r="U8">
        <v>4511</v>
      </c>
      <c r="V8">
        <v>4371.044114614303</v>
      </c>
      <c r="W8">
        <v>3332</v>
      </c>
      <c r="X8" s="10">
        <v>6.9</v>
      </c>
      <c r="Y8">
        <v>0</v>
      </c>
      <c r="Z8">
        <f t="shared" si="4"/>
        <v>0</v>
      </c>
    </row>
    <row r="9" spans="1:26" x14ac:dyDescent="0.6">
      <c r="A9">
        <v>2014</v>
      </c>
      <c r="B9">
        <v>1</v>
      </c>
      <c r="C9">
        <v>8</v>
      </c>
      <c r="D9">
        <f t="shared" si="2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11114</v>
      </c>
      <c r="M9">
        <v>13542</v>
      </c>
      <c r="N9">
        <v>0.51280456855716372</v>
      </c>
      <c r="O9">
        <v>0.48719543144283628</v>
      </c>
      <c r="P9">
        <v>0.41889326071852018</v>
      </c>
      <c r="Q9">
        <v>0.58110673928147971</v>
      </c>
      <c r="R9">
        <v>1.021241830065359E-2</v>
      </c>
      <c r="S9">
        <v>3384</v>
      </c>
      <c r="T9">
        <f t="shared" si="3"/>
        <v>52</v>
      </c>
      <c r="U9">
        <v>4511</v>
      </c>
      <c r="V9">
        <v>4640.7030206933496</v>
      </c>
      <c r="W9">
        <v>3384</v>
      </c>
      <c r="X9" s="10">
        <v>4.0999999999999996</v>
      </c>
      <c r="Y9">
        <v>7</v>
      </c>
      <c r="Z9">
        <f t="shared" si="4"/>
        <v>28.699999999999996</v>
      </c>
    </row>
    <row r="10" spans="1:26" x14ac:dyDescent="0.6">
      <c r="A10">
        <v>2014</v>
      </c>
      <c r="B10">
        <v>1</v>
      </c>
      <c r="C10">
        <v>9</v>
      </c>
      <c r="D10">
        <f t="shared" si="2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12126</v>
      </c>
      <c r="M10">
        <v>14771</v>
      </c>
      <c r="N10">
        <v>0.47464181339613859</v>
      </c>
      <c r="O10">
        <v>0.52535818660386135</v>
      </c>
      <c r="P10">
        <v>0.38245577951460302</v>
      </c>
      <c r="Q10">
        <v>0.61754422048539692</v>
      </c>
      <c r="R10">
        <v>3.3473389355742303E-2</v>
      </c>
      <c r="S10">
        <v>3642</v>
      </c>
      <c r="T10">
        <f t="shared" si="3"/>
        <v>258</v>
      </c>
      <c r="U10">
        <v>4511</v>
      </c>
      <c r="V10">
        <v>4496.6689229343901</v>
      </c>
      <c r="W10">
        <v>3642</v>
      </c>
      <c r="X10" s="10">
        <v>-1.4</v>
      </c>
      <c r="Y10">
        <v>0</v>
      </c>
      <c r="Z10">
        <f t="shared" si="4"/>
        <v>0</v>
      </c>
    </row>
    <row r="11" spans="1:26" x14ac:dyDescent="0.6">
      <c r="A11">
        <v>2014</v>
      </c>
      <c r="B11">
        <v>1</v>
      </c>
      <c r="C11">
        <v>10</v>
      </c>
      <c r="D11">
        <f t="shared" si="2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13696</v>
      </c>
      <c r="M11">
        <v>15185</v>
      </c>
      <c r="N11">
        <v>0.49585676191713352</v>
      </c>
      <c r="O11">
        <v>0.50414323808286654</v>
      </c>
      <c r="P11">
        <v>0.4099789228659198</v>
      </c>
      <c r="Q11">
        <v>0.59002107713408025</v>
      </c>
      <c r="R11">
        <v>1.9497272593247818E-2</v>
      </c>
      <c r="S11">
        <v>4015</v>
      </c>
      <c r="T11">
        <f t="shared" si="3"/>
        <v>373</v>
      </c>
      <c r="U11">
        <v>4511</v>
      </c>
      <c r="V11">
        <v>4900.3479122979561</v>
      </c>
      <c r="W11">
        <v>4015</v>
      </c>
      <c r="X11" s="10">
        <v>-0.4</v>
      </c>
      <c r="Y11">
        <v>0</v>
      </c>
      <c r="Z11">
        <f t="shared" si="4"/>
        <v>0</v>
      </c>
    </row>
    <row r="12" spans="1:26" x14ac:dyDescent="0.6">
      <c r="A12">
        <v>2014</v>
      </c>
      <c r="B12">
        <v>1</v>
      </c>
      <c r="C12">
        <v>11</v>
      </c>
      <c r="D12">
        <f t="shared" si="2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14311</v>
      </c>
      <c r="M12">
        <v>14020</v>
      </c>
      <c r="N12">
        <v>0.47423777203188971</v>
      </c>
      <c r="O12">
        <v>0.52576222796811034</v>
      </c>
      <c r="P12">
        <v>0.43489533342474518</v>
      </c>
      <c r="Q12">
        <v>0.56510466657525482</v>
      </c>
      <c r="R12">
        <v>0</v>
      </c>
      <c r="S12">
        <v>4254</v>
      </c>
      <c r="T12">
        <f t="shared" si="3"/>
        <v>239</v>
      </c>
      <c r="U12">
        <v>4511</v>
      </c>
      <c r="V12">
        <v>4787.0513930852476</v>
      </c>
      <c r="W12">
        <v>4254</v>
      </c>
      <c r="X12" s="10">
        <v>1.8</v>
      </c>
      <c r="Y12">
        <v>0</v>
      </c>
      <c r="Z12">
        <f t="shared" si="4"/>
        <v>0</v>
      </c>
    </row>
    <row r="13" spans="1:26" x14ac:dyDescent="0.6">
      <c r="A13">
        <v>2014</v>
      </c>
      <c r="B13">
        <v>1</v>
      </c>
      <c r="C13">
        <v>12</v>
      </c>
      <c r="D13">
        <f t="shared" si="2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15989</v>
      </c>
      <c r="M13">
        <v>14604</v>
      </c>
      <c r="N13">
        <v>0.47793002061577911</v>
      </c>
      <c r="O13">
        <v>0.52206997938422095</v>
      </c>
      <c r="P13">
        <v>0.40388765001768101</v>
      </c>
      <c r="Q13">
        <v>0.5961123499823191</v>
      </c>
      <c r="R13">
        <v>1.339009287925697E-2</v>
      </c>
      <c r="S13">
        <v>4285</v>
      </c>
      <c r="T13">
        <f t="shared" si="3"/>
        <v>31</v>
      </c>
      <c r="U13">
        <v>4511</v>
      </c>
      <c r="V13">
        <v>4943.0941686435572</v>
      </c>
      <c r="W13">
        <v>4285</v>
      </c>
      <c r="X13" s="10">
        <v>3.1</v>
      </c>
      <c r="Y13">
        <v>0</v>
      </c>
      <c r="Z13">
        <f t="shared" si="4"/>
        <v>0</v>
      </c>
    </row>
    <row r="14" spans="1:26" x14ac:dyDescent="0.6">
      <c r="A14">
        <v>2014</v>
      </c>
      <c r="B14">
        <v>1</v>
      </c>
      <c r="C14">
        <v>13</v>
      </c>
      <c r="D14">
        <f t="shared" si="2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15687</v>
      </c>
      <c r="M14">
        <v>14876</v>
      </c>
      <c r="N14">
        <v>0.49308042975863048</v>
      </c>
      <c r="O14">
        <v>0.50691957024136958</v>
      </c>
      <c r="P14">
        <v>0.39299931133841171</v>
      </c>
      <c r="Q14">
        <v>0.60700068866158841</v>
      </c>
      <c r="R14">
        <v>0</v>
      </c>
      <c r="S14">
        <v>3771</v>
      </c>
      <c r="T14">
        <f t="shared" si="3"/>
        <v>-514</v>
      </c>
      <c r="U14">
        <v>4511</v>
      </c>
      <c r="V14">
        <v>4277.4491718720219</v>
      </c>
      <c r="W14">
        <v>3771</v>
      </c>
      <c r="X14" s="10">
        <v>0.6</v>
      </c>
      <c r="Y14">
        <v>0</v>
      </c>
      <c r="Z14">
        <f t="shared" si="4"/>
        <v>0</v>
      </c>
    </row>
    <row r="15" spans="1:26" x14ac:dyDescent="0.6">
      <c r="A15">
        <v>2014</v>
      </c>
      <c r="B15">
        <v>1</v>
      </c>
      <c r="C15">
        <v>14</v>
      </c>
      <c r="D15">
        <f t="shared" si="2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11906</v>
      </c>
      <c r="M15">
        <v>12122</v>
      </c>
      <c r="N15">
        <v>0.49825658719758148</v>
      </c>
      <c r="O15">
        <v>0.50174341280241841</v>
      </c>
      <c r="P15">
        <v>0.39311796026875251</v>
      </c>
      <c r="Q15">
        <v>0.60688203973124744</v>
      </c>
      <c r="R15">
        <v>4.5248868778280547E-3</v>
      </c>
      <c r="S15">
        <v>3666</v>
      </c>
      <c r="T15">
        <f t="shared" si="3"/>
        <v>-105</v>
      </c>
      <c r="U15">
        <v>4511</v>
      </c>
      <c r="V15">
        <v>4387.1017976922412</v>
      </c>
      <c r="W15">
        <v>3666</v>
      </c>
      <c r="X15" s="10">
        <v>1.2</v>
      </c>
      <c r="Y15">
        <v>0</v>
      </c>
      <c r="Z15">
        <f t="shared" si="4"/>
        <v>0</v>
      </c>
    </row>
    <row r="16" spans="1:26" x14ac:dyDescent="0.6">
      <c r="A16">
        <v>2014</v>
      </c>
      <c r="B16">
        <v>1</v>
      </c>
      <c r="C16">
        <v>15</v>
      </c>
      <c r="D16">
        <f t="shared" si="2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13457</v>
      </c>
      <c r="M16">
        <v>13973</v>
      </c>
      <c r="N16">
        <v>0.51332069026705707</v>
      </c>
      <c r="O16">
        <v>0.48667930973294299</v>
      </c>
      <c r="P16">
        <v>0.43084753577833163</v>
      </c>
      <c r="Q16">
        <v>0.56915246422166843</v>
      </c>
      <c r="R16">
        <v>0</v>
      </c>
      <c r="S16">
        <v>3740</v>
      </c>
      <c r="T16">
        <f t="shared" si="3"/>
        <v>74</v>
      </c>
      <c r="U16">
        <v>4511</v>
      </c>
      <c r="V16">
        <v>4747.6305376349173</v>
      </c>
      <c r="W16">
        <v>3740</v>
      </c>
      <c r="X16" s="10">
        <v>1.7</v>
      </c>
      <c r="Y16">
        <v>0</v>
      </c>
      <c r="Z16">
        <f t="shared" si="4"/>
        <v>0</v>
      </c>
    </row>
    <row r="17" spans="1:26" x14ac:dyDescent="0.6">
      <c r="A17">
        <v>2014</v>
      </c>
      <c r="B17">
        <v>1</v>
      </c>
      <c r="C17">
        <v>16</v>
      </c>
      <c r="D17">
        <f t="shared" si="2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14163</v>
      </c>
      <c r="M17">
        <v>15046</v>
      </c>
      <c r="N17">
        <v>0.46598453045366173</v>
      </c>
      <c r="O17">
        <v>0.53401546954633827</v>
      </c>
      <c r="P17">
        <v>0.37451736025766252</v>
      </c>
      <c r="Q17">
        <v>0.62548263974233742</v>
      </c>
      <c r="R17">
        <v>1.047775147210587E-2</v>
      </c>
      <c r="S17">
        <v>3986</v>
      </c>
      <c r="T17">
        <f t="shared" si="3"/>
        <v>246</v>
      </c>
      <c r="U17">
        <v>4511</v>
      </c>
      <c r="V17">
        <v>4311.9575107203327</v>
      </c>
      <c r="W17">
        <v>3986</v>
      </c>
      <c r="X17" s="10">
        <v>3</v>
      </c>
      <c r="Y17">
        <v>0</v>
      </c>
      <c r="Z17">
        <f t="shared" si="4"/>
        <v>0</v>
      </c>
    </row>
    <row r="18" spans="1:26" x14ac:dyDescent="0.6">
      <c r="A18">
        <v>2014</v>
      </c>
      <c r="B18">
        <v>1</v>
      </c>
      <c r="C18">
        <v>17</v>
      </c>
      <c r="D18">
        <f t="shared" si="2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14343</v>
      </c>
      <c r="M18">
        <v>15471</v>
      </c>
      <c r="N18">
        <v>0.45771565036270923</v>
      </c>
      <c r="O18">
        <v>0.54228434963729089</v>
      </c>
      <c r="P18">
        <v>0.39417428976252511</v>
      </c>
      <c r="Q18">
        <v>0.60582571023747489</v>
      </c>
      <c r="R18">
        <v>0.22496229260935141</v>
      </c>
      <c r="S18">
        <v>4117</v>
      </c>
      <c r="T18">
        <f t="shared" si="3"/>
        <v>131</v>
      </c>
      <c r="U18">
        <v>4511</v>
      </c>
      <c r="V18">
        <v>4360.2356638949896</v>
      </c>
      <c r="W18">
        <v>4117</v>
      </c>
      <c r="X18" s="10">
        <v>4.0999999999999996</v>
      </c>
      <c r="Y18">
        <v>0</v>
      </c>
      <c r="Z18">
        <f t="shared" si="4"/>
        <v>0</v>
      </c>
    </row>
    <row r="19" spans="1:26" x14ac:dyDescent="0.6">
      <c r="A19">
        <v>2014</v>
      </c>
      <c r="B19">
        <v>1</v>
      </c>
      <c r="C19">
        <v>18</v>
      </c>
      <c r="D19">
        <f t="shared" si="2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14561</v>
      </c>
      <c r="M19">
        <v>13995</v>
      </c>
      <c r="N19">
        <v>0.48090204277601839</v>
      </c>
      <c r="O19">
        <v>0.51909795722398155</v>
      </c>
      <c r="P19">
        <v>0.44027417421607912</v>
      </c>
      <c r="Q19">
        <v>0.55972582578392083</v>
      </c>
      <c r="R19">
        <v>7.3529411764705881E-3</v>
      </c>
      <c r="S19">
        <v>4381</v>
      </c>
      <c r="T19">
        <f t="shared" si="3"/>
        <v>264</v>
      </c>
      <c r="U19">
        <v>4511</v>
      </c>
      <c r="V19">
        <v>4848.705366228638</v>
      </c>
      <c r="W19">
        <v>4381</v>
      </c>
      <c r="X19" s="10">
        <v>2.5</v>
      </c>
      <c r="Y19">
        <v>0</v>
      </c>
      <c r="Z19">
        <f t="shared" si="4"/>
        <v>0</v>
      </c>
    </row>
    <row r="20" spans="1:26" x14ac:dyDescent="0.6">
      <c r="A20">
        <v>2014</v>
      </c>
      <c r="B20">
        <v>1</v>
      </c>
      <c r="C20">
        <v>19</v>
      </c>
      <c r="D20">
        <f t="shared" si="2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16671</v>
      </c>
      <c r="M20">
        <v>15320</v>
      </c>
      <c r="N20">
        <v>0.4861355964297141</v>
      </c>
      <c r="O20">
        <v>0.51386440357028584</v>
      </c>
      <c r="P20">
        <v>0.40816087507263982</v>
      </c>
      <c r="Q20">
        <v>0.59183912492736024</v>
      </c>
      <c r="R20">
        <v>2.2137992726228021E-2</v>
      </c>
      <c r="S20">
        <v>4286</v>
      </c>
      <c r="T20">
        <f t="shared" si="3"/>
        <v>-95</v>
      </c>
      <c r="U20">
        <v>4511</v>
      </c>
      <c r="V20">
        <v>5071.8770757461598</v>
      </c>
      <c r="W20">
        <v>4286</v>
      </c>
      <c r="X20" s="10">
        <v>2.2999999999999998</v>
      </c>
      <c r="Y20">
        <v>0</v>
      </c>
      <c r="Z20">
        <f t="shared" si="4"/>
        <v>0</v>
      </c>
    </row>
    <row r="21" spans="1:26" x14ac:dyDescent="0.6">
      <c r="A21">
        <v>2014</v>
      </c>
      <c r="B21">
        <v>1</v>
      </c>
      <c r="C21">
        <v>20</v>
      </c>
      <c r="D21">
        <f t="shared" si="2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16772</v>
      </c>
      <c r="M21">
        <v>14010</v>
      </c>
      <c r="N21">
        <v>0.50678852274417752</v>
      </c>
      <c r="O21">
        <v>0.49321147725582248</v>
      </c>
      <c r="P21">
        <v>0.39820480188582541</v>
      </c>
      <c r="Q21">
        <v>0.60179519811417459</v>
      </c>
      <c r="R21">
        <v>6.1935498181172922E-2</v>
      </c>
      <c r="S21">
        <v>3904</v>
      </c>
      <c r="T21">
        <f t="shared" si="3"/>
        <v>-382</v>
      </c>
      <c r="U21">
        <v>4511</v>
      </c>
      <c r="V21">
        <v>4320.706798762556</v>
      </c>
      <c r="W21">
        <v>3904</v>
      </c>
      <c r="X21" s="10">
        <v>5.2</v>
      </c>
      <c r="Y21">
        <v>0.1</v>
      </c>
      <c r="Z21">
        <f t="shared" si="4"/>
        <v>0.52</v>
      </c>
    </row>
    <row r="22" spans="1:26" x14ac:dyDescent="0.6">
      <c r="A22">
        <v>2014</v>
      </c>
      <c r="B22">
        <v>1</v>
      </c>
      <c r="C22">
        <v>21</v>
      </c>
      <c r="D22">
        <f t="shared" si="2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13710</v>
      </c>
      <c r="M22">
        <v>11740</v>
      </c>
      <c r="N22">
        <v>0.52733196080235556</v>
      </c>
      <c r="O22">
        <v>0.47266803919764439</v>
      </c>
      <c r="P22">
        <v>0.40952653432094221</v>
      </c>
      <c r="Q22">
        <v>0.59047346567905779</v>
      </c>
      <c r="R22">
        <v>7.2916666666666668E-3</v>
      </c>
      <c r="S22">
        <v>3907</v>
      </c>
      <c r="T22">
        <f t="shared" si="3"/>
        <v>3</v>
      </c>
      <c r="U22">
        <v>4511</v>
      </c>
      <c r="V22">
        <v>4776.9816760822387</v>
      </c>
      <c r="W22">
        <v>3907</v>
      </c>
      <c r="X22" s="10">
        <v>0.3</v>
      </c>
      <c r="Y22">
        <v>0</v>
      </c>
      <c r="Z22">
        <f t="shared" si="4"/>
        <v>0</v>
      </c>
    </row>
    <row r="23" spans="1:26" x14ac:dyDescent="0.6">
      <c r="A23">
        <v>2014</v>
      </c>
      <c r="B23">
        <v>1</v>
      </c>
      <c r="C23">
        <v>22</v>
      </c>
      <c r="D23">
        <f t="shared" si="2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13479</v>
      </c>
      <c r="M23">
        <v>12202</v>
      </c>
      <c r="N23">
        <v>0.51681455495879103</v>
      </c>
      <c r="O23">
        <v>0.48318544504120903</v>
      </c>
      <c r="P23">
        <v>0.43753230217444389</v>
      </c>
      <c r="Q23">
        <v>0.56246769782555617</v>
      </c>
      <c r="R23">
        <v>0</v>
      </c>
      <c r="S23">
        <v>3794</v>
      </c>
      <c r="T23">
        <f t="shared" si="3"/>
        <v>-113</v>
      </c>
      <c r="U23">
        <v>4511</v>
      </c>
      <c r="V23">
        <v>4823.0837427001379</v>
      </c>
      <c r="W23">
        <v>3794</v>
      </c>
      <c r="X23" s="10">
        <v>0.6</v>
      </c>
      <c r="Y23">
        <v>0</v>
      </c>
      <c r="Z23">
        <f t="shared" si="4"/>
        <v>0</v>
      </c>
    </row>
    <row r="24" spans="1:26" x14ac:dyDescent="0.6">
      <c r="A24">
        <v>2014</v>
      </c>
      <c r="B24">
        <v>1</v>
      </c>
      <c r="C24">
        <v>23</v>
      </c>
      <c r="D24">
        <f t="shared" si="2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14479</v>
      </c>
      <c r="M24">
        <v>14069</v>
      </c>
      <c r="N24">
        <v>0.47285263275747708</v>
      </c>
      <c r="O24">
        <v>0.52714736724252287</v>
      </c>
      <c r="P24">
        <v>0.39717121594284222</v>
      </c>
      <c r="Q24">
        <v>0.60282878405715778</v>
      </c>
      <c r="R24">
        <v>1.9310754604872249E-2</v>
      </c>
      <c r="S24">
        <v>3907</v>
      </c>
      <c r="T24">
        <f t="shared" si="3"/>
        <v>113</v>
      </c>
      <c r="U24">
        <v>4511</v>
      </c>
      <c r="V24">
        <v>4389.8207507859588</v>
      </c>
      <c r="W24">
        <v>3907</v>
      </c>
      <c r="X24" s="10">
        <v>3.8</v>
      </c>
      <c r="Y24">
        <v>0</v>
      </c>
      <c r="Z24">
        <f t="shared" si="4"/>
        <v>0</v>
      </c>
    </row>
    <row r="25" spans="1:26" x14ac:dyDescent="0.6">
      <c r="A25">
        <v>2014</v>
      </c>
      <c r="B25">
        <v>1</v>
      </c>
      <c r="C25">
        <v>24</v>
      </c>
      <c r="D25">
        <f t="shared" si="2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14814</v>
      </c>
      <c r="M25">
        <v>13392</v>
      </c>
      <c r="N25">
        <v>0.50445961720547405</v>
      </c>
      <c r="O25">
        <v>0.495540382794526</v>
      </c>
      <c r="P25">
        <v>0.41533403462924501</v>
      </c>
      <c r="Q25">
        <v>0.58466596537075499</v>
      </c>
      <c r="R25">
        <v>2.5731016388455839E-2</v>
      </c>
      <c r="S25">
        <v>3948</v>
      </c>
      <c r="T25">
        <f t="shared" si="3"/>
        <v>41</v>
      </c>
      <c r="U25">
        <v>4511</v>
      </c>
      <c r="V25">
        <v>4749.293162165347</v>
      </c>
      <c r="W25">
        <v>3948</v>
      </c>
      <c r="X25" s="10">
        <v>9.1</v>
      </c>
      <c r="Y25">
        <v>0</v>
      </c>
      <c r="Z25">
        <f t="shared" si="4"/>
        <v>0</v>
      </c>
    </row>
    <row r="26" spans="1:26" x14ac:dyDescent="0.6">
      <c r="A26">
        <v>2014</v>
      </c>
      <c r="B26">
        <v>1</v>
      </c>
      <c r="C26">
        <v>25</v>
      </c>
      <c r="D26">
        <f t="shared" si="2"/>
        <v>6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13733</v>
      </c>
      <c r="M26">
        <v>11841</v>
      </c>
      <c r="N26">
        <v>0.48119975999232961</v>
      </c>
      <c r="O26">
        <v>0.51880024000767033</v>
      </c>
      <c r="P26">
        <v>0.45168209413565452</v>
      </c>
      <c r="Q26">
        <v>0.54831790586434548</v>
      </c>
      <c r="R26">
        <v>1.040723981900453E-2</v>
      </c>
      <c r="S26">
        <v>4140</v>
      </c>
      <c r="T26">
        <f t="shared" si="3"/>
        <v>192</v>
      </c>
      <c r="U26">
        <v>4511</v>
      </c>
      <c r="V26">
        <v>4577.8214989920898</v>
      </c>
      <c r="W26">
        <v>4140</v>
      </c>
      <c r="X26" s="10">
        <v>12</v>
      </c>
      <c r="Y26">
        <v>1.5</v>
      </c>
      <c r="Z26">
        <f t="shared" si="4"/>
        <v>18</v>
      </c>
    </row>
    <row r="27" spans="1:26" x14ac:dyDescent="0.6">
      <c r="A27">
        <v>2014</v>
      </c>
      <c r="B27">
        <v>1</v>
      </c>
      <c r="C27">
        <v>26</v>
      </c>
      <c r="D27">
        <f t="shared" si="2"/>
        <v>7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14481</v>
      </c>
      <c r="M27">
        <v>11047</v>
      </c>
      <c r="N27">
        <v>0.48400349650349639</v>
      </c>
      <c r="O27">
        <v>0.5159965034965035</v>
      </c>
      <c r="P27">
        <v>0.41083646745411451</v>
      </c>
      <c r="Q27">
        <v>0.58916353254588549</v>
      </c>
      <c r="R27">
        <v>0</v>
      </c>
      <c r="S27">
        <v>3920</v>
      </c>
      <c r="T27">
        <f t="shared" si="3"/>
        <v>-220</v>
      </c>
      <c r="U27">
        <v>4511</v>
      </c>
      <c r="V27">
        <v>4907.2028644854408</v>
      </c>
      <c r="W27">
        <v>3920</v>
      </c>
      <c r="X27" s="10">
        <v>5.8</v>
      </c>
      <c r="Y27">
        <v>0</v>
      </c>
      <c r="Z27">
        <f t="shared" si="4"/>
        <v>0</v>
      </c>
    </row>
    <row r="28" spans="1:26" x14ac:dyDescent="0.6">
      <c r="A28">
        <v>2014</v>
      </c>
      <c r="B28">
        <v>1</v>
      </c>
      <c r="C28">
        <v>27</v>
      </c>
      <c r="D28">
        <f t="shared" si="2"/>
        <v>1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16232</v>
      </c>
      <c r="M28">
        <v>9171</v>
      </c>
      <c r="N28">
        <v>0.50353431600472209</v>
      </c>
      <c r="O28">
        <v>0.49646568399527791</v>
      </c>
      <c r="P28">
        <v>0.39209125977929482</v>
      </c>
      <c r="Q28">
        <v>0.60790874022070529</v>
      </c>
      <c r="R28">
        <v>1.504366452463338E-2</v>
      </c>
      <c r="S28">
        <v>3326</v>
      </c>
      <c r="T28">
        <f t="shared" si="3"/>
        <v>-594</v>
      </c>
      <c r="U28">
        <v>4511</v>
      </c>
      <c r="V28">
        <v>4234.6826439559891</v>
      </c>
      <c r="W28">
        <v>3326</v>
      </c>
      <c r="X28" s="10">
        <v>6.4</v>
      </c>
      <c r="Y28">
        <v>0</v>
      </c>
      <c r="Z28">
        <f t="shared" si="4"/>
        <v>0</v>
      </c>
    </row>
    <row r="29" spans="1:26" x14ac:dyDescent="0.6">
      <c r="A29">
        <v>2014</v>
      </c>
      <c r="B29">
        <v>1</v>
      </c>
      <c r="C29">
        <v>28</v>
      </c>
      <c r="D29">
        <f t="shared" si="2"/>
        <v>2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14348</v>
      </c>
      <c r="M29">
        <v>10559</v>
      </c>
      <c r="N29">
        <v>0.50245848012648231</v>
      </c>
      <c r="O29">
        <v>0.49754151987351758</v>
      </c>
      <c r="P29">
        <v>0.40571430759693372</v>
      </c>
      <c r="Q29">
        <v>0.59428569240306628</v>
      </c>
      <c r="R29">
        <v>1.9117647058823531E-2</v>
      </c>
      <c r="S29">
        <v>3040</v>
      </c>
      <c r="T29">
        <f t="shared" si="3"/>
        <v>-286</v>
      </c>
      <c r="U29">
        <v>4511</v>
      </c>
      <c r="V29">
        <v>4264.7433997289718</v>
      </c>
      <c r="W29">
        <v>3040</v>
      </c>
      <c r="X29" s="10">
        <v>9.1999999999999993</v>
      </c>
      <c r="Y29">
        <v>0</v>
      </c>
      <c r="Z29">
        <f t="shared" si="4"/>
        <v>0</v>
      </c>
    </row>
    <row r="30" spans="1:26" x14ac:dyDescent="0.6">
      <c r="A30">
        <v>2014</v>
      </c>
      <c r="B30">
        <v>1</v>
      </c>
      <c r="C30">
        <v>29</v>
      </c>
      <c r="D30">
        <f t="shared" si="2"/>
        <v>3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15451</v>
      </c>
      <c r="M30">
        <v>14861</v>
      </c>
      <c r="N30">
        <v>0.51578913205210786</v>
      </c>
      <c r="O30">
        <v>0.48421086794789209</v>
      </c>
      <c r="P30">
        <v>0.42205501630242109</v>
      </c>
      <c r="Q30">
        <v>0.57794498369757885</v>
      </c>
      <c r="R30">
        <v>1.9397759103641461E-2</v>
      </c>
      <c r="S30">
        <v>3716</v>
      </c>
      <c r="T30">
        <f t="shared" si="3"/>
        <v>676</v>
      </c>
      <c r="U30">
        <v>4511</v>
      </c>
      <c r="V30">
        <v>4584.0308009282453</v>
      </c>
      <c r="W30">
        <v>3716</v>
      </c>
      <c r="X30" s="10">
        <v>9.5</v>
      </c>
      <c r="Y30">
        <v>0</v>
      </c>
      <c r="Z30">
        <f t="shared" si="4"/>
        <v>0</v>
      </c>
    </row>
    <row r="31" spans="1:26" x14ac:dyDescent="0.6">
      <c r="A31">
        <v>2014</v>
      </c>
      <c r="B31">
        <v>1</v>
      </c>
      <c r="C31">
        <v>30</v>
      </c>
      <c r="D31">
        <f t="shared" si="2"/>
        <v>4</v>
      </c>
      <c r="E31" t="s">
        <v>12</v>
      </c>
      <c r="F31" t="s">
        <v>14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-1</v>
      </c>
      <c r="H31">
        <f t="shared" si="0"/>
        <v>0</v>
      </c>
      <c r="I31">
        <f t="shared" si="1"/>
        <v>1</v>
      </c>
      <c r="J31" s="12" t="s">
        <v>58</v>
      </c>
      <c r="K31" s="12"/>
      <c r="L31">
        <v>15560</v>
      </c>
      <c r="M31">
        <v>15788</v>
      </c>
      <c r="N31">
        <v>0.49574505933775648</v>
      </c>
      <c r="O31">
        <v>0.50425494066224363</v>
      </c>
      <c r="P31">
        <v>0.41412327655953579</v>
      </c>
      <c r="Q31">
        <v>0.58587672344046415</v>
      </c>
      <c r="R31">
        <v>5.2364316767430953E-2</v>
      </c>
      <c r="S31">
        <v>4628</v>
      </c>
      <c r="T31">
        <f t="shared" si="3"/>
        <v>912</v>
      </c>
      <c r="U31">
        <v>4511</v>
      </c>
      <c r="V31">
        <v>4698.1721045010499</v>
      </c>
      <c r="W31">
        <v>4698.1721045010499</v>
      </c>
      <c r="X31" s="10">
        <v>11.1</v>
      </c>
      <c r="Y31">
        <v>1</v>
      </c>
      <c r="Z31">
        <f t="shared" si="4"/>
        <v>11.1</v>
      </c>
    </row>
    <row r="32" spans="1:26" x14ac:dyDescent="0.6">
      <c r="A32">
        <v>2014</v>
      </c>
      <c r="B32">
        <v>1</v>
      </c>
      <c r="C32">
        <v>31</v>
      </c>
      <c r="D32">
        <f t="shared" si="2"/>
        <v>5</v>
      </c>
      <c r="E32" t="s">
        <v>12</v>
      </c>
      <c r="F32" t="s">
        <v>11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1</v>
      </c>
      <c r="I32">
        <f t="shared" si="1"/>
        <v>1</v>
      </c>
      <c r="J32" s="12" t="s">
        <v>58</v>
      </c>
      <c r="K32" s="12"/>
      <c r="L32">
        <v>12875</v>
      </c>
      <c r="M32">
        <v>12914</v>
      </c>
      <c r="N32">
        <v>0.51993705847967375</v>
      </c>
      <c r="O32">
        <v>0.48006294152032641</v>
      </c>
      <c r="P32">
        <v>0.41713423618814249</v>
      </c>
      <c r="Q32">
        <v>0.5828657638118574</v>
      </c>
      <c r="R32">
        <v>3.4401271243376497E-2</v>
      </c>
      <c r="S32">
        <v>4777</v>
      </c>
      <c r="T32">
        <f t="shared" si="3"/>
        <v>149</v>
      </c>
      <c r="U32">
        <v>4511</v>
      </c>
      <c r="V32">
        <v>5111.8620193164943</v>
      </c>
      <c r="W32">
        <v>5111.8620193164943</v>
      </c>
      <c r="X32" s="10">
        <v>9</v>
      </c>
      <c r="Y32">
        <v>0</v>
      </c>
      <c r="Z32">
        <f t="shared" si="4"/>
        <v>0</v>
      </c>
    </row>
    <row r="33" spans="1:26" x14ac:dyDescent="0.6">
      <c r="A33">
        <v>2014</v>
      </c>
      <c r="B33">
        <v>2</v>
      </c>
      <c r="C33">
        <v>1</v>
      </c>
      <c r="D33">
        <f t="shared" si="2"/>
        <v>6</v>
      </c>
      <c r="E33" t="s">
        <v>12</v>
      </c>
      <c r="F33" t="s">
        <v>15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1</v>
      </c>
      <c r="H33">
        <f t="shared" si="0"/>
        <v>0</v>
      </c>
      <c r="I33">
        <f t="shared" si="1"/>
        <v>1</v>
      </c>
      <c r="J33" s="12" t="s">
        <v>58</v>
      </c>
      <c r="K33" s="12"/>
      <c r="L33">
        <v>13999</v>
      </c>
      <c r="M33">
        <v>13147</v>
      </c>
      <c r="N33">
        <v>0.47628579609548471</v>
      </c>
      <c r="O33">
        <v>0.5237142039045154</v>
      </c>
      <c r="P33">
        <v>0.45077575250585628</v>
      </c>
      <c r="Q33">
        <v>0.54922424749414367</v>
      </c>
      <c r="R33">
        <v>1.7534368745441412E-2</v>
      </c>
      <c r="S33">
        <v>4722</v>
      </c>
      <c r="T33">
        <f t="shared" si="3"/>
        <v>-55</v>
      </c>
      <c r="U33">
        <v>4511</v>
      </c>
      <c r="V33">
        <v>4759.4252846276777</v>
      </c>
      <c r="W33">
        <v>4759.4252846276777</v>
      </c>
      <c r="X33" s="10">
        <v>12.3</v>
      </c>
      <c r="Y33">
        <v>5</v>
      </c>
      <c r="Z33">
        <f t="shared" si="4"/>
        <v>61.5</v>
      </c>
    </row>
    <row r="34" spans="1:26" x14ac:dyDescent="0.6">
      <c r="A34">
        <v>2014</v>
      </c>
      <c r="B34">
        <v>2</v>
      </c>
      <c r="C34">
        <v>2</v>
      </c>
      <c r="D34">
        <f t="shared" si="2"/>
        <v>7</v>
      </c>
      <c r="E34" t="s">
        <v>12</v>
      </c>
      <c r="F34" t="s">
        <v>17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2</v>
      </c>
      <c r="H34">
        <f t="shared" si="0"/>
        <v>0</v>
      </c>
      <c r="I34">
        <f t="shared" si="1"/>
        <v>1</v>
      </c>
      <c r="J34" s="12" t="s">
        <v>58</v>
      </c>
      <c r="K34" s="12"/>
      <c r="L34">
        <v>17468</v>
      </c>
      <c r="M34">
        <v>14926</v>
      </c>
      <c r="N34">
        <v>0.49927325653969251</v>
      </c>
      <c r="O34">
        <v>0.50072674346030754</v>
      </c>
      <c r="P34">
        <v>0.41009360209187201</v>
      </c>
      <c r="Q34">
        <v>0.58990639790812793</v>
      </c>
      <c r="R34">
        <v>3.6584892423992772E-2</v>
      </c>
      <c r="S34">
        <v>4082</v>
      </c>
      <c r="T34">
        <f t="shared" si="3"/>
        <v>-640</v>
      </c>
      <c r="U34">
        <v>4511</v>
      </c>
      <c r="V34">
        <v>5176.4816566435811</v>
      </c>
      <c r="W34">
        <v>4082</v>
      </c>
      <c r="X34" s="10">
        <v>12.3</v>
      </c>
      <c r="Y34">
        <v>0</v>
      </c>
      <c r="Z34">
        <f t="shared" si="4"/>
        <v>0</v>
      </c>
    </row>
    <row r="35" spans="1:26" x14ac:dyDescent="0.6">
      <c r="A35">
        <v>2014</v>
      </c>
      <c r="B35">
        <v>2</v>
      </c>
      <c r="C35">
        <v>3</v>
      </c>
      <c r="D35">
        <f t="shared" si="2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15632</v>
      </c>
      <c r="M35">
        <v>14052</v>
      </c>
      <c r="N35">
        <v>0.50304010018998191</v>
      </c>
      <c r="O35">
        <v>0.49695989981001809</v>
      </c>
      <c r="P35">
        <v>0.4213949085375055</v>
      </c>
      <c r="Q35">
        <v>0.5786050914624945</v>
      </c>
      <c r="R35">
        <v>9.8039215686274526E-3</v>
      </c>
      <c r="S35">
        <v>3229</v>
      </c>
      <c r="T35">
        <f t="shared" si="3"/>
        <v>-853</v>
      </c>
      <c r="U35">
        <v>4511</v>
      </c>
      <c r="V35">
        <v>4169.3997898868029</v>
      </c>
      <c r="W35">
        <v>3229</v>
      </c>
      <c r="X35" s="10">
        <v>9</v>
      </c>
      <c r="Y35">
        <v>0</v>
      </c>
      <c r="Z35">
        <f t="shared" si="4"/>
        <v>0</v>
      </c>
    </row>
    <row r="36" spans="1:26" x14ac:dyDescent="0.6">
      <c r="A36">
        <v>2014</v>
      </c>
      <c r="B36">
        <v>2</v>
      </c>
      <c r="C36">
        <v>4</v>
      </c>
      <c r="D36">
        <f t="shared" si="2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11694</v>
      </c>
      <c r="M36">
        <v>12086</v>
      </c>
      <c r="N36">
        <v>0.49435234123815441</v>
      </c>
      <c r="O36">
        <v>0.5056476587618457</v>
      </c>
      <c r="P36">
        <v>0.41672982918657658</v>
      </c>
      <c r="Q36">
        <v>0.58327017081342347</v>
      </c>
      <c r="R36">
        <v>8.1240097849094389E-2</v>
      </c>
      <c r="S36">
        <v>2980</v>
      </c>
      <c r="T36">
        <f t="shared" si="3"/>
        <v>-249</v>
      </c>
      <c r="U36">
        <v>4511</v>
      </c>
      <c r="V36">
        <v>4453.3310017530384</v>
      </c>
      <c r="W36">
        <v>2980</v>
      </c>
      <c r="X36" s="10">
        <v>-2</v>
      </c>
      <c r="Y36">
        <v>0</v>
      </c>
      <c r="Z36">
        <f t="shared" si="4"/>
        <v>0</v>
      </c>
    </row>
    <row r="37" spans="1:26" x14ac:dyDescent="0.6">
      <c r="A37">
        <v>2014</v>
      </c>
      <c r="B37">
        <v>2</v>
      </c>
      <c r="C37">
        <v>5</v>
      </c>
      <c r="D37">
        <f t="shared" si="2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11566</v>
      </c>
      <c r="M37">
        <v>12683</v>
      </c>
      <c r="N37">
        <v>0.48262950499792612</v>
      </c>
      <c r="O37">
        <v>0.51737049500207399</v>
      </c>
      <c r="P37">
        <v>0.45985638386954181</v>
      </c>
      <c r="Q37">
        <v>0.54014361613045825</v>
      </c>
      <c r="R37">
        <v>0</v>
      </c>
      <c r="S37">
        <v>3008</v>
      </c>
      <c r="T37">
        <f t="shared" si="3"/>
        <v>28</v>
      </c>
      <c r="U37">
        <v>4511</v>
      </c>
      <c r="V37">
        <v>4459.3353800230188</v>
      </c>
      <c r="W37">
        <v>3008</v>
      </c>
      <c r="X37" s="10">
        <v>-0.2</v>
      </c>
      <c r="Y37">
        <v>0</v>
      </c>
      <c r="Z37">
        <f t="shared" si="4"/>
        <v>0</v>
      </c>
    </row>
    <row r="38" spans="1:26" x14ac:dyDescent="0.6">
      <c r="A38">
        <v>2014</v>
      </c>
      <c r="B38">
        <v>2</v>
      </c>
      <c r="C38">
        <v>6</v>
      </c>
      <c r="D38">
        <f t="shared" si="2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12306</v>
      </c>
      <c r="M38">
        <v>14883</v>
      </c>
      <c r="N38">
        <v>0.4677499163658333</v>
      </c>
      <c r="O38">
        <v>0.53225008363416659</v>
      </c>
      <c r="P38">
        <v>0.41226119132693528</v>
      </c>
      <c r="Q38">
        <v>0.58773880867306472</v>
      </c>
      <c r="R38">
        <v>3.2882957104410387E-2</v>
      </c>
      <c r="S38">
        <v>3248</v>
      </c>
      <c r="T38">
        <f t="shared" si="3"/>
        <v>240</v>
      </c>
      <c r="U38">
        <v>4511</v>
      </c>
      <c r="V38">
        <v>4321.6651450934378</v>
      </c>
      <c r="W38">
        <v>3248</v>
      </c>
      <c r="X38" s="10">
        <v>3.2</v>
      </c>
      <c r="Y38">
        <v>0</v>
      </c>
      <c r="Z38">
        <f t="shared" si="4"/>
        <v>0</v>
      </c>
    </row>
    <row r="39" spans="1:26" x14ac:dyDescent="0.6">
      <c r="A39">
        <v>2014</v>
      </c>
      <c r="B39">
        <v>2</v>
      </c>
      <c r="C39">
        <v>7</v>
      </c>
      <c r="D39">
        <f t="shared" si="2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12383</v>
      </c>
      <c r="M39">
        <v>14304</v>
      </c>
      <c r="N39">
        <v>0.52930527934397897</v>
      </c>
      <c r="O39">
        <v>0.47069472065602103</v>
      </c>
      <c r="P39">
        <v>0.4163674603690084</v>
      </c>
      <c r="Q39">
        <v>0.5836325396309916</v>
      </c>
      <c r="R39">
        <v>4.5496986673457272E-2</v>
      </c>
      <c r="S39">
        <v>3588</v>
      </c>
      <c r="T39">
        <f t="shared" si="3"/>
        <v>340</v>
      </c>
      <c r="U39">
        <v>4511</v>
      </c>
      <c r="V39">
        <v>5111.610263003151</v>
      </c>
      <c r="W39">
        <v>3588</v>
      </c>
      <c r="X39" s="10">
        <v>4.7</v>
      </c>
      <c r="Y39">
        <v>5</v>
      </c>
      <c r="Z39">
        <f t="shared" si="4"/>
        <v>23.5</v>
      </c>
    </row>
    <row r="40" spans="1:26" x14ac:dyDescent="0.6">
      <c r="A40">
        <v>2014</v>
      </c>
      <c r="B40">
        <v>2</v>
      </c>
      <c r="C40">
        <v>8</v>
      </c>
      <c r="D40">
        <f t="shared" si="2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12128</v>
      </c>
      <c r="M40">
        <v>13250</v>
      </c>
      <c r="N40">
        <v>0.50009674101369606</v>
      </c>
      <c r="O40">
        <v>0.49990325898630389</v>
      </c>
      <c r="P40">
        <v>0.44233544233544242</v>
      </c>
      <c r="Q40">
        <v>0.55766455766455769</v>
      </c>
      <c r="R40">
        <v>4.1783380018674127E-2</v>
      </c>
      <c r="S40">
        <v>4012</v>
      </c>
      <c r="T40">
        <f t="shared" si="3"/>
        <v>424</v>
      </c>
      <c r="U40">
        <v>4511</v>
      </c>
      <c r="V40">
        <v>4941.8569377264466</v>
      </c>
      <c r="W40">
        <v>4012</v>
      </c>
      <c r="X40" s="10">
        <v>5</v>
      </c>
      <c r="Y40">
        <v>1.5</v>
      </c>
      <c r="Z40">
        <f t="shared" si="4"/>
        <v>7.5</v>
      </c>
    </row>
    <row r="41" spans="1:26" x14ac:dyDescent="0.6">
      <c r="A41">
        <v>2014</v>
      </c>
      <c r="B41">
        <v>2</v>
      </c>
      <c r="C41">
        <v>9</v>
      </c>
      <c r="D41">
        <f t="shared" si="2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14349</v>
      </c>
      <c r="M41">
        <v>14298</v>
      </c>
      <c r="N41">
        <v>0.49285689320291393</v>
      </c>
      <c r="O41">
        <v>0.50714310679708607</v>
      </c>
      <c r="P41">
        <v>0.41521967075600291</v>
      </c>
      <c r="Q41">
        <v>0.58478032924399703</v>
      </c>
      <c r="R41">
        <v>3.229052761924734E-2</v>
      </c>
      <c r="S41">
        <v>3960</v>
      </c>
      <c r="T41">
        <f t="shared" si="3"/>
        <v>-52</v>
      </c>
      <c r="U41">
        <v>4511</v>
      </c>
      <c r="V41">
        <v>5032.3137939351291</v>
      </c>
      <c r="W41">
        <v>3960</v>
      </c>
      <c r="X41" s="10">
        <v>4.8</v>
      </c>
      <c r="Y41">
        <v>0</v>
      </c>
      <c r="Z41">
        <f t="shared" si="4"/>
        <v>0</v>
      </c>
    </row>
    <row r="42" spans="1:26" x14ac:dyDescent="0.6">
      <c r="A42">
        <v>2014</v>
      </c>
      <c r="B42">
        <v>2</v>
      </c>
      <c r="C42">
        <v>10</v>
      </c>
      <c r="D42">
        <f t="shared" si="2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15312</v>
      </c>
      <c r="M42">
        <v>13661</v>
      </c>
      <c r="N42">
        <v>0.5118593278673409</v>
      </c>
      <c r="O42">
        <v>0.48814067213265899</v>
      </c>
      <c r="P42">
        <v>0.43676721758582981</v>
      </c>
      <c r="Q42">
        <v>0.56323278241417019</v>
      </c>
      <c r="R42">
        <v>2.703081232492997E-2</v>
      </c>
      <c r="S42">
        <v>3525</v>
      </c>
      <c r="T42">
        <f t="shared" si="3"/>
        <v>-435</v>
      </c>
      <c r="U42">
        <v>4511</v>
      </c>
      <c r="V42">
        <v>4507.3438061256784</v>
      </c>
      <c r="W42">
        <v>3525</v>
      </c>
      <c r="X42" s="10">
        <v>1.1000000000000001</v>
      </c>
      <c r="Y42">
        <v>2.5</v>
      </c>
      <c r="Z42">
        <f t="shared" si="4"/>
        <v>2.75</v>
      </c>
    </row>
    <row r="43" spans="1:26" x14ac:dyDescent="0.6">
      <c r="A43">
        <v>2014</v>
      </c>
      <c r="B43">
        <v>2</v>
      </c>
      <c r="C43">
        <v>11</v>
      </c>
      <c r="D43">
        <f t="shared" si="2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12550</v>
      </c>
      <c r="M43">
        <v>12445</v>
      </c>
      <c r="N43">
        <v>0.49958226176583492</v>
      </c>
      <c r="O43">
        <v>0.50041773823416502</v>
      </c>
      <c r="P43">
        <v>0.40352036417416132</v>
      </c>
      <c r="Q43">
        <v>0.59647963582583874</v>
      </c>
      <c r="R43">
        <v>3.4602076124567479E-3</v>
      </c>
      <c r="S43">
        <v>3371</v>
      </c>
      <c r="T43">
        <f t="shared" si="3"/>
        <v>-154</v>
      </c>
      <c r="U43">
        <v>4511</v>
      </c>
      <c r="V43">
        <v>4417.195955661171</v>
      </c>
      <c r="W43">
        <v>3371</v>
      </c>
      <c r="X43" s="10">
        <v>1.5</v>
      </c>
      <c r="Y43">
        <v>0.5</v>
      </c>
      <c r="Z43">
        <f t="shared" si="4"/>
        <v>0.75</v>
      </c>
    </row>
    <row r="44" spans="1:26" x14ac:dyDescent="0.6">
      <c r="A44">
        <v>2014</v>
      </c>
      <c r="B44">
        <v>2</v>
      </c>
      <c r="C44">
        <v>12</v>
      </c>
      <c r="D44">
        <f t="shared" si="2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12032</v>
      </c>
      <c r="M44">
        <v>13398</v>
      </c>
      <c r="N44">
        <v>0.52717910693689241</v>
      </c>
      <c r="O44">
        <v>0.47282089306310748</v>
      </c>
      <c r="P44">
        <v>0.44028738946559021</v>
      </c>
      <c r="Q44">
        <v>0.55971261053440979</v>
      </c>
      <c r="R44">
        <v>8.1232492997198886E-3</v>
      </c>
      <c r="S44">
        <v>3745</v>
      </c>
      <c r="T44">
        <f t="shared" si="3"/>
        <v>374</v>
      </c>
      <c r="U44">
        <v>4511</v>
      </c>
      <c r="V44">
        <v>4827.9923449150074</v>
      </c>
      <c r="W44">
        <v>3745</v>
      </c>
      <c r="X44" s="10">
        <v>3.4</v>
      </c>
      <c r="Y44">
        <v>0</v>
      </c>
      <c r="Z44">
        <f t="shared" si="4"/>
        <v>0</v>
      </c>
    </row>
    <row r="45" spans="1:26" x14ac:dyDescent="0.6">
      <c r="A45">
        <v>2014</v>
      </c>
      <c r="B45">
        <v>2</v>
      </c>
      <c r="C45">
        <v>13</v>
      </c>
      <c r="D45">
        <f t="shared" si="2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12476</v>
      </c>
      <c r="M45">
        <v>15714</v>
      </c>
      <c r="N45">
        <v>0.46607240798417271</v>
      </c>
      <c r="O45">
        <v>0.53392759201582729</v>
      </c>
      <c r="P45">
        <v>0.41622682872682881</v>
      </c>
      <c r="Q45">
        <v>0.5837731712731713</v>
      </c>
      <c r="R45">
        <v>1.073762838468721E-2</v>
      </c>
      <c r="S45">
        <v>4019</v>
      </c>
      <c r="T45">
        <f t="shared" si="3"/>
        <v>274</v>
      </c>
      <c r="U45">
        <v>4511</v>
      </c>
      <c r="V45">
        <v>4286.3695325129675</v>
      </c>
      <c r="W45">
        <v>4019</v>
      </c>
      <c r="X45" s="10">
        <v>4.0999999999999996</v>
      </c>
      <c r="Y45">
        <v>0.4</v>
      </c>
      <c r="Z45">
        <f t="shared" si="4"/>
        <v>1.64</v>
      </c>
    </row>
    <row r="46" spans="1:26" x14ac:dyDescent="0.6">
      <c r="A46">
        <v>2014</v>
      </c>
      <c r="B46">
        <v>2</v>
      </c>
      <c r="C46">
        <v>14</v>
      </c>
      <c r="D46">
        <f t="shared" si="2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13868</v>
      </c>
      <c r="M46">
        <v>15870</v>
      </c>
      <c r="N46">
        <v>0.52553255087857165</v>
      </c>
      <c r="O46">
        <v>0.47446744912142841</v>
      </c>
      <c r="P46">
        <v>0.42153255721594818</v>
      </c>
      <c r="Q46">
        <v>0.57846744278405182</v>
      </c>
      <c r="R46">
        <v>5.5823996265172732E-2</v>
      </c>
      <c r="S46">
        <v>4427</v>
      </c>
      <c r="T46">
        <f t="shared" si="3"/>
        <v>408</v>
      </c>
      <c r="U46">
        <v>4511</v>
      </c>
      <c r="V46">
        <v>5119.8944535919027</v>
      </c>
      <c r="W46">
        <v>4427</v>
      </c>
      <c r="X46" s="10">
        <v>3.6</v>
      </c>
      <c r="Y46">
        <v>0.1</v>
      </c>
      <c r="Z46">
        <f t="shared" si="4"/>
        <v>0.36000000000000004</v>
      </c>
    </row>
    <row r="47" spans="1:26" x14ac:dyDescent="0.6">
      <c r="A47">
        <v>2014</v>
      </c>
      <c r="B47">
        <v>2</v>
      </c>
      <c r="C47">
        <v>15</v>
      </c>
      <c r="D47">
        <f t="shared" si="2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13362</v>
      </c>
      <c r="M47">
        <v>14432</v>
      </c>
      <c r="N47">
        <v>0.4859690866611282</v>
      </c>
      <c r="O47">
        <v>0.51403091333887185</v>
      </c>
      <c r="P47">
        <v>0.43921487969930872</v>
      </c>
      <c r="Q47">
        <v>0.56078512030069116</v>
      </c>
      <c r="R47">
        <v>0</v>
      </c>
      <c r="S47">
        <v>4745</v>
      </c>
      <c r="T47">
        <f t="shared" si="3"/>
        <v>318</v>
      </c>
      <c r="U47">
        <v>4511</v>
      </c>
      <c r="V47">
        <v>4806.7306639862018</v>
      </c>
      <c r="W47">
        <v>4806.7306639862018</v>
      </c>
      <c r="X47" s="10">
        <v>5</v>
      </c>
      <c r="Y47">
        <v>0</v>
      </c>
      <c r="Z47">
        <f t="shared" si="4"/>
        <v>0</v>
      </c>
    </row>
    <row r="48" spans="1:26" x14ac:dyDescent="0.6">
      <c r="A48">
        <v>2014</v>
      </c>
      <c r="B48">
        <v>2</v>
      </c>
      <c r="C48">
        <v>16</v>
      </c>
      <c r="D48">
        <f t="shared" si="2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16385</v>
      </c>
      <c r="M48">
        <v>16350</v>
      </c>
      <c r="N48">
        <v>0.4854263095612576</v>
      </c>
      <c r="O48">
        <v>0.51457369043874224</v>
      </c>
      <c r="P48">
        <v>0.40672854634792349</v>
      </c>
      <c r="Q48">
        <v>0.59327145365207645</v>
      </c>
      <c r="R48">
        <v>1.1387631975867269E-2</v>
      </c>
      <c r="S48">
        <v>4844</v>
      </c>
      <c r="T48">
        <f t="shared" si="3"/>
        <v>99</v>
      </c>
      <c r="U48">
        <v>4511</v>
      </c>
      <c r="V48">
        <v>4925.9179531662476</v>
      </c>
      <c r="W48">
        <v>4925.9179531662476</v>
      </c>
      <c r="X48" s="10">
        <v>6.9</v>
      </c>
      <c r="Y48">
        <v>0</v>
      </c>
      <c r="Z48">
        <f t="shared" si="4"/>
        <v>0</v>
      </c>
    </row>
    <row r="49" spans="1:26" x14ac:dyDescent="0.6">
      <c r="A49">
        <v>2014</v>
      </c>
      <c r="B49">
        <v>2</v>
      </c>
      <c r="C49">
        <v>17</v>
      </c>
      <c r="D49">
        <f t="shared" si="2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15993</v>
      </c>
      <c r="M49">
        <v>14862</v>
      </c>
      <c r="N49">
        <v>0.50973064805244739</v>
      </c>
      <c r="O49">
        <v>0.49026935194755272</v>
      </c>
      <c r="P49">
        <v>0.43484968991024348</v>
      </c>
      <c r="Q49">
        <v>0.56515031008975647</v>
      </c>
      <c r="R49">
        <v>6.4775910364145654E-3</v>
      </c>
      <c r="S49">
        <v>4507</v>
      </c>
      <c r="T49">
        <f t="shared" si="3"/>
        <v>-337</v>
      </c>
      <c r="U49">
        <v>4511</v>
      </c>
      <c r="V49">
        <v>4335.0765990683758</v>
      </c>
      <c r="W49">
        <v>4507</v>
      </c>
      <c r="X49" s="10">
        <v>7</v>
      </c>
      <c r="Y49">
        <v>5.5</v>
      </c>
      <c r="Z49">
        <f t="shared" si="4"/>
        <v>38.5</v>
      </c>
    </row>
    <row r="50" spans="1:26" x14ac:dyDescent="0.6">
      <c r="A50">
        <v>2014</v>
      </c>
      <c r="B50">
        <v>2</v>
      </c>
      <c r="C50">
        <v>18</v>
      </c>
      <c r="D50">
        <f t="shared" si="2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14449</v>
      </c>
      <c r="M50">
        <v>13316</v>
      </c>
      <c r="N50">
        <v>0.50127173384093804</v>
      </c>
      <c r="O50">
        <v>0.49872826615906202</v>
      </c>
      <c r="P50">
        <v>0.42167435601691661</v>
      </c>
      <c r="Q50">
        <v>0.57832564398308339</v>
      </c>
      <c r="R50">
        <v>4.4536125158962533E-2</v>
      </c>
      <c r="S50">
        <v>4519</v>
      </c>
      <c r="T50">
        <f t="shared" si="3"/>
        <v>12</v>
      </c>
      <c r="U50">
        <v>4511</v>
      </c>
      <c r="V50">
        <v>4449.0540788585286</v>
      </c>
      <c r="W50">
        <v>4519</v>
      </c>
      <c r="X50" s="10">
        <v>3</v>
      </c>
      <c r="Y50">
        <v>1</v>
      </c>
      <c r="Z50">
        <f t="shared" si="4"/>
        <v>3</v>
      </c>
    </row>
    <row r="51" spans="1:26" x14ac:dyDescent="0.6">
      <c r="A51">
        <v>2014</v>
      </c>
      <c r="B51">
        <v>2</v>
      </c>
      <c r="C51">
        <v>19</v>
      </c>
      <c r="D51">
        <f t="shared" si="2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14082</v>
      </c>
      <c r="M51">
        <v>15042</v>
      </c>
      <c r="N51">
        <v>0.52260876378523435</v>
      </c>
      <c r="O51">
        <v>0.47739123621476548</v>
      </c>
      <c r="P51">
        <v>0.43031822080264992</v>
      </c>
      <c r="Q51">
        <v>0.56968177919735019</v>
      </c>
      <c r="R51">
        <v>9.5492742551566076E-3</v>
      </c>
      <c r="S51">
        <v>4578</v>
      </c>
      <c r="T51">
        <f t="shared" si="3"/>
        <v>59</v>
      </c>
      <c r="U51">
        <v>4511</v>
      </c>
      <c r="V51">
        <v>4819.8209089917746</v>
      </c>
      <c r="W51">
        <v>4819.8209089917746</v>
      </c>
      <c r="X51" s="10">
        <v>3.1</v>
      </c>
      <c r="Y51">
        <v>0</v>
      </c>
      <c r="Z51">
        <f t="shared" si="4"/>
        <v>0</v>
      </c>
    </row>
    <row r="52" spans="1:26" x14ac:dyDescent="0.6">
      <c r="A52">
        <v>2014</v>
      </c>
      <c r="B52">
        <v>2</v>
      </c>
      <c r="C52">
        <v>20</v>
      </c>
      <c r="D52">
        <f t="shared" si="2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15604</v>
      </c>
      <c r="M52">
        <v>17074</v>
      </c>
      <c r="N52">
        <v>0.45890150794995088</v>
      </c>
      <c r="O52">
        <v>0.54109849205004923</v>
      </c>
      <c r="P52">
        <v>0.4042393064451888</v>
      </c>
      <c r="Q52">
        <v>0.5957606935548112</v>
      </c>
      <c r="R52">
        <v>0</v>
      </c>
      <c r="S52">
        <v>4775</v>
      </c>
      <c r="T52">
        <f t="shared" si="3"/>
        <v>197</v>
      </c>
      <c r="U52">
        <v>4511</v>
      </c>
      <c r="V52">
        <v>4200.2538730093311</v>
      </c>
      <c r="W52">
        <v>4775</v>
      </c>
      <c r="X52" s="10">
        <v>6.2</v>
      </c>
      <c r="Y52">
        <v>0</v>
      </c>
      <c r="Z52">
        <f t="shared" si="4"/>
        <v>0</v>
      </c>
    </row>
    <row r="53" spans="1:26" x14ac:dyDescent="0.6">
      <c r="A53">
        <v>2014</v>
      </c>
      <c r="B53">
        <v>2</v>
      </c>
      <c r="C53">
        <v>21</v>
      </c>
      <c r="D53">
        <f t="shared" si="2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16298</v>
      </c>
      <c r="M53">
        <v>16920</v>
      </c>
      <c r="N53">
        <v>0.54055976222931235</v>
      </c>
      <c r="O53">
        <v>0.4594402377706876</v>
      </c>
      <c r="P53">
        <v>0.43554079522937661</v>
      </c>
      <c r="Q53">
        <v>0.5644592047706235</v>
      </c>
      <c r="R53">
        <v>3.9215686274509803E-3</v>
      </c>
      <c r="S53">
        <v>4920</v>
      </c>
      <c r="T53">
        <f t="shared" si="3"/>
        <v>145</v>
      </c>
      <c r="U53">
        <v>4511</v>
      </c>
      <c r="V53">
        <v>5303.0484474596014</v>
      </c>
      <c r="W53">
        <v>5303.0484474596014</v>
      </c>
      <c r="X53" s="10">
        <v>5</v>
      </c>
      <c r="Y53">
        <v>0</v>
      </c>
      <c r="Z53">
        <f t="shared" si="4"/>
        <v>0</v>
      </c>
    </row>
    <row r="54" spans="1:26" x14ac:dyDescent="0.6">
      <c r="A54">
        <v>2014</v>
      </c>
      <c r="B54">
        <v>2</v>
      </c>
      <c r="C54">
        <v>22</v>
      </c>
      <c r="D54">
        <f t="shared" si="2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15719</v>
      </c>
      <c r="M54">
        <v>15093</v>
      </c>
      <c r="N54">
        <v>0.48168655162599799</v>
      </c>
      <c r="O54">
        <v>0.51831344837400195</v>
      </c>
      <c r="P54">
        <v>0.44324978654563429</v>
      </c>
      <c r="Q54">
        <v>0.55675021345436571</v>
      </c>
      <c r="R54">
        <v>2.6706137000254641E-2</v>
      </c>
      <c r="S54">
        <v>5119</v>
      </c>
      <c r="T54">
        <f t="shared" si="3"/>
        <v>199</v>
      </c>
      <c r="U54">
        <v>4511</v>
      </c>
      <c r="V54">
        <v>4763.3874071717237</v>
      </c>
      <c r="W54">
        <v>5119</v>
      </c>
      <c r="X54" s="10">
        <v>6.7</v>
      </c>
      <c r="Y54">
        <v>0</v>
      </c>
      <c r="Z54">
        <f t="shared" si="4"/>
        <v>0</v>
      </c>
    </row>
    <row r="55" spans="1:26" x14ac:dyDescent="0.6">
      <c r="A55">
        <v>2014</v>
      </c>
      <c r="B55">
        <v>2</v>
      </c>
      <c r="C55">
        <v>23</v>
      </c>
      <c r="D55">
        <f t="shared" si="2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17101</v>
      </c>
      <c r="M55">
        <v>16893</v>
      </c>
      <c r="N55">
        <v>0.501239451123352</v>
      </c>
      <c r="O55">
        <v>0.49876054887664789</v>
      </c>
      <c r="P55">
        <v>0.41175072347672959</v>
      </c>
      <c r="Q55">
        <v>0.5882492765232703</v>
      </c>
      <c r="R55">
        <v>1.1060834590246361E-2</v>
      </c>
      <c r="S55">
        <v>5099</v>
      </c>
      <c r="T55">
        <f t="shared" si="3"/>
        <v>-20</v>
      </c>
      <c r="U55">
        <v>4511</v>
      </c>
      <c r="V55">
        <v>5095.1530659541331</v>
      </c>
      <c r="W55">
        <v>5099</v>
      </c>
      <c r="X55" s="10">
        <v>7.6</v>
      </c>
      <c r="Y55">
        <v>0</v>
      </c>
      <c r="Z55">
        <f t="shared" si="4"/>
        <v>0</v>
      </c>
    </row>
    <row r="56" spans="1:26" x14ac:dyDescent="0.6">
      <c r="A56">
        <v>2014</v>
      </c>
      <c r="B56">
        <v>2</v>
      </c>
      <c r="C56">
        <v>24</v>
      </c>
      <c r="D56">
        <f t="shared" si="2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17496</v>
      </c>
      <c r="M56">
        <v>14692</v>
      </c>
      <c r="N56">
        <v>0.51532225514423657</v>
      </c>
      <c r="O56">
        <v>0.48467774485576348</v>
      </c>
      <c r="P56">
        <v>0.43687973962741772</v>
      </c>
      <c r="Q56">
        <v>0.56312026037258234</v>
      </c>
      <c r="R56">
        <v>4.2112299465240637E-2</v>
      </c>
      <c r="S56">
        <v>4885</v>
      </c>
      <c r="T56">
        <f t="shared" si="3"/>
        <v>-214</v>
      </c>
      <c r="U56">
        <v>4511</v>
      </c>
      <c r="V56">
        <v>4353.2089590799187</v>
      </c>
      <c r="W56">
        <v>4885</v>
      </c>
      <c r="X56" s="10">
        <v>9</v>
      </c>
      <c r="Y56">
        <v>0</v>
      </c>
      <c r="Z56">
        <f t="shared" si="4"/>
        <v>0</v>
      </c>
    </row>
    <row r="57" spans="1:26" x14ac:dyDescent="0.6">
      <c r="A57">
        <v>2014</v>
      </c>
      <c r="B57">
        <v>2</v>
      </c>
      <c r="C57">
        <v>25</v>
      </c>
      <c r="D57">
        <f t="shared" si="2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14213</v>
      </c>
      <c r="M57">
        <v>11959</v>
      </c>
      <c r="N57">
        <v>0.52394970465904722</v>
      </c>
      <c r="O57">
        <v>0.47605029534095278</v>
      </c>
      <c r="P57">
        <v>0.43419907178557698</v>
      </c>
      <c r="Q57">
        <v>0.56580092821442296</v>
      </c>
      <c r="R57">
        <v>0.17945195903673411</v>
      </c>
      <c r="S57">
        <v>4802</v>
      </c>
      <c r="T57">
        <f t="shared" si="3"/>
        <v>-83</v>
      </c>
      <c r="U57">
        <v>4511</v>
      </c>
      <c r="V57">
        <v>4493.2938403796315</v>
      </c>
      <c r="W57">
        <v>4802</v>
      </c>
      <c r="X57" s="10">
        <v>10.1</v>
      </c>
      <c r="Y57">
        <v>0</v>
      </c>
      <c r="Z57">
        <f t="shared" si="4"/>
        <v>0</v>
      </c>
    </row>
    <row r="58" spans="1:26" x14ac:dyDescent="0.6">
      <c r="A58">
        <v>2014</v>
      </c>
      <c r="B58">
        <v>2</v>
      </c>
      <c r="C58">
        <v>26</v>
      </c>
      <c r="D58">
        <f t="shared" si="2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15358</v>
      </c>
      <c r="M58">
        <v>14068</v>
      </c>
      <c r="N58">
        <v>0.52788121321403059</v>
      </c>
      <c r="O58">
        <v>0.47211878678596941</v>
      </c>
      <c r="P58">
        <v>0.43107211845601939</v>
      </c>
      <c r="Q58">
        <v>0.56892788154398055</v>
      </c>
      <c r="R58">
        <v>3.26797385620915E-3</v>
      </c>
      <c r="S58">
        <v>4855</v>
      </c>
      <c r="T58">
        <f t="shared" si="3"/>
        <v>53</v>
      </c>
      <c r="U58">
        <v>4511</v>
      </c>
      <c r="V58">
        <v>4793.0318761899207</v>
      </c>
      <c r="W58">
        <v>4855</v>
      </c>
      <c r="X58" s="10">
        <v>9.1</v>
      </c>
      <c r="Y58">
        <v>22</v>
      </c>
      <c r="Z58">
        <f t="shared" si="4"/>
        <v>200.2</v>
      </c>
    </row>
    <row r="59" spans="1:26" x14ac:dyDescent="0.6">
      <c r="A59">
        <v>2014</v>
      </c>
      <c r="B59">
        <v>2</v>
      </c>
      <c r="C59">
        <v>27</v>
      </c>
      <c r="D59">
        <f t="shared" si="2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15996</v>
      </c>
      <c r="M59">
        <v>15023</v>
      </c>
      <c r="N59">
        <v>0.47799810167775941</v>
      </c>
      <c r="O59">
        <v>0.52200189832224064</v>
      </c>
      <c r="P59">
        <v>0.39773836869538931</v>
      </c>
      <c r="Q59">
        <v>0.60226163130461075</v>
      </c>
      <c r="R59">
        <v>1.8852277753206539E-2</v>
      </c>
      <c r="S59">
        <v>4878</v>
      </c>
      <c r="T59">
        <f t="shared" si="3"/>
        <v>23</v>
      </c>
      <c r="U59">
        <v>4511</v>
      </c>
      <c r="V59">
        <v>4240.6922396944956</v>
      </c>
      <c r="W59">
        <v>4878</v>
      </c>
      <c r="X59" s="10">
        <v>12.1</v>
      </c>
      <c r="Y59">
        <v>0.5</v>
      </c>
      <c r="Z59">
        <f t="shared" si="4"/>
        <v>6.05</v>
      </c>
    </row>
    <row r="60" spans="1:26" x14ac:dyDescent="0.6">
      <c r="A60">
        <v>2014</v>
      </c>
      <c r="B60">
        <v>2</v>
      </c>
      <c r="C60">
        <v>28</v>
      </c>
      <c r="D60">
        <f t="shared" si="2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17327</v>
      </c>
      <c r="M60">
        <v>14548</v>
      </c>
      <c r="N60">
        <v>0.512791602484585</v>
      </c>
      <c r="O60">
        <v>0.487208397515415</v>
      </c>
      <c r="P60">
        <v>0.41568645779172092</v>
      </c>
      <c r="Q60">
        <v>0.58431354220827902</v>
      </c>
      <c r="R60">
        <v>2.0477207977207978E-2</v>
      </c>
      <c r="S60">
        <v>4868</v>
      </c>
      <c r="T60">
        <f t="shared" si="3"/>
        <v>-10</v>
      </c>
      <c r="U60">
        <v>4511</v>
      </c>
      <c r="V60">
        <v>4870.381933361984</v>
      </c>
      <c r="W60">
        <v>4870.381933361984</v>
      </c>
      <c r="X60" s="10">
        <v>9.8000000000000007</v>
      </c>
      <c r="Y60">
        <v>0.1</v>
      </c>
      <c r="Z60">
        <f t="shared" si="4"/>
        <v>0.98000000000000009</v>
      </c>
    </row>
    <row r="61" spans="1:26" x14ac:dyDescent="0.6">
      <c r="A61">
        <v>2014</v>
      </c>
      <c r="B61">
        <v>3</v>
      </c>
      <c r="C61">
        <v>1</v>
      </c>
      <c r="D61">
        <f t="shared" si="2"/>
        <v>6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60</v>
      </c>
      <c r="K61" s="12"/>
      <c r="L61">
        <v>15223</v>
      </c>
      <c r="M61">
        <v>11585</v>
      </c>
      <c r="N61">
        <v>0.48962165285694698</v>
      </c>
      <c r="O61">
        <v>0.51037834714305297</v>
      </c>
      <c r="P61">
        <v>0.45347854759619471</v>
      </c>
      <c r="Q61">
        <v>0.54652145240380534</v>
      </c>
      <c r="R61">
        <v>6.5359477124183E-3</v>
      </c>
      <c r="S61">
        <v>4964</v>
      </c>
      <c r="T61">
        <f t="shared" si="3"/>
        <v>96</v>
      </c>
      <c r="U61">
        <v>4511</v>
      </c>
      <c r="V61">
        <v>5015.4620577431597</v>
      </c>
      <c r="W61">
        <v>5015.4620577431597</v>
      </c>
      <c r="X61" s="10">
        <v>9.3000000000000007</v>
      </c>
      <c r="Y61">
        <v>4</v>
      </c>
      <c r="Z61">
        <f t="shared" si="4"/>
        <v>37.200000000000003</v>
      </c>
    </row>
    <row r="62" spans="1:26" x14ac:dyDescent="0.6">
      <c r="A62">
        <v>2014</v>
      </c>
      <c r="B62">
        <v>3</v>
      </c>
      <c r="C62">
        <v>2</v>
      </c>
      <c r="D62">
        <f t="shared" si="2"/>
        <v>7</v>
      </c>
      <c r="E62" t="s">
        <v>16</v>
      </c>
      <c r="F62" t="s">
        <v>15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2" t="s">
        <v>60</v>
      </c>
      <c r="K62" s="12"/>
      <c r="L62">
        <v>16525</v>
      </c>
      <c r="M62">
        <v>11662</v>
      </c>
      <c r="N62">
        <v>0.48008018216351539</v>
      </c>
      <c r="O62">
        <v>0.51991981783648444</v>
      </c>
      <c r="P62">
        <v>0.39723031598031588</v>
      </c>
      <c r="Q62">
        <v>0.602769684019684</v>
      </c>
      <c r="R62">
        <v>9.3476430976430977E-2</v>
      </c>
      <c r="S62">
        <v>4640</v>
      </c>
      <c r="T62">
        <f t="shared" si="3"/>
        <v>-324</v>
      </c>
      <c r="U62">
        <v>4511</v>
      </c>
      <c r="V62">
        <v>5060.5653415432771</v>
      </c>
      <c r="W62">
        <v>5060.5653415432771</v>
      </c>
      <c r="X62" s="10">
        <v>8.1</v>
      </c>
      <c r="Y62">
        <v>0.5</v>
      </c>
      <c r="Z62">
        <f t="shared" si="4"/>
        <v>4.05</v>
      </c>
    </row>
    <row r="63" spans="1:26" x14ac:dyDescent="0.6">
      <c r="A63">
        <v>2014</v>
      </c>
      <c r="B63">
        <v>3</v>
      </c>
      <c r="C63">
        <v>3</v>
      </c>
      <c r="D63">
        <f t="shared" si="2"/>
        <v>1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13670</v>
      </c>
      <c r="M63">
        <v>10164</v>
      </c>
      <c r="N63">
        <v>0.51220639222369335</v>
      </c>
      <c r="O63">
        <v>0.4877936077763067</v>
      </c>
      <c r="P63">
        <v>0.46036214362338929</v>
      </c>
      <c r="Q63">
        <v>0.53963785637661066</v>
      </c>
      <c r="R63">
        <v>9.0240641711229943E-3</v>
      </c>
      <c r="S63">
        <v>3650</v>
      </c>
      <c r="T63">
        <f t="shared" si="3"/>
        <v>-990</v>
      </c>
      <c r="U63">
        <v>4511</v>
      </c>
      <c r="V63">
        <v>4323.3811233582019</v>
      </c>
      <c r="W63">
        <v>3650</v>
      </c>
      <c r="X63" s="10">
        <v>6.9</v>
      </c>
      <c r="Y63">
        <v>0</v>
      </c>
      <c r="Z63">
        <f t="shared" si="4"/>
        <v>0</v>
      </c>
    </row>
    <row r="64" spans="1:26" x14ac:dyDescent="0.6">
      <c r="A64">
        <v>2014</v>
      </c>
      <c r="B64">
        <v>3</v>
      </c>
      <c r="C64">
        <v>4</v>
      </c>
      <c r="D64">
        <f t="shared" si="2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9894</v>
      </c>
      <c r="M64">
        <v>8667</v>
      </c>
      <c r="N64">
        <v>0.51435886297477995</v>
      </c>
      <c r="O64">
        <v>0.4856411370252201</v>
      </c>
      <c r="P64">
        <v>0.39484151949549873</v>
      </c>
      <c r="Q64">
        <v>0.60515848050450127</v>
      </c>
      <c r="R64">
        <v>0</v>
      </c>
      <c r="S64">
        <v>3642</v>
      </c>
      <c r="T64">
        <f t="shared" si="3"/>
        <v>-8</v>
      </c>
      <c r="U64">
        <v>4511</v>
      </c>
      <c r="V64">
        <v>4338.9890334102174</v>
      </c>
      <c r="W64">
        <v>3642</v>
      </c>
      <c r="X64" s="10">
        <v>7.8</v>
      </c>
      <c r="Y64">
        <v>2</v>
      </c>
      <c r="Z64">
        <f t="shared" si="4"/>
        <v>15.6</v>
      </c>
    </row>
    <row r="65" spans="1:26" x14ac:dyDescent="0.6">
      <c r="A65">
        <v>2014</v>
      </c>
      <c r="B65">
        <v>3</v>
      </c>
      <c r="C65">
        <v>5</v>
      </c>
      <c r="D65">
        <f t="shared" si="2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9782</v>
      </c>
      <c r="M65">
        <v>10399</v>
      </c>
      <c r="N65">
        <v>0.51812447452585864</v>
      </c>
      <c r="O65">
        <v>0.48187552547414142</v>
      </c>
      <c r="P65">
        <v>0.40044678504886122</v>
      </c>
      <c r="Q65">
        <v>0.59955321495113889</v>
      </c>
      <c r="R65">
        <v>0</v>
      </c>
      <c r="S65">
        <v>3725</v>
      </c>
      <c r="T65">
        <f t="shared" si="3"/>
        <v>83</v>
      </c>
      <c r="U65">
        <v>4511</v>
      </c>
      <c r="V65">
        <v>4552.2078342763234</v>
      </c>
      <c r="W65">
        <v>3725</v>
      </c>
      <c r="X65" s="10">
        <v>6.8</v>
      </c>
      <c r="Y65">
        <v>0</v>
      </c>
      <c r="Z65">
        <f t="shared" si="4"/>
        <v>0</v>
      </c>
    </row>
    <row r="66" spans="1:26" x14ac:dyDescent="0.6">
      <c r="A66">
        <v>2014</v>
      </c>
      <c r="B66">
        <v>3</v>
      </c>
      <c r="C66">
        <v>6</v>
      </c>
      <c r="D66">
        <f t="shared" si="2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10771</v>
      </c>
      <c r="M66">
        <v>13216</v>
      </c>
      <c r="N66">
        <v>0.47888989614768163</v>
      </c>
      <c r="O66">
        <v>0.52111010385231837</v>
      </c>
      <c r="P66">
        <v>0.39694486597600792</v>
      </c>
      <c r="Q66">
        <v>0.60305513402399225</v>
      </c>
      <c r="R66">
        <v>2.3758781587501311E-2</v>
      </c>
      <c r="S66">
        <v>3998</v>
      </c>
      <c r="T66">
        <f t="shared" si="3"/>
        <v>273</v>
      </c>
      <c r="U66">
        <v>4511</v>
      </c>
      <c r="V66">
        <v>4365.3992001633096</v>
      </c>
      <c r="W66">
        <v>3998</v>
      </c>
      <c r="X66" s="10">
        <v>4.3</v>
      </c>
      <c r="Y66">
        <v>0</v>
      </c>
      <c r="Z66">
        <f t="shared" si="4"/>
        <v>0</v>
      </c>
    </row>
    <row r="67" spans="1:26" x14ac:dyDescent="0.6">
      <c r="A67">
        <v>2014</v>
      </c>
      <c r="B67">
        <v>3</v>
      </c>
      <c r="C67">
        <v>7</v>
      </c>
      <c r="D67">
        <f t="shared" ref="D67:D130" si="7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11918</v>
      </c>
      <c r="M67">
        <v>13591</v>
      </c>
      <c r="N67">
        <v>0.52765624468410854</v>
      </c>
      <c r="O67">
        <v>0.47234375531589151</v>
      </c>
      <c r="P67">
        <v>0.40268996139739172</v>
      </c>
      <c r="Q67">
        <v>0.59731003860260834</v>
      </c>
      <c r="R67">
        <v>1.405228758169935E-2</v>
      </c>
      <c r="S67">
        <v>4322</v>
      </c>
      <c r="T67">
        <f t="shared" ref="T67:T130" si="8">S67-S66</f>
        <v>324</v>
      </c>
      <c r="U67">
        <v>4511</v>
      </c>
      <c r="V67">
        <v>5077.4722880302616</v>
      </c>
      <c r="W67">
        <v>4322</v>
      </c>
      <c r="X67" s="10">
        <v>3.9</v>
      </c>
      <c r="Y67">
        <v>0</v>
      </c>
      <c r="Z67">
        <f t="shared" ref="Z67:Z130" si="9">X67*Y67</f>
        <v>0</v>
      </c>
    </row>
    <row r="68" spans="1:26" x14ac:dyDescent="0.6">
      <c r="A68">
        <v>2014</v>
      </c>
      <c r="B68">
        <v>3</v>
      </c>
      <c r="C68">
        <v>8</v>
      </c>
      <c r="D68">
        <f t="shared" si="7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11688</v>
      </c>
      <c r="M68">
        <v>11522</v>
      </c>
      <c r="N68">
        <v>0.48428415106615802</v>
      </c>
      <c r="O68">
        <v>0.51571584893384192</v>
      </c>
      <c r="P68">
        <v>0.42991689202761868</v>
      </c>
      <c r="Q68">
        <v>0.57008310797238126</v>
      </c>
      <c r="R68">
        <v>0</v>
      </c>
      <c r="S68">
        <v>4741</v>
      </c>
      <c r="T68">
        <f t="shared" si="8"/>
        <v>419</v>
      </c>
      <c r="U68">
        <v>4511</v>
      </c>
      <c r="V68">
        <v>4746.3997461297013</v>
      </c>
      <c r="W68">
        <v>4746.3997461297013</v>
      </c>
      <c r="X68" s="10">
        <v>5</v>
      </c>
      <c r="Y68">
        <v>0</v>
      </c>
      <c r="Z68">
        <f t="shared" si="9"/>
        <v>0</v>
      </c>
    </row>
    <row r="69" spans="1:26" x14ac:dyDescent="0.6">
      <c r="A69">
        <v>2014</v>
      </c>
      <c r="B69">
        <v>3</v>
      </c>
      <c r="C69">
        <v>9</v>
      </c>
      <c r="D69">
        <f t="shared" si="7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14393</v>
      </c>
      <c r="M69">
        <v>12387</v>
      </c>
      <c r="N69">
        <v>0.467018045307519</v>
      </c>
      <c r="O69">
        <v>0.532981954692481</v>
      </c>
      <c r="P69">
        <v>0.39245621581147888</v>
      </c>
      <c r="Q69">
        <v>0.60754378418852106</v>
      </c>
      <c r="R69">
        <v>2.4708624708624709E-2</v>
      </c>
      <c r="S69">
        <v>4539</v>
      </c>
      <c r="T69">
        <f t="shared" si="8"/>
        <v>-202</v>
      </c>
      <c r="U69">
        <v>4511</v>
      </c>
      <c r="V69">
        <v>4708.9077707831193</v>
      </c>
      <c r="W69">
        <v>4708.9077707831193</v>
      </c>
      <c r="X69" s="10">
        <v>5.7</v>
      </c>
      <c r="Y69">
        <v>0</v>
      </c>
      <c r="Z69">
        <f t="shared" si="9"/>
        <v>0</v>
      </c>
    </row>
    <row r="70" spans="1:26" x14ac:dyDescent="0.6">
      <c r="A70">
        <v>2014</v>
      </c>
      <c r="B70">
        <v>3</v>
      </c>
      <c r="C70">
        <v>10</v>
      </c>
      <c r="D70">
        <f t="shared" si="7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13708</v>
      </c>
      <c r="M70">
        <v>11393</v>
      </c>
      <c r="N70">
        <v>0.53095540510401196</v>
      </c>
      <c r="O70">
        <v>0.4690445948959881</v>
      </c>
      <c r="P70">
        <v>0.46192074179690268</v>
      </c>
      <c r="Q70">
        <v>0.53807925820309721</v>
      </c>
      <c r="R70">
        <v>7.29765590446705E-3</v>
      </c>
      <c r="S70">
        <v>3863</v>
      </c>
      <c r="T70">
        <f t="shared" si="8"/>
        <v>-676</v>
      </c>
      <c r="U70">
        <v>4511</v>
      </c>
      <c r="V70">
        <v>4584.4439153366266</v>
      </c>
      <c r="W70">
        <v>3863</v>
      </c>
      <c r="X70" s="10">
        <v>4.9000000000000004</v>
      </c>
      <c r="Y70">
        <v>0</v>
      </c>
      <c r="Z70">
        <f t="shared" si="9"/>
        <v>0</v>
      </c>
    </row>
    <row r="71" spans="1:26" x14ac:dyDescent="0.6">
      <c r="A71">
        <v>2014</v>
      </c>
      <c r="B71">
        <v>3</v>
      </c>
      <c r="C71">
        <v>11</v>
      </c>
      <c r="D71">
        <f t="shared" si="7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10789</v>
      </c>
      <c r="M71">
        <v>9620</v>
      </c>
      <c r="N71">
        <v>0.51526974563306738</v>
      </c>
      <c r="O71">
        <v>0.48473025436693262</v>
      </c>
      <c r="P71">
        <v>0.45450944672397958</v>
      </c>
      <c r="Q71">
        <v>0.54549055327602047</v>
      </c>
      <c r="R71">
        <v>0</v>
      </c>
      <c r="S71">
        <v>3727</v>
      </c>
      <c r="T71">
        <f t="shared" si="8"/>
        <v>-136</v>
      </c>
      <c r="U71">
        <v>4511</v>
      </c>
      <c r="V71">
        <v>4388.8691484042847</v>
      </c>
      <c r="W71">
        <v>3727</v>
      </c>
      <c r="X71" s="10">
        <v>8.6999999999999993</v>
      </c>
      <c r="Y71">
        <v>0</v>
      </c>
      <c r="Z71">
        <f t="shared" si="9"/>
        <v>0</v>
      </c>
    </row>
    <row r="72" spans="1:26" x14ac:dyDescent="0.6">
      <c r="A72">
        <v>2014</v>
      </c>
      <c r="B72">
        <v>3</v>
      </c>
      <c r="C72">
        <v>12</v>
      </c>
      <c r="D72">
        <f t="shared" si="7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10295</v>
      </c>
      <c r="M72">
        <v>11166</v>
      </c>
      <c r="N72">
        <v>0.52715339052982468</v>
      </c>
      <c r="O72">
        <v>0.47284660947017532</v>
      </c>
      <c r="P72">
        <v>0.43004519939276808</v>
      </c>
      <c r="Q72">
        <v>0.56995480060723192</v>
      </c>
      <c r="R72">
        <v>2.8539485969826521E-2</v>
      </c>
      <c r="S72">
        <v>3749</v>
      </c>
      <c r="T72">
        <f t="shared" si="8"/>
        <v>22</v>
      </c>
      <c r="U72">
        <v>4511</v>
      </c>
      <c r="V72">
        <v>4620.3256742168778</v>
      </c>
      <c r="W72">
        <v>3749</v>
      </c>
      <c r="X72" s="10">
        <v>11.5</v>
      </c>
      <c r="Y72">
        <v>28.5</v>
      </c>
      <c r="Z72">
        <f t="shared" si="9"/>
        <v>327.75</v>
      </c>
    </row>
    <row r="73" spans="1:26" x14ac:dyDescent="0.6">
      <c r="A73">
        <v>2014</v>
      </c>
      <c r="B73">
        <v>3</v>
      </c>
      <c r="C73">
        <v>13</v>
      </c>
      <c r="D73">
        <f t="shared" si="7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11715</v>
      </c>
      <c r="M73">
        <v>13879</v>
      </c>
      <c r="N73">
        <v>0.48845804810337679</v>
      </c>
      <c r="O73">
        <v>0.51154195189662321</v>
      </c>
      <c r="P73">
        <v>0.42082578129290932</v>
      </c>
      <c r="Q73">
        <v>0.57917421870709074</v>
      </c>
      <c r="R73">
        <v>1.554003954522986E-2</v>
      </c>
      <c r="S73">
        <v>4115</v>
      </c>
      <c r="T73">
        <f t="shared" si="8"/>
        <v>366</v>
      </c>
      <c r="U73">
        <v>4511</v>
      </c>
      <c r="V73">
        <v>4575.8713067362332</v>
      </c>
      <c r="W73">
        <v>4115</v>
      </c>
      <c r="X73" s="10">
        <v>5.5</v>
      </c>
      <c r="Y73">
        <v>30</v>
      </c>
      <c r="Z73">
        <f t="shared" si="9"/>
        <v>165</v>
      </c>
    </row>
    <row r="74" spans="1:26" x14ac:dyDescent="0.6">
      <c r="A74">
        <v>2014</v>
      </c>
      <c r="B74">
        <v>3</v>
      </c>
      <c r="C74">
        <v>14</v>
      </c>
      <c r="D74">
        <f t="shared" si="7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12394</v>
      </c>
      <c r="M74">
        <v>14631</v>
      </c>
      <c r="N74">
        <v>0.53530880883822063</v>
      </c>
      <c r="O74">
        <v>0.46469119116177943</v>
      </c>
      <c r="P74">
        <v>0.44132240308710902</v>
      </c>
      <c r="Q74">
        <v>0.55867759691289098</v>
      </c>
      <c r="R74">
        <v>2.6784245166598109E-2</v>
      </c>
      <c r="S74">
        <v>4494</v>
      </c>
      <c r="T74">
        <f t="shared" si="8"/>
        <v>379</v>
      </c>
      <c r="U74">
        <v>4511</v>
      </c>
      <c r="V74">
        <v>5167.1154486577516</v>
      </c>
      <c r="W74">
        <v>4494</v>
      </c>
      <c r="X74" s="10">
        <v>5.2</v>
      </c>
      <c r="Y74">
        <v>0</v>
      </c>
      <c r="Z74">
        <f t="shared" si="9"/>
        <v>0</v>
      </c>
    </row>
    <row r="75" spans="1:26" x14ac:dyDescent="0.6">
      <c r="A75">
        <v>2014</v>
      </c>
      <c r="B75">
        <v>3</v>
      </c>
      <c r="C75">
        <v>15</v>
      </c>
      <c r="D75">
        <f t="shared" si="7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12000</v>
      </c>
      <c r="M75">
        <v>12139</v>
      </c>
      <c r="N75">
        <v>0.47615349429074921</v>
      </c>
      <c r="O75">
        <v>0.52384650570925073</v>
      </c>
      <c r="P75">
        <v>0.4632539029597853</v>
      </c>
      <c r="Q75">
        <v>0.5367460970402147</v>
      </c>
      <c r="R75">
        <v>5.0505050505050509E-3</v>
      </c>
      <c r="S75">
        <v>4803</v>
      </c>
      <c r="T75">
        <f t="shared" si="8"/>
        <v>309</v>
      </c>
      <c r="U75">
        <v>4511</v>
      </c>
      <c r="V75">
        <v>4592.4386457372048</v>
      </c>
      <c r="W75">
        <v>4803</v>
      </c>
      <c r="X75" s="10">
        <v>8.6</v>
      </c>
      <c r="Y75">
        <v>0</v>
      </c>
      <c r="Z75">
        <f t="shared" si="9"/>
        <v>0</v>
      </c>
    </row>
    <row r="76" spans="1:26" x14ac:dyDescent="0.6">
      <c r="A76">
        <v>2014</v>
      </c>
      <c r="B76">
        <v>3</v>
      </c>
      <c r="C76">
        <v>16</v>
      </c>
      <c r="D76">
        <f t="shared" si="7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15105</v>
      </c>
      <c r="M76">
        <v>12809</v>
      </c>
      <c r="N76">
        <v>0.50804922201981029</v>
      </c>
      <c r="O76">
        <v>0.49195077798018971</v>
      </c>
      <c r="P76">
        <v>0.43982447291270821</v>
      </c>
      <c r="Q76">
        <v>0.56017552708729179</v>
      </c>
      <c r="R76">
        <v>4.5248868778280547E-3</v>
      </c>
      <c r="S76">
        <v>4607</v>
      </c>
      <c r="T76">
        <f t="shared" si="8"/>
        <v>-196</v>
      </c>
      <c r="U76">
        <v>4511</v>
      </c>
      <c r="V76">
        <v>5016.4006043218169</v>
      </c>
      <c r="W76">
        <v>5016.4006043218169</v>
      </c>
      <c r="X76" s="10">
        <v>12.4</v>
      </c>
      <c r="Y76">
        <v>0</v>
      </c>
      <c r="Z76">
        <f t="shared" si="9"/>
        <v>0</v>
      </c>
    </row>
    <row r="77" spans="1:26" x14ac:dyDescent="0.6">
      <c r="A77">
        <v>2014</v>
      </c>
      <c r="B77">
        <v>3</v>
      </c>
      <c r="C77">
        <v>17</v>
      </c>
      <c r="D77">
        <f t="shared" si="7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14625</v>
      </c>
      <c r="M77">
        <v>13027</v>
      </c>
      <c r="N77">
        <v>0.51964743253670587</v>
      </c>
      <c r="O77">
        <v>0.48035256746329408</v>
      </c>
      <c r="P77">
        <v>0.45809588815644181</v>
      </c>
      <c r="Q77">
        <v>0.54190411184355813</v>
      </c>
      <c r="R77">
        <v>7.8781512605042014E-3</v>
      </c>
      <c r="S77">
        <v>3948</v>
      </c>
      <c r="T77">
        <f t="shared" si="8"/>
        <v>-659</v>
      </c>
      <c r="U77">
        <v>4511</v>
      </c>
      <c r="V77">
        <v>4227.1188802599236</v>
      </c>
      <c r="W77">
        <v>3948</v>
      </c>
      <c r="X77" s="10">
        <v>13.7</v>
      </c>
      <c r="Y77">
        <v>0.2</v>
      </c>
      <c r="Z77">
        <f t="shared" si="9"/>
        <v>2.74</v>
      </c>
    </row>
    <row r="78" spans="1:26" x14ac:dyDescent="0.6">
      <c r="A78">
        <v>2014</v>
      </c>
      <c r="B78">
        <v>3</v>
      </c>
      <c r="C78">
        <v>18</v>
      </c>
      <c r="D78">
        <f t="shared" si="7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11365</v>
      </c>
      <c r="M78">
        <v>11473</v>
      </c>
      <c r="N78">
        <v>0.52613203789674379</v>
      </c>
      <c r="O78">
        <v>0.47386796210325621</v>
      </c>
      <c r="P78">
        <v>0.4261929247223365</v>
      </c>
      <c r="Q78">
        <v>0.5738070752776635</v>
      </c>
      <c r="R78">
        <v>3.6764705882352941E-3</v>
      </c>
      <c r="S78">
        <v>3913</v>
      </c>
      <c r="T78">
        <f t="shared" si="8"/>
        <v>-35</v>
      </c>
      <c r="U78">
        <v>4511</v>
      </c>
      <c r="V78">
        <v>4328.3738613341066</v>
      </c>
      <c r="W78">
        <v>3913</v>
      </c>
      <c r="X78" s="10">
        <v>14.5</v>
      </c>
      <c r="Y78">
        <v>1</v>
      </c>
      <c r="Z78">
        <f t="shared" si="9"/>
        <v>14.5</v>
      </c>
    </row>
    <row r="79" spans="1:26" x14ac:dyDescent="0.6">
      <c r="A79">
        <v>2014</v>
      </c>
      <c r="B79">
        <v>3</v>
      </c>
      <c r="C79">
        <v>19</v>
      </c>
      <c r="D79">
        <f t="shared" si="7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11842</v>
      </c>
      <c r="M79">
        <v>12461</v>
      </c>
      <c r="N79">
        <v>0.51717647980623749</v>
      </c>
      <c r="O79">
        <v>0.48282352019376251</v>
      </c>
      <c r="P79">
        <v>0.43254136770572749</v>
      </c>
      <c r="Q79">
        <v>0.5674586322942724</v>
      </c>
      <c r="R79">
        <v>2.394788986484488E-2</v>
      </c>
      <c r="S79">
        <v>3931</v>
      </c>
      <c r="T79">
        <f t="shared" si="8"/>
        <v>18</v>
      </c>
      <c r="U79">
        <v>4511</v>
      </c>
      <c r="V79">
        <v>4532.6025923622547</v>
      </c>
      <c r="W79">
        <v>3931</v>
      </c>
      <c r="X79" s="10">
        <v>9.6</v>
      </c>
      <c r="Y79">
        <v>0</v>
      </c>
      <c r="Z79">
        <f t="shared" si="9"/>
        <v>0</v>
      </c>
    </row>
    <row r="80" spans="1:26" x14ac:dyDescent="0.6">
      <c r="A80">
        <v>2014</v>
      </c>
      <c r="B80">
        <v>3</v>
      </c>
      <c r="C80">
        <v>20</v>
      </c>
      <c r="D80">
        <f t="shared" si="7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13895</v>
      </c>
      <c r="M80">
        <v>14855</v>
      </c>
      <c r="N80">
        <v>0.48185083851173821</v>
      </c>
      <c r="O80">
        <v>0.51814916148826184</v>
      </c>
      <c r="P80">
        <v>0.40697979932409001</v>
      </c>
      <c r="Q80">
        <v>0.59302020067590999</v>
      </c>
      <c r="R80">
        <v>2.0464656450815619E-2</v>
      </c>
      <c r="S80">
        <v>4265</v>
      </c>
      <c r="T80">
        <f t="shared" si="8"/>
        <v>334</v>
      </c>
      <c r="U80">
        <v>4511</v>
      </c>
      <c r="V80">
        <v>4381.5438494448254</v>
      </c>
      <c r="W80">
        <v>4265</v>
      </c>
      <c r="X80" s="10">
        <v>7.8</v>
      </c>
      <c r="Y80">
        <v>4</v>
      </c>
      <c r="Z80">
        <f t="shared" si="9"/>
        <v>31.2</v>
      </c>
    </row>
    <row r="81" spans="1:26" x14ac:dyDescent="0.6">
      <c r="A81">
        <v>2014</v>
      </c>
      <c r="B81">
        <v>3</v>
      </c>
      <c r="C81">
        <v>21</v>
      </c>
      <c r="D81">
        <f t="shared" si="7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14839</v>
      </c>
      <c r="M81">
        <v>15182</v>
      </c>
      <c r="N81">
        <v>0.52117713171710622</v>
      </c>
      <c r="O81">
        <v>0.47882286828289378</v>
      </c>
      <c r="P81">
        <v>0.43293243614678689</v>
      </c>
      <c r="Q81">
        <v>0.56706756385321311</v>
      </c>
      <c r="R81">
        <v>8.7265675500969621E-3</v>
      </c>
      <c r="S81">
        <v>4643</v>
      </c>
      <c r="T81">
        <f t="shared" si="8"/>
        <v>378</v>
      </c>
      <c r="U81">
        <v>4511</v>
      </c>
      <c r="V81">
        <v>4999.7954223886791</v>
      </c>
      <c r="W81">
        <v>4999.7954223886791</v>
      </c>
      <c r="X81" s="10">
        <v>7.2</v>
      </c>
      <c r="Y81">
        <v>0</v>
      </c>
      <c r="Z81">
        <f t="shared" si="9"/>
        <v>0</v>
      </c>
    </row>
    <row r="82" spans="1:26" x14ac:dyDescent="0.6">
      <c r="A82">
        <v>2014</v>
      </c>
      <c r="B82">
        <v>3</v>
      </c>
      <c r="C82">
        <v>22</v>
      </c>
      <c r="D82">
        <f t="shared" si="7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13225</v>
      </c>
      <c r="M82">
        <v>13077</v>
      </c>
      <c r="N82">
        <v>0.50011616123207814</v>
      </c>
      <c r="O82">
        <v>0.49988383876792192</v>
      </c>
      <c r="P82">
        <v>0.4902426293429753</v>
      </c>
      <c r="Q82">
        <v>0.50975737065702464</v>
      </c>
      <c r="R82">
        <v>0</v>
      </c>
      <c r="S82">
        <v>4951</v>
      </c>
      <c r="T82">
        <f t="shared" si="8"/>
        <v>308</v>
      </c>
      <c r="U82">
        <v>4511</v>
      </c>
      <c r="V82">
        <v>4870.8804521640204</v>
      </c>
      <c r="W82">
        <v>4951</v>
      </c>
      <c r="X82" s="10">
        <v>9.6</v>
      </c>
      <c r="Y82">
        <v>0</v>
      </c>
      <c r="Z82">
        <f t="shared" si="9"/>
        <v>0</v>
      </c>
    </row>
    <row r="83" spans="1:26" x14ac:dyDescent="0.6">
      <c r="A83">
        <v>2014</v>
      </c>
      <c r="B83">
        <v>3</v>
      </c>
      <c r="C83">
        <v>23</v>
      </c>
      <c r="D83">
        <f t="shared" si="7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15393</v>
      </c>
      <c r="M83">
        <v>14738</v>
      </c>
      <c r="N83">
        <v>0.52428181679911789</v>
      </c>
      <c r="O83">
        <v>0.47571818320088211</v>
      </c>
      <c r="P83">
        <v>0.44277618287133857</v>
      </c>
      <c r="Q83">
        <v>0.55722381712866143</v>
      </c>
      <c r="R83">
        <v>4.3686705451411338E-2</v>
      </c>
      <c r="S83">
        <v>4816</v>
      </c>
      <c r="T83">
        <f t="shared" si="8"/>
        <v>-135</v>
      </c>
      <c r="U83">
        <v>4511</v>
      </c>
      <c r="V83">
        <v>5171.0789231142144</v>
      </c>
      <c r="W83">
        <v>5171.0789231142144</v>
      </c>
      <c r="X83" s="10">
        <v>13.4</v>
      </c>
      <c r="Y83">
        <v>0</v>
      </c>
      <c r="Z83">
        <f t="shared" si="9"/>
        <v>0</v>
      </c>
    </row>
    <row r="84" spans="1:26" x14ac:dyDescent="0.6">
      <c r="A84">
        <v>2014</v>
      </c>
      <c r="B84">
        <v>3</v>
      </c>
      <c r="C84">
        <v>24</v>
      </c>
      <c r="D84">
        <f t="shared" si="7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15509</v>
      </c>
      <c r="M84">
        <v>14328</v>
      </c>
      <c r="N84">
        <v>0.51577056161831247</v>
      </c>
      <c r="O84">
        <v>0.48422943838168753</v>
      </c>
      <c r="P84">
        <v>0.45415107287944662</v>
      </c>
      <c r="Q84">
        <v>0.54584892712055344</v>
      </c>
      <c r="R84">
        <v>1.2700534759358289E-2</v>
      </c>
      <c r="S84">
        <v>4181</v>
      </c>
      <c r="T84">
        <f t="shared" si="8"/>
        <v>-635</v>
      </c>
      <c r="U84">
        <v>4511</v>
      </c>
      <c r="V84">
        <v>4202.1524784749508</v>
      </c>
      <c r="W84">
        <v>4181</v>
      </c>
      <c r="X84" s="10">
        <v>13.6</v>
      </c>
      <c r="Y84">
        <v>0</v>
      </c>
      <c r="Z84">
        <f t="shared" si="9"/>
        <v>0</v>
      </c>
    </row>
    <row r="85" spans="1:26" x14ac:dyDescent="0.6">
      <c r="A85">
        <v>2014</v>
      </c>
      <c r="B85">
        <v>3</v>
      </c>
      <c r="C85">
        <v>25</v>
      </c>
      <c r="D85">
        <f t="shared" si="7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12354</v>
      </c>
      <c r="M85">
        <v>12741</v>
      </c>
      <c r="N85">
        <v>0.50569531088106934</v>
      </c>
      <c r="O85">
        <v>0.49430468911893072</v>
      </c>
      <c r="P85">
        <v>0.44518910741820961</v>
      </c>
      <c r="Q85">
        <v>0.5548108925817905</v>
      </c>
      <c r="R85">
        <v>9.4268476621417793E-3</v>
      </c>
      <c r="S85">
        <v>4115</v>
      </c>
      <c r="T85">
        <f t="shared" si="8"/>
        <v>-66</v>
      </c>
      <c r="U85">
        <v>4511</v>
      </c>
      <c r="V85">
        <v>4166.070645078491</v>
      </c>
      <c r="W85">
        <v>4115</v>
      </c>
      <c r="X85" s="10">
        <v>14.6</v>
      </c>
      <c r="Y85">
        <v>13.5</v>
      </c>
      <c r="Z85">
        <f t="shared" si="9"/>
        <v>197.1</v>
      </c>
    </row>
    <row r="86" spans="1:26" x14ac:dyDescent="0.6">
      <c r="A86">
        <v>2014</v>
      </c>
      <c r="B86">
        <v>3</v>
      </c>
      <c r="C86">
        <v>26</v>
      </c>
      <c r="D86">
        <f t="shared" si="7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13809</v>
      </c>
      <c r="M86">
        <v>13566</v>
      </c>
      <c r="N86">
        <v>0.51924624779296058</v>
      </c>
      <c r="O86">
        <v>0.48075375220703931</v>
      </c>
      <c r="P86">
        <v>0.4137367006311643</v>
      </c>
      <c r="Q86">
        <v>0.5862632993688357</v>
      </c>
      <c r="R86">
        <v>3.1275587157940099E-2</v>
      </c>
      <c r="S86">
        <v>4221</v>
      </c>
      <c r="T86">
        <f t="shared" si="8"/>
        <v>106</v>
      </c>
      <c r="U86">
        <v>4511</v>
      </c>
      <c r="V86">
        <v>4433.6084463189109</v>
      </c>
      <c r="W86">
        <v>4221</v>
      </c>
      <c r="X86" s="10">
        <v>15.3</v>
      </c>
      <c r="Y86">
        <v>10.5</v>
      </c>
      <c r="Z86">
        <f t="shared" si="9"/>
        <v>160.65</v>
      </c>
    </row>
    <row r="87" spans="1:26" x14ac:dyDescent="0.6">
      <c r="A87">
        <v>2014</v>
      </c>
      <c r="B87">
        <v>3</v>
      </c>
      <c r="C87">
        <v>27</v>
      </c>
      <c r="D87">
        <f t="shared" si="7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14293</v>
      </c>
      <c r="M87">
        <v>14459</v>
      </c>
      <c r="N87">
        <v>0.41930576736504221</v>
      </c>
      <c r="O87">
        <v>0.58069423263495779</v>
      </c>
      <c r="P87">
        <v>0.36322071147180218</v>
      </c>
      <c r="Q87">
        <v>0.63677928852819787</v>
      </c>
      <c r="R87">
        <v>0.21954652881010639</v>
      </c>
      <c r="S87">
        <v>4357</v>
      </c>
      <c r="T87">
        <f t="shared" si="8"/>
        <v>136</v>
      </c>
      <c r="U87">
        <v>4511</v>
      </c>
      <c r="V87">
        <v>3482.3691324681599</v>
      </c>
      <c r="W87">
        <v>4357</v>
      </c>
      <c r="X87" s="10">
        <v>14.2</v>
      </c>
      <c r="Y87">
        <v>0</v>
      </c>
      <c r="Z87">
        <f t="shared" si="9"/>
        <v>0</v>
      </c>
    </row>
    <row r="88" spans="1:26" x14ac:dyDescent="0.6">
      <c r="A88">
        <v>2014</v>
      </c>
      <c r="B88">
        <v>3</v>
      </c>
      <c r="C88">
        <v>28</v>
      </c>
      <c r="D88">
        <f t="shared" si="7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14974</v>
      </c>
      <c r="M88">
        <v>14763</v>
      </c>
      <c r="N88">
        <v>0.51039472350025983</v>
      </c>
      <c r="O88">
        <v>0.48960527649974012</v>
      </c>
      <c r="P88">
        <v>0.42497796801430021</v>
      </c>
      <c r="Q88">
        <v>0.57502203198569979</v>
      </c>
      <c r="R88">
        <v>0.1481036504825432</v>
      </c>
      <c r="S88">
        <v>4677</v>
      </c>
      <c r="T88">
        <f t="shared" si="8"/>
        <v>320</v>
      </c>
      <c r="U88">
        <v>4511</v>
      </c>
      <c r="V88">
        <v>4619.64434010679</v>
      </c>
      <c r="W88">
        <v>4677</v>
      </c>
      <c r="X88" s="10">
        <v>16.3</v>
      </c>
      <c r="Y88">
        <v>0</v>
      </c>
      <c r="Z88">
        <f t="shared" si="9"/>
        <v>0</v>
      </c>
    </row>
    <row r="89" spans="1:26" x14ac:dyDescent="0.6">
      <c r="A89">
        <v>2014</v>
      </c>
      <c r="B89">
        <v>3</v>
      </c>
      <c r="C89">
        <v>29</v>
      </c>
      <c r="D89">
        <f t="shared" si="7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14300</v>
      </c>
      <c r="M89">
        <v>13406</v>
      </c>
      <c r="N89">
        <v>0.49659892506368558</v>
      </c>
      <c r="O89">
        <v>0.50340107493631436</v>
      </c>
      <c r="P89">
        <v>0.43127685412788308</v>
      </c>
      <c r="Q89">
        <v>0.56872314587211692</v>
      </c>
      <c r="R89">
        <v>9.415626058314093E-2</v>
      </c>
      <c r="S89">
        <v>4926</v>
      </c>
      <c r="T89">
        <f t="shared" si="8"/>
        <v>249</v>
      </c>
      <c r="U89">
        <v>4511</v>
      </c>
      <c r="V89">
        <v>4728.2301540183989</v>
      </c>
      <c r="W89">
        <v>4926</v>
      </c>
      <c r="X89" s="10">
        <v>14.1</v>
      </c>
      <c r="Y89">
        <v>28</v>
      </c>
      <c r="Z89">
        <f t="shared" si="9"/>
        <v>394.8</v>
      </c>
    </row>
    <row r="90" spans="1:26" x14ac:dyDescent="0.6">
      <c r="A90">
        <v>2014</v>
      </c>
      <c r="B90">
        <v>3</v>
      </c>
      <c r="C90">
        <v>30</v>
      </c>
      <c r="D90">
        <f t="shared" si="7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15444</v>
      </c>
      <c r="M90">
        <v>14130</v>
      </c>
      <c r="N90">
        <v>0.51876746859445821</v>
      </c>
      <c r="O90">
        <v>0.48123253140554179</v>
      </c>
      <c r="P90">
        <v>0.43393880245091321</v>
      </c>
      <c r="Q90">
        <v>0.56606119754908679</v>
      </c>
      <c r="R90">
        <v>8.7265675500969621E-3</v>
      </c>
      <c r="S90">
        <v>4763</v>
      </c>
      <c r="T90">
        <f t="shared" si="8"/>
        <v>-163</v>
      </c>
      <c r="U90">
        <v>4511</v>
      </c>
      <c r="V90">
        <v>5150.3614041226647</v>
      </c>
      <c r="W90">
        <v>5150.3614041226647</v>
      </c>
      <c r="X90" s="10">
        <v>12.9</v>
      </c>
      <c r="Y90">
        <v>14.5</v>
      </c>
      <c r="Z90">
        <f t="shared" si="9"/>
        <v>187.05</v>
      </c>
    </row>
    <row r="91" spans="1:26" x14ac:dyDescent="0.6">
      <c r="A91">
        <v>2014</v>
      </c>
      <c r="B91">
        <v>3</v>
      </c>
      <c r="C91">
        <v>31</v>
      </c>
      <c r="D91">
        <f t="shared" si="7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14496</v>
      </c>
      <c r="M91">
        <v>13350</v>
      </c>
      <c r="N91">
        <v>0.55238369857747016</v>
      </c>
      <c r="O91">
        <v>0.44761630142252978</v>
      </c>
      <c r="P91">
        <v>0.42775417105001878</v>
      </c>
      <c r="Q91">
        <v>0.57224582894998122</v>
      </c>
      <c r="R91">
        <v>4.6534511240393588E-2</v>
      </c>
      <c r="S91">
        <v>4158</v>
      </c>
      <c r="T91">
        <f t="shared" si="8"/>
        <v>-605</v>
      </c>
      <c r="U91">
        <v>4511</v>
      </c>
      <c r="V91">
        <v>4566.3344244185164</v>
      </c>
      <c r="W91">
        <v>4158</v>
      </c>
      <c r="X91" s="10">
        <v>13.1</v>
      </c>
      <c r="Y91">
        <v>0</v>
      </c>
      <c r="Z91">
        <f t="shared" si="9"/>
        <v>0</v>
      </c>
    </row>
    <row r="92" spans="1:26" x14ac:dyDescent="0.6">
      <c r="A92">
        <v>2014</v>
      </c>
      <c r="B92">
        <v>4</v>
      </c>
      <c r="C92">
        <v>1</v>
      </c>
      <c r="D92">
        <f t="shared" si="7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11884</v>
      </c>
      <c r="M92">
        <v>12729</v>
      </c>
      <c r="N92">
        <v>0.58032596488478838</v>
      </c>
      <c r="O92">
        <v>0.41967403511521162</v>
      </c>
      <c r="P92">
        <v>0.45615830248183192</v>
      </c>
      <c r="Q92">
        <v>0.54384169751816813</v>
      </c>
      <c r="R92">
        <v>1.787330316742082E-2</v>
      </c>
      <c r="S92">
        <v>4099</v>
      </c>
      <c r="T92">
        <f t="shared" si="8"/>
        <v>-59</v>
      </c>
      <c r="U92">
        <v>4511</v>
      </c>
      <c r="V92">
        <v>4944.4361173572051</v>
      </c>
      <c r="W92">
        <v>4099</v>
      </c>
      <c r="X92" s="10">
        <v>14.6</v>
      </c>
      <c r="Y92">
        <v>0</v>
      </c>
      <c r="Z92">
        <f t="shared" si="9"/>
        <v>0</v>
      </c>
    </row>
    <row r="93" spans="1:26" x14ac:dyDescent="0.6">
      <c r="A93">
        <v>2014</v>
      </c>
      <c r="B93">
        <v>4</v>
      </c>
      <c r="C93">
        <v>2</v>
      </c>
      <c r="D93">
        <f t="shared" si="7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12624</v>
      </c>
      <c r="M93">
        <v>13149</v>
      </c>
      <c r="N93">
        <v>0.53649128649128652</v>
      </c>
      <c r="O93">
        <v>0.46350871350871348</v>
      </c>
      <c r="P93">
        <v>0.44380423498070559</v>
      </c>
      <c r="Q93">
        <v>0.55619576501929435</v>
      </c>
      <c r="R93">
        <v>1.024955436720143E-2</v>
      </c>
      <c r="S93">
        <v>4150</v>
      </c>
      <c r="T93">
        <f t="shared" si="8"/>
        <v>51</v>
      </c>
      <c r="U93">
        <v>4511</v>
      </c>
      <c r="V93">
        <v>4606.6616181877826</v>
      </c>
      <c r="W93">
        <v>4150</v>
      </c>
      <c r="X93" s="10">
        <v>15.2</v>
      </c>
      <c r="Y93">
        <v>0</v>
      </c>
      <c r="Z93">
        <f t="shared" si="9"/>
        <v>0</v>
      </c>
    </row>
    <row r="94" spans="1:26" x14ac:dyDescent="0.6">
      <c r="A94">
        <v>2014</v>
      </c>
      <c r="B94">
        <v>4</v>
      </c>
      <c r="C94">
        <v>3</v>
      </c>
      <c r="D94">
        <f t="shared" si="7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14483</v>
      </c>
      <c r="M94">
        <v>14381</v>
      </c>
      <c r="N94">
        <v>0.55549904172195197</v>
      </c>
      <c r="O94">
        <v>0.44450095827804809</v>
      </c>
      <c r="P94">
        <v>0.43926974298491328</v>
      </c>
      <c r="Q94">
        <v>0.56073025701508683</v>
      </c>
      <c r="R94">
        <v>2.9502678264288179E-2</v>
      </c>
      <c r="S94">
        <v>4576</v>
      </c>
      <c r="T94">
        <f t="shared" si="8"/>
        <v>426</v>
      </c>
      <c r="U94">
        <v>4511</v>
      </c>
      <c r="V94">
        <v>5019.7347540573228</v>
      </c>
      <c r="W94">
        <v>5019.7347540573228</v>
      </c>
      <c r="X94" s="10">
        <v>14.4</v>
      </c>
      <c r="Y94">
        <v>2.5</v>
      </c>
      <c r="Z94">
        <f t="shared" si="9"/>
        <v>36</v>
      </c>
    </row>
    <row r="95" spans="1:26" x14ac:dyDescent="0.6">
      <c r="A95">
        <v>2014</v>
      </c>
      <c r="B95">
        <v>4</v>
      </c>
      <c r="C95">
        <v>4</v>
      </c>
      <c r="D95">
        <f t="shared" si="7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16241</v>
      </c>
      <c r="M95">
        <v>15512</v>
      </c>
      <c r="N95">
        <v>0.53807330516263308</v>
      </c>
      <c r="O95">
        <v>0.46192669483736681</v>
      </c>
      <c r="P95">
        <v>0.41998954954473072</v>
      </c>
      <c r="Q95">
        <v>0.58001045045526922</v>
      </c>
      <c r="R95">
        <v>8.2366480117345167E-2</v>
      </c>
      <c r="S95">
        <v>5065</v>
      </c>
      <c r="T95">
        <f t="shared" si="8"/>
        <v>489</v>
      </c>
      <c r="U95">
        <v>4511</v>
      </c>
      <c r="V95">
        <v>5136.6390625012118</v>
      </c>
      <c r="W95">
        <v>5136.6390625012118</v>
      </c>
      <c r="X95" s="10">
        <v>9.6</v>
      </c>
      <c r="Y95">
        <v>2.5</v>
      </c>
      <c r="Z95">
        <f t="shared" si="9"/>
        <v>24</v>
      </c>
    </row>
    <row r="96" spans="1:26" x14ac:dyDescent="0.6">
      <c r="A96">
        <v>2014</v>
      </c>
      <c r="B96">
        <v>4</v>
      </c>
      <c r="C96">
        <v>5</v>
      </c>
      <c r="D96">
        <f t="shared" si="7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14559</v>
      </c>
      <c r="M96">
        <v>14458</v>
      </c>
      <c r="N96">
        <v>0.51262088545825568</v>
      </c>
      <c r="O96">
        <v>0.48737911454174432</v>
      </c>
      <c r="P96">
        <v>0.46613305955866507</v>
      </c>
      <c r="Q96">
        <v>0.53386694044133487</v>
      </c>
      <c r="R96">
        <v>5.8823529411764714E-3</v>
      </c>
      <c r="S96">
        <v>5358</v>
      </c>
      <c r="T96">
        <f t="shared" si="8"/>
        <v>293</v>
      </c>
      <c r="U96">
        <v>4511</v>
      </c>
      <c r="V96">
        <v>5025.035579788836</v>
      </c>
      <c r="W96">
        <v>5358</v>
      </c>
      <c r="X96" s="10">
        <v>9.1</v>
      </c>
      <c r="Y96">
        <v>0</v>
      </c>
      <c r="Z96">
        <f t="shared" si="9"/>
        <v>0</v>
      </c>
    </row>
    <row r="97" spans="1:26" x14ac:dyDescent="0.6">
      <c r="A97">
        <v>2014</v>
      </c>
      <c r="B97">
        <v>4</v>
      </c>
      <c r="C97">
        <v>6</v>
      </c>
      <c r="D97">
        <f t="shared" si="7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16373</v>
      </c>
      <c r="M97">
        <v>14808</v>
      </c>
      <c r="N97">
        <v>0.52570876835582714</v>
      </c>
      <c r="O97">
        <v>0.47429123164417281</v>
      </c>
      <c r="P97">
        <v>0.43733872336813517</v>
      </c>
      <c r="Q97">
        <v>0.56266127663186494</v>
      </c>
      <c r="R97">
        <v>1.392602495543672E-2</v>
      </c>
      <c r="S97">
        <v>5327</v>
      </c>
      <c r="T97">
        <f t="shared" si="8"/>
        <v>-31</v>
      </c>
      <c r="U97">
        <v>4511</v>
      </c>
      <c r="V97">
        <v>5318.3447468119393</v>
      </c>
      <c r="W97">
        <v>5327</v>
      </c>
      <c r="X97" s="10">
        <v>9.3000000000000007</v>
      </c>
      <c r="Y97">
        <v>0</v>
      </c>
      <c r="Z97">
        <f t="shared" si="9"/>
        <v>0</v>
      </c>
    </row>
    <row r="98" spans="1:26" x14ac:dyDescent="0.6">
      <c r="A98">
        <v>2014</v>
      </c>
      <c r="B98">
        <v>4</v>
      </c>
      <c r="C98">
        <v>7</v>
      </c>
      <c r="D98">
        <f t="shared" si="7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15990</v>
      </c>
      <c r="M98">
        <v>14839</v>
      </c>
      <c r="N98">
        <v>0.54358060240413175</v>
      </c>
      <c r="O98">
        <v>0.45641939759586808</v>
      </c>
      <c r="P98">
        <v>0.42549313431666369</v>
      </c>
      <c r="Q98">
        <v>0.57450686568333631</v>
      </c>
      <c r="R98">
        <v>4.5248868778280547E-3</v>
      </c>
      <c r="S98">
        <v>4707</v>
      </c>
      <c r="T98">
        <f t="shared" si="8"/>
        <v>-620</v>
      </c>
      <c r="U98">
        <v>4511</v>
      </c>
      <c r="V98">
        <v>4482.6132860138641</v>
      </c>
      <c r="W98">
        <v>4707</v>
      </c>
      <c r="X98" s="10">
        <v>13.7</v>
      </c>
      <c r="Y98">
        <v>0</v>
      </c>
      <c r="Z98">
        <f t="shared" si="9"/>
        <v>0</v>
      </c>
    </row>
    <row r="99" spans="1:26" x14ac:dyDescent="0.6">
      <c r="A99">
        <v>2014</v>
      </c>
      <c r="B99">
        <v>4</v>
      </c>
      <c r="C99">
        <v>8</v>
      </c>
      <c r="D99">
        <f t="shared" si="7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12327</v>
      </c>
      <c r="M99">
        <v>14406</v>
      </c>
      <c r="N99">
        <v>0.57378223948293161</v>
      </c>
      <c r="O99">
        <v>0.4262177605170685</v>
      </c>
      <c r="P99">
        <v>0.46215718153434421</v>
      </c>
      <c r="Q99">
        <v>0.53784281846565585</v>
      </c>
      <c r="R99">
        <v>1.470588235294118E-2</v>
      </c>
      <c r="S99">
        <v>4593</v>
      </c>
      <c r="T99">
        <f t="shared" si="8"/>
        <v>-114</v>
      </c>
      <c r="U99">
        <v>4511</v>
      </c>
      <c r="V99">
        <v>4876.9296979850678</v>
      </c>
      <c r="W99">
        <v>4876.9296979850678</v>
      </c>
      <c r="X99" s="10">
        <v>15</v>
      </c>
      <c r="Y99">
        <v>0</v>
      </c>
      <c r="Z99">
        <f t="shared" si="9"/>
        <v>0</v>
      </c>
    </row>
    <row r="100" spans="1:26" x14ac:dyDescent="0.6">
      <c r="A100">
        <v>2014</v>
      </c>
      <c r="B100">
        <v>4</v>
      </c>
      <c r="C100">
        <v>9</v>
      </c>
      <c r="D100">
        <f t="shared" si="7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12903</v>
      </c>
      <c r="M100">
        <v>14479</v>
      </c>
      <c r="N100">
        <v>0.52615206001428916</v>
      </c>
      <c r="O100">
        <v>0.4738479399857109</v>
      </c>
      <c r="P100">
        <v>0.43808073591355318</v>
      </c>
      <c r="Q100">
        <v>0.56191926408644677</v>
      </c>
      <c r="R100">
        <v>7.7928607340372047E-3</v>
      </c>
      <c r="S100">
        <v>4628</v>
      </c>
      <c r="T100">
        <f t="shared" si="8"/>
        <v>35</v>
      </c>
      <c r="U100">
        <v>4511</v>
      </c>
      <c r="V100">
        <v>4507.2693907773009</v>
      </c>
      <c r="W100">
        <v>4628</v>
      </c>
      <c r="X100" s="10">
        <v>14.8</v>
      </c>
      <c r="Y100">
        <v>0</v>
      </c>
      <c r="Z100">
        <f t="shared" si="9"/>
        <v>0</v>
      </c>
    </row>
    <row r="101" spans="1:26" x14ac:dyDescent="0.6">
      <c r="A101">
        <v>2014</v>
      </c>
      <c r="B101">
        <v>4</v>
      </c>
      <c r="C101">
        <v>10</v>
      </c>
      <c r="D101">
        <f t="shared" si="7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15389</v>
      </c>
      <c r="M101">
        <v>15888</v>
      </c>
      <c r="N101">
        <v>0.51823993907327237</v>
      </c>
      <c r="O101">
        <v>0.48176006092672757</v>
      </c>
      <c r="P101">
        <v>0.46145366978700308</v>
      </c>
      <c r="Q101">
        <v>0.53854633021299692</v>
      </c>
      <c r="R101">
        <v>5.0505050505050509E-3</v>
      </c>
      <c r="S101">
        <v>5079</v>
      </c>
      <c r="T101">
        <f t="shared" si="8"/>
        <v>451</v>
      </c>
      <c r="U101">
        <v>4511</v>
      </c>
      <c r="V101">
        <v>4646.428492253689</v>
      </c>
      <c r="W101">
        <v>5079</v>
      </c>
      <c r="X101" s="10">
        <v>14.6</v>
      </c>
      <c r="Y101">
        <v>0</v>
      </c>
      <c r="Z101">
        <f t="shared" si="9"/>
        <v>0</v>
      </c>
    </row>
    <row r="102" spans="1:26" x14ac:dyDescent="0.6">
      <c r="A102">
        <v>2014</v>
      </c>
      <c r="B102">
        <v>4</v>
      </c>
      <c r="C102">
        <v>11</v>
      </c>
      <c r="D102">
        <f t="shared" si="7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16504</v>
      </c>
      <c r="M102">
        <v>16051</v>
      </c>
      <c r="N102">
        <v>0.5464570272096223</v>
      </c>
      <c r="O102">
        <v>0.45354297279037759</v>
      </c>
      <c r="P102">
        <v>0.40935127444643021</v>
      </c>
      <c r="Q102">
        <v>0.59064872555356984</v>
      </c>
      <c r="R102">
        <v>2.7651515151515149E-2</v>
      </c>
      <c r="S102">
        <v>5496</v>
      </c>
      <c r="T102">
        <f t="shared" si="8"/>
        <v>417</v>
      </c>
      <c r="U102">
        <v>4511</v>
      </c>
      <c r="V102">
        <v>5124.7957358492058</v>
      </c>
      <c r="W102">
        <v>5496</v>
      </c>
      <c r="X102" s="10">
        <v>12.8</v>
      </c>
      <c r="Y102">
        <v>0.1</v>
      </c>
      <c r="Z102">
        <f t="shared" si="9"/>
        <v>1.2800000000000002</v>
      </c>
    </row>
    <row r="103" spans="1:26" x14ac:dyDescent="0.6">
      <c r="A103">
        <v>2014</v>
      </c>
      <c r="B103">
        <v>4</v>
      </c>
      <c r="C103">
        <v>12</v>
      </c>
      <c r="D103">
        <f t="shared" si="7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15885</v>
      </c>
      <c r="M103">
        <v>13922</v>
      </c>
      <c r="N103">
        <v>0.53374918046198316</v>
      </c>
      <c r="O103">
        <v>0.46625081953801678</v>
      </c>
      <c r="P103">
        <v>0.47208359210954359</v>
      </c>
      <c r="Q103">
        <v>0.52791640789045624</v>
      </c>
      <c r="R103">
        <v>1.914648212226067E-2</v>
      </c>
      <c r="S103">
        <v>5728</v>
      </c>
      <c r="T103">
        <f t="shared" si="8"/>
        <v>232</v>
      </c>
      <c r="U103">
        <v>4511</v>
      </c>
      <c r="V103">
        <v>5148.6574166715254</v>
      </c>
      <c r="W103">
        <v>5728</v>
      </c>
      <c r="X103" s="10">
        <v>13.9</v>
      </c>
      <c r="Y103">
        <v>0.5</v>
      </c>
      <c r="Z103">
        <f t="shared" si="9"/>
        <v>6.95</v>
      </c>
    </row>
    <row r="104" spans="1:26" x14ac:dyDescent="0.6">
      <c r="A104">
        <v>2014</v>
      </c>
      <c r="B104">
        <v>4</v>
      </c>
      <c r="C104">
        <v>13</v>
      </c>
      <c r="D104">
        <f t="shared" si="7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16619</v>
      </c>
      <c r="M104">
        <v>14464</v>
      </c>
      <c r="N104">
        <v>0.50136921901627785</v>
      </c>
      <c r="O104">
        <v>0.49863078098372221</v>
      </c>
      <c r="P104">
        <v>0.43527550880492061</v>
      </c>
      <c r="Q104">
        <v>0.5647244911950795</v>
      </c>
      <c r="R104">
        <v>3.6764705882352941E-3</v>
      </c>
      <c r="S104">
        <v>5411</v>
      </c>
      <c r="T104">
        <f t="shared" si="8"/>
        <v>-317</v>
      </c>
      <c r="U104">
        <v>4511</v>
      </c>
      <c r="V104">
        <v>4969.6821083009072</v>
      </c>
      <c r="W104">
        <v>5411</v>
      </c>
      <c r="X104" s="10">
        <v>12.9</v>
      </c>
      <c r="Y104">
        <v>6</v>
      </c>
      <c r="Z104">
        <f t="shared" si="9"/>
        <v>77.400000000000006</v>
      </c>
    </row>
    <row r="105" spans="1:26" x14ac:dyDescent="0.6">
      <c r="A105">
        <v>2014</v>
      </c>
      <c r="B105">
        <v>4</v>
      </c>
      <c r="C105">
        <v>14</v>
      </c>
      <c r="D105">
        <f t="shared" si="7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15541</v>
      </c>
      <c r="M105">
        <v>14359</v>
      </c>
      <c r="N105">
        <v>0.53684599714011483</v>
      </c>
      <c r="O105">
        <v>0.46315400285988523</v>
      </c>
      <c r="P105">
        <v>0.431250367279779</v>
      </c>
      <c r="Q105">
        <v>0.56874963272022094</v>
      </c>
      <c r="R105">
        <v>3.5919309448721223E-2</v>
      </c>
      <c r="S105">
        <v>4869</v>
      </c>
      <c r="T105">
        <f t="shared" si="8"/>
        <v>-542</v>
      </c>
      <c r="U105">
        <v>4511</v>
      </c>
      <c r="V105">
        <v>4386.2470830817892</v>
      </c>
      <c r="W105">
        <v>4869</v>
      </c>
      <c r="X105" s="10">
        <v>14.4</v>
      </c>
      <c r="Y105">
        <v>0</v>
      </c>
      <c r="Z105">
        <f t="shared" si="9"/>
        <v>0</v>
      </c>
    </row>
    <row r="106" spans="1:26" x14ac:dyDescent="0.6">
      <c r="A106">
        <v>2014</v>
      </c>
      <c r="B106">
        <v>4</v>
      </c>
      <c r="C106">
        <v>15</v>
      </c>
      <c r="D106">
        <f t="shared" si="7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13288</v>
      </c>
      <c r="M106">
        <v>13156</v>
      </c>
      <c r="N106">
        <v>0.56983512652789647</v>
      </c>
      <c r="O106">
        <v>0.43016487347210353</v>
      </c>
      <c r="P106">
        <v>0.46679742382710881</v>
      </c>
      <c r="Q106">
        <v>0.53320257617289113</v>
      </c>
      <c r="R106">
        <v>7.29765590446705E-3</v>
      </c>
      <c r="S106">
        <v>4818</v>
      </c>
      <c r="T106">
        <f t="shared" si="8"/>
        <v>-51</v>
      </c>
      <c r="U106">
        <v>4511</v>
      </c>
      <c r="V106">
        <v>4783.847430454719</v>
      </c>
      <c r="W106">
        <v>4818</v>
      </c>
      <c r="X106" s="10">
        <v>17.600000000000001</v>
      </c>
      <c r="Y106">
        <v>0</v>
      </c>
      <c r="Z106">
        <f t="shared" si="9"/>
        <v>0</v>
      </c>
    </row>
    <row r="107" spans="1:26" x14ac:dyDescent="0.6">
      <c r="A107">
        <v>2014</v>
      </c>
      <c r="B107">
        <v>4</v>
      </c>
      <c r="C107">
        <v>16</v>
      </c>
      <c r="D107">
        <f t="shared" si="7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13371</v>
      </c>
      <c r="M107">
        <v>15143</v>
      </c>
      <c r="N107">
        <v>0.51538374336361958</v>
      </c>
      <c r="O107">
        <v>0.48461625663638042</v>
      </c>
      <c r="P107">
        <v>0.42870479623575602</v>
      </c>
      <c r="Q107">
        <v>0.57129520376424403</v>
      </c>
      <c r="R107">
        <v>3.1818091609113287E-2</v>
      </c>
      <c r="S107">
        <v>4891</v>
      </c>
      <c r="T107">
        <f t="shared" si="8"/>
        <v>73</v>
      </c>
      <c r="U107">
        <v>4511</v>
      </c>
      <c r="V107">
        <v>4278.2444626791494</v>
      </c>
      <c r="W107">
        <v>4891</v>
      </c>
      <c r="X107" s="10">
        <v>18.8</v>
      </c>
      <c r="Y107">
        <v>0</v>
      </c>
      <c r="Z107">
        <f t="shared" si="9"/>
        <v>0</v>
      </c>
    </row>
    <row r="108" spans="1:26" x14ac:dyDescent="0.6">
      <c r="A108">
        <v>2014</v>
      </c>
      <c r="B108">
        <v>4</v>
      </c>
      <c r="C108">
        <v>17</v>
      </c>
      <c r="D108">
        <f t="shared" si="7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14460</v>
      </c>
      <c r="M108">
        <v>15278</v>
      </c>
      <c r="N108">
        <v>0.55533499724676194</v>
      </c>
      <c r="O108">
        <v>0.44466500275323811</v>
      </c>
      <c r="P108">
        <v>0.41139750772103711</v>
      </c>
      <c r="Q108">
        <v>0.58860249227896289</v>
      </c>
      <c r="R108">
        <v>0.14650443510737629</v>
      </c>
      <c r="S108">
        <v>5325</v>
      </c>
      <c r="T108">
        <f t="shared" si="8"/>
        <v>434</v>
      </c>
      <c r="U108">
        <v>4511</v>
      </c>
      <c r="V108">
        <v>5020.9251761939531</v>
      </c>
      <c r="W108">
        <v>5325</v>
      </c>
      <c r="X108" s="10">
        <v>15.2</v>
      </c>
      <c r="Y108">
        <v>31.5</v>
      </c>
      <c r="Z108">
        <f t="shared" si="9"/>
        <v>478.79999999999995</v>
      </c>
    </row>
    <row r="109" spans="1:26" x14ac:dyDescent="0.6">
      <c r="A109">
        <v>2014</v>
      </c>
      <c r="B109">
        <v>4</v>
      </c>
      <c r="C109">
        <v>18</v>
      </c>
      <c r="D109">
        <f t="shared" si="7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16181</v>
      </c>
      <c r="M109">
        <v>15759</v>
      </c>
      <c r="N109">
        <v>0.56127088981760265</v>
      </c>
      <c r="O109">
        <v>0.43872911018239741</v>
      </c>
      <c r="P109">
        <v>0.4141832312247537</v>
      </c>
      <c r="Q109">
        <v>0.58581676877524635</v>
      </c>
      <c r="R109">
        <v>1.525992750041193E-2</v>
      </c>
      <c r="S109">
        <v>5559</v>
      </c>
      <c r="T109">
        <f t="shared" si="8"/>
        <v>234</v>
      </c>
      <c r="U109">
        <v>4511</v>
      </c>
      <c r="V109">
        <v>5277.2247722809343</v>
      </c>
      <c r="W109">
        <v>5559</v>
      </c>
      <c r="X109" s="10">
        <v>13</v>
      </c>
      <c r="Y109">
        <v>0.5</v>
      </c>
      <c r="Z109">
        <f t="shared" si="9"/>
        <v>6.5</v>
      </c>
    </row>
    <row r="110" spans="1:26" x14ac:dyDescent="0.6">
      <c r="A110">
        <v>2014</v>
      </c>
      <c r="B110">
        <v>4</v>
      </c>
      <c r="C110">
        <v>19</v>
      </c>
      <c r="D110">
        <f t="shared" si="7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15015</v>
      </c>
      <c r="M110">
        <v>14415</v>
      </c>
      <c r="N110">
        <v>0.51342125366893165</v>
      </c>
      <c r="O110">
        <v>0.48657874633106829</v>
      </c>
      <c r="P110">
        <v>0.46082055629269247</v>
      </c>
      <c r="Q110">
        <v>0.53917944370730742</v>
      </c>
      <c r="R110">
        <v>5.1176571106911657E-2</v>
      </c>
      <c r="S110">
        <v>5722</v>
      </c>
      <c r="T110">
        <f t="shared" si="8"/>
        <v>163</v>
      </c>
      <c r="U110">
        <v>4511</v>
      </c>
      <c r="V110">
        <v>4967.2294322380376</v>
      </c>
      <c r="W110">
        <v>5722</v>
      </c>
      <c r="X110" s="10">
        <v>11.6</v>
      </c>
      <c r="Y110">
        <v>0.2</v>
      </c>
      <c r="Z110">
        <f t="shared" si="9"/>
        <v>2.3199999999999998</v>
      </c>
    </row>
    <row r="111" spans="1:26" x14ac:dyDescent="0.6">
      <c r="A111">
        <v>2014</v>
      </c>
      <c r="B111">
        <v>4</v>
      </c>
      <c r="C111">
        <v>20</v>
      </c>
      <c r="D111">
        <f t="shared" si="7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15900</v>
      </c>
      <c r="M111">
        <v>14396</v>
      </c>
      <c r="N111">
        <v>0.50962355068392218</v>
      </c>
      <c r="O111">
        <v>0.49037644931607782</v>
      </c>
      <c r="P111">
        <v>0.45603261547534002</v>
      </c>
      <c r="Q111">
        <v>0.54396738452466009</v>
      </c>
      <c r="R111">
        <v>2.174889094393738E-2</v>
      </c>
      <c r="S111">
        <v>5348</v>
      </c>
      <c r="T111">
        <f t="shared" si="8"/>
        <v>-374</v>
      </c>
      <c r="U111">
        <v>4511</v>
      </c>
      <c r="V111">
        <v>5052.5764705603087</v>
      </c>
      <c r="W111">
        <v>5348</v>
      </c>
      <c r="X111" s="10">
        <v>12.8</v>
      </c>
      <c r="Y111">
        <v>0</v>
      </c>
      <c r="Z111">
        <f t="shared" si="9"/>
        <v>0</v>
      </c>
    </row>
    <row r="112" spans="1:26" x14ac:dyDescent="0.6">
      <c r="A112">
        <v>2014</v>
      </c>
      <c r="B112">
        <v>4</v>
      </c>
      <c r="C112">
        <v>21</v>
      </c>
      <c r="D112">
        <f t="shared" si="7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15490</v>
      </c>
      <c r="M112">
        <v>14658</v>
      </c>
      <c r="N112">
        <v>0.54220702884197691</v>
      </c>
      <c r="O112">
        <v>0.45779297115802309</v>
      </c>
      <c r="P112">
        <v>0.44350302235250327</v>
      </c>
      <c r="Q112">
        <v>0.55649697764749673</v>
      </c>
      <c r="R112">
        <v>8.3621683967704721E-3</v>
      </c>
      <c r="S112">
        <v>5172</v>
      </c>
      <c r="T112">
        <f t="shared" si="8"/>
        <v>-176</v>
      </c>
      <c r="U112">
        <v>4511</v>
      </c>
      <c r="V112">
        <v>4413.9965148094652</v>
      </c>
      <c r="W112">
        <v>5172</v>
      </c>
      <c r="X112" s="10">
        <v>15.8</v>
      </c>
      <c r="Y112">
        <v>0</v>
      </c>
      <c r="Z112">
        <f t="shared" si="9"/>
        <v>0</v>
      </c>
    </row>
    <row r="113" spans="1:26" x14ac:dyDescent="0.6">
      <c r="A113">
        <v>2014</v>
      </c>
      <c r="B113">
        <v>4</v>
      </c>
      <c r="C113">
        <v>22</v>
      </c>
      <c r="D113">
        <f t="shared" si="7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12899</v>
      </c>
      <c r="M113">
        <v>12158</v>
      </c>
      <c r="N113">
        <v>0.55337448019108926</v>
      </c>
      <c r="O113">
        <v>0.4466255198089108</v>
      </c>
      <c r="P113">
        <v>0.4539156633447291</v>
      </c>
      <c r="Q113">
        <v>0.5460843366552709</v>
      </c>
      <c r="R113">
        <v>3.6764705882352941E-3</v>
      </c>
      <c r="S113">
        <v>5098</v>
      </c>
      <c r="T113">
        <f t="shared" si="8"/>
        <v>-74</v>
      </c>
      <c r="U113">
        <v>4511</v>
      </c>
      <c r="V113">
        <v>4621.4501341262721</v>
      </c>
      <c r="W113">
        <v>5098</v>
      </c>
      <c r="X113" s="10">
        <v>16.399999999999999</v>
      </c>
      <c r="Y113">
        <v>0</v>
      </c>
      <c r="Z113">
        <f t="shared" si="9"/>
        <v>0</v>
      </c>
    </row>
    <row r="114" spans="1:26" x14ac:dyDescent="0.6">
      <c r="A114">
        <v>2014</v>
      </c>
      <c r="B114">
        <v>4</v>
      </c>
      <c r="C114">
        <v>23</v>
      </c>
      <c r="D114">
        <f t="shared" si="7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12858</v>
      </c>
      <c r="M114">
        <v>14252</v>
      </c>
      <c r="N114">
        <v>0.51835127579072215</v>
      </c>
      <c r="O114">
        <v>0.48164872420927779</v>
      </c>
      <c r="P114">
        <v>0.41841959943171009</v>
      </c>
      <c r="Q114">
        <v>0.58158040056828986</v>
      </c>
      <c r="R114">
        <v>4.5239996451069117E-2</v>
      </c>
      <c r="S114">
        <v>5237</v>
      </c>
      <c r="T114">
        <f t="shared" si="8"/>
        <v>139</v>
      </c>
      <c r="U114">
        <v>4511</v>
      </c>
      <c r="V114">
        <v>4330.5192765475804</v>
      </c>
      <c r="W114">
        <v>5237</v>
      </c>
      <c r="X114" s="10">
        <v>17.399999999999999</v>
      </c>
      <c r="Y114">
        <v>0</v>
      </c>
      <c r="Z114">
        <f t="shared" si="9"/>
        <v>0</v>
      </c>
    </row>
    <row r="115" spans="1:26" x14ac:dyDescent="0.6">
      <c r="A115">
        <v>2014</v>
      </c>
      <c r="B115">
        <v>4</v>
      </c>
      <c r="C115">
        <v>24</v>
      </c>
      <c r="D115">
        <f t="shared" si="7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14055</v>
      </c>
      <c r="M115">
        <v>14890</v>
      </c>
      <c r="N115">
        <v>0.531132266426384</v>
      </c>
      <c r="O115">
        <v>0.46886773357361589</v>
      </c>
      <c r="P115">
        <v>0.42149092737328031</v>
      </c>
      <c r="Q115">
        <v>0.57850907262671969</v>
      </c>
      <c r="R115">
        <v>5.2356140591434709E-2</v>
      </c>
      <c r="S115">
        <v>5566</v>
      </c>
      <c r="T115">
        <f t="shared" si="8"/>
        <v>329</v>
      </c>
      <c r="U115">
        <v>4511</v>
      </c>
      <c r="V115">
        <v>4628.1502609014797</v>
      </c>
      <c r="W115">
        <v>5566</v>
      </c>
      <c r="X115" s="10">
        <v>17.899999999999999</v>
      </c>
      <c r="Y115">
        <v>0</v>
      </c>
      <c r="Z115">
        <f t="shared" si="9"/>
        <v>0</v>
      </c>
    </row>
    <row r="116" spans="1:26" x14ac:dyDescent="0.6">
      <c r="A116">
        <v>2014</v>
      </c>
      <c r="B116">
        <v>4</v>
      </c>
      <c r="C116">
        <v>25</v>
      </c>
      <c r="D116">
        <f t="shared" si="7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14690</v>
      </c>
      <c r="M116">
        <v>15495</v>
      </c>
      <c r="N116">
        <v>0.52267490295171959</v>
      </c>
      <c r="O116">
        <v>0.47732509704828052</v>
      </c>
      <c r="P116">
        <v>0.4048813163000014</v>
      </c>
      <c r="Q116">
        <v>0.59511868369999854</v>
      </c>
      <c r="R116">
        <v>2.7215863721054029E-2</v>
      </c>
      <c r="S116">
        <v>5647</v>
      </c>
      <c r="T116">
        <f t="shared" si="8"/>
        <v>81</v>
      </c>
      <c r="U116">
        <v>4511</v>
      </c>
      <c r="V116">
        <v>4685.2229869786142</v>
      </c>
      <c r="W116">
        <v>5647</v>
      </c>
      <c r="X116" s="10">
        <v>17.8</v>
      </c>
      <c r="Y116">
        <v>0</v>
      </c>
      <c r="Z116">
        <f t="shared" si="9"/>
        <v>0</v>
      </c>
    </row>
    <row r="117" spans="1:26" x14ac:dyDescent="0.6">
      <c r="A117">
        <v>2014</v>
      </c>
      <c r="B117">
        <v>4</v>
      </c>
      <c r="C117">
        <v>26</v>
      </c>
      <c r="D117">
        <f t="shared" si="7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15006</v>
      </c>
      <c r="M117">
        <v>14332</v>
      </c>
      <c r="N117">
        <v>0.51761522790934555</v>
      </c>
      <c r="O117">
        <v>0.48238477209065439</v>
      </c>
      <c r="P117">
        <v>0.46572618557912682</v>
      </c>
      <c r="Q117">
        <v>0.53427381442087329</v>
      </c>
      <c r="R117">
        <v>9.0240641711229943E-3</v>
      </c>
      <c r="S117">
        <v>5888</v>
      </c>
      <c r="T117">
        <f t="shared" si="8"/>
        <v>241</v>
      </c>
      <c r="U117">
        <v>4511</v>
      </c>
      <c r="V117">
        <v>4833.5143849778478</v>
      </c>
      <c r="W117">
        <v>5888</v>
      </c>
      <c r="X117" s="10">
        <v>18</v>
      </c>
      <c r="Y117">
        <v>0</v>
      </c>
      <c r="Z117">
        <f t="shared" si="9"/>
        <v>0</v>
      </c>
    </row>
    <row r="118" spans="1:26" x14ac:dyDescent="0.6">
      <c r="A118">
        <v>2014</v>
      </c>
      <c r="B118">
        <v>4</v>
      </c>
      <c r="C118">
        <v>27</v>
      </c>
      <c r="D118">
        <f t="shared" si="7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15897</v>
      </c>
      <c r="M118">
        <v>13689</v>
      </c>
      <c r="N118">
        <v>0.51245288736638217</v>
      </c>
      <c r="O118">
        <v>0.48754711263361777</v>
      </c>
      <c r="P118">
        <v>0.44439643401581108</v>
      </c>
      <c r="Q118">
        <v>0.55560356598418881</v>
      </c>
      <c r="R118">
        <v>3.3457661139322033E-2</v>
      </c>
      <c r="S118">
        <v>5677</v>
      </c>
      <c r="T118">
        <f t="shared" si="8"/>
        <v>-211</v>
      </c>
      <c r="U118">
        <v>4511</v>
      </c>
      <c r="V118">
        <v>4943.3825304424372</v>
      </c>
      <c r="W118">
        <v>5677</v>
      </c>
      <c r="X118" s="10">
        <v>17.399999999999999</v>
      </c>
      <c r="Y118">
        <v>1.5</v>
      </c>
      <c r="Z118">
        <f t="shared" si="9"/>
        <v>26.099999999999998</v>
      </c>
    </row>
    <row r="119" spans="1:26" x14ac:dyDescent="0.6">
      <c r="A119">
        <v>2014</v>
      </c>
      <c r="B119">
        <v>4</v>
      </c>
      <c r="C119">
        <v>28</v>
      </c>
      <c r="D119">
        <f t="shared" si="7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14905</v>
      </c>
      <c r="M119">
        <v>12086</v>
      </c>
      <c r="N119">
        <v>0.54446786873257458</v>
      </c>
      <c r="O119">
        <v>0.45553213126742542</v>
      </c>
      <c r="P119">
        <v>0.4348096348096348</v>
      </c>
      <c r="Q119">
        <v>0.56519036519036525</v>
      </c>
      <c r="R119">
        <v>1.3103318250377071E-2</v>
      </c>
      <c r="S119">
        <v>5153</v>
      </c>
      <c r="T119">
        <f t="shared" si="8"/>
        <v>-524</v>
      </c>
      <c r="U119">
        <v>4511</v>
      </c>
      <c r="V119">
        <v>4631.5657899972548</v>
      </c>
      <c r="W119">
        <v>5153</v>
      </c>
      <c r="X119" s="10">
        <v>13.8</v>
      </c>
      <c r="Y119">
        <v>77.5</v>
      </c>
      <c r="Z119">
        <f t="shared" si="9"/>
        <v>1069.5</v>
      </c>
    </row>
    <row r="120" spans="1:26" x14ac:dyDescent="0.6">
      <c r="A120">
        <v>2014</v>
      </c>
      <c r="B120">
        <v>4</v>
      </c>
      <c r="C120">
        <v>29</v>
      </c>
      <c r="D120">
        <f t="shared" si="7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12051</v>
      </c>
      <c r="M120">
        <v>11108</v>
      </c>
      <c r="N120">
        <v>0.56343158905078405</v>
      </c>
      <c r="O120">
        <v>0.43656841094921589</v>
      </c>
      <c r="P120">
        <v>0.46400930940404628</v>
      </c>
      <c r="Q120">
        <v>0.53599069059595372</v>
      </c>
      <c r="R120">
        <v>2.5490196078431369E-2</v>
      </c>
      <c r="S120">
        <v>5030</v>
      </c>
      <c r="T120">
        <f t="shared" si="8"/>
        <v>-123</v>
      </c>
      <c r="U120">
        <v>4511</v>
      </c>
      <c r="V120">
        <v>4786.4959077356407</v>
      </c>
      <c r="W120">
        <v>5030</v>
      </c>
      <c r="X120" s="10">
        <v>15.6</v>
      </c>
      <c r="Y120">
        <v>24.5</v>
      </c>
      <c r="Z120">
        <f t="shared" si="9"/>
        <v>382.2</v>
      </c>
    </row>
    <row r="121" spans="1:26" x14ac:dyDescent="0.6">
      <c r="A121">
        <v>2014</v>
      </c>
      <c r="B121">
        <v>4</v>
      </c>
      <c r="C121">
        <v>30</v>
      </c>
      <c r="D121">
        <f t="shared" si="7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12996</v>
      </c>
      <c r="M121">
        <v>15207</v>
      </c>
      <c r="N121">
        <v>0.52339487472356405</v>
      </c>
      <c r="O121">
        <v>0.47660512527643589</v>
      </c>
      <c r="P121">
        <v>0.42821116624651201</v>
      </c>
      <c r="Q121">
        <v>0.57178883375348799</v>
      </c>
      <c r="R121">
        <v>2.4305555555555559E-2</v>
      </c>
      <c r="S121">
        <v>5169</v>
      </c>
      <c r="T121">
        <f t="shared" si="8"/>
        <v>139</v>
      </c>
      <c r="U121">
        <v>4511</v>
      </c>
      <c r="V121">
        <v>4477.2400720898804</v>
      </c>
      <c r="W121">
        <v>5169</v>
      </c>
      <c r="X121" s="10">
        <v>14.6</v>
      </c>
      <c r="Y121">
        <v>0.5</v>
      </c>
      <c r="Z121">
        <f t="shared" si="9"/>
        <v>7.3</v>
      </c>
    </row>
    <row r="122" spans="1:26" x14ac:dyDescent="0.6">
      <c r="A122">
        <v>2014</v>
      </c>
      <c r="B122">
        <v>5</v>
      </c>
      <c r="C122">
        <v>1</v>
      </c>
      <c r="D122">
        <f t="shared" si="7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12958</v>
      </c>
      <c r="M122">
        <v>16463</v>
      </c>
      <c r="N122">
        <v>0.52212672518400083</v>
      </c>
      <c r="O122">
        <v>0.47787327481599923</v>
      </c>
      <c r="P122">
        <v>0.4249200489912564</v>
      </c>
      <c r="Q122">
        <v>0.57507995100874354</v>
      </c>
      <c r="R122">
        <v>2.8334410687351871E-2</v>
      </c>
      <c r="S122">
        <v>5864</v>
      </c>
      <c r="T122">
        <f t="shared" si="8"/>
        <v>695</v>
      </c>
      <c r="U122">
        <v>4511</v>
      </c>
      <c r="V122">
        <v>4523.5357745274323</v>
      </c>
      <c r="W122">
        <v>5864</v>
      </c>
      <c r="X122" s="10">
        <v>17.5</v>
      </c>
      <c r="Y122">
        <v>0</v>
      </c>
      <c r="Z122">
        <f t="shared" si="9"/>
        <v>0</v>
      </c>
    </row>
    <row r="123" spans="1:26" x14ac:dyDescent="0.6">
      <c r="A123">
        <v>2014</v>
      </c>
      <c r="B123">
        <v>5</v>
      </c>
      <c r="C123">
        <v>2</v>
      </c>
      <c r="D123">
        <f t="shared" si="7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13320</v>
      </c>
      <c r="M123">
        <v>17464</v>
      </c>
      <c r="N123">
        <v>0.52473719091366156</v>
      </c>
      <c r="O123">
        <v>0.47526280908633861</v>
      </c>
      <c r="P123">
        <v>0.42100195556077907</v>
      </c>
      <c r="Q123">
        <v>0.57899804443922087</v>
      </c>
      <c r="R123">
        <v>4.0975364504776277E-2</v>
      </c>
      <c r="S123">
        <v>5999</v>
      </c>
      <c r="T123">
        <f t="shared" si="8"/>
        <v>135</v>
      </c>
      <c r="U123">
        <v>4511</v>
      </c>
      <c r="V123">
        <v>4671.4040237946037</v>
      </c>
      <c r="W123">
        <v>5999</v>
      </c>
      <c r="X123" s="10">
        <v>18.600000000000001</v>
      </c>
      <c r="Y123">
        <v>0</v>
      </c>
      <c r="Z123">
        <f t="shared" si="9"/>
        <v>0</v>
      </c>
    </row>
    <row r="124" spans="1:26" x14ac:dyDescent="0.6">
      <c r="A124">
        <v>2014</v>
      </c>
      <c r="B124">
        <v>5</v>
      </c>
      <c r="C124">
        <v>3</v>
      </c>
      <c r="D124">
        <f t="shared" si="7"/>
        <v>6</v>
      </c>
      <c r="E124" t="s">
        <v>20</v>
      </c>
      <c r="F124" t="s">
        <v>13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5"/>
        <v>0</v>
      </c>
      <c r="I124">
        <f t="shared" si="6"/>
        <v>1</v>
      </c>
      <c r="J124" s="12" t="s">
        <v>56</v>
      </c>
      <c r="K124" s="12"/>
      <c r="L124">
        <v>15214</v>
      </c>
      <c r="M124">
        <v>18285</v>
      </c>
      <c r="N124">
        <v>0.50870053149464922</v>
      </c>
      <c r="O124">
        <v>0.49129946850535078</v>
      </c>
      <c r="P124">
        <v>0.44840951532127998</v>
      </c>
      <c r="Q124">
        <v>0.55159048467871996</v>
      </c>
      <c r="R124">
        <v>2.1961861667744019E-2</v>
      </c>
      <c r="S124" s="2">
        <v>0</v>
      </c>
      <c r="T124">
        <f t="shared" si="8"/>
        <v>-5999</v>
      </c>
      <c r="U124">
        <v>4511</v>
      </c>
      <c r="V124">
        <v>0</v>
      </c>
      <c r="W124">
        <v>0</v>
      </c>
      <c r="X124" s="10">
        <v>16.600000000000001</v>
      </c>
      <c r="Y124">
        <v>0</v>
      </c>
      <c r="Z124">
        <f t="shared" si="9"/>
        <v>0</v>
      </c>
    </row>
    <row r="125" spans="1:26" x14ac:dyDescent="0.6">
      <c r="A125">
        <v>2014</v>
      </c>
      <c r="B125">
        <v>5</v>
      </c>
      <c r="C125">
        <v>4</v>
      </c>
      <c r="D125">
        <f t="shared" si="7"/>
        <v>7</v>
      </c>
      <c r="E125" t="s">
        <v>20</v>
      </c>
      <c r="F125" t="s">
        <v>14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12" t="s">
        <v>56</v>
      </c>
      <c r="K125" s="12"/>
      <c r="L125">
        <v>15422</v>
      </c>
      <c r="M125">
        <v>14838</v>
      </c>
      <c r="N125">
        <v>0.53147337572078057</v>
      </c>
      <c r="O125">
        <v>0.46852662427921937</v>
      </c>
      <c r="P125">
        <v>0.43766285617496692</v>
      </c>
      <c r="Q125">
        <v>0.56233714382503308</v>
      </c>
      <c r="R125">
        <v>1.8382352941176471E-2</v>
      </c>
      <c r="S125" s="2">
        <v>0</v>
      </c>
      <c r="T125">
        <f t="shared" si="8"/>
        <v>0</v>
      </c>
      <c r="U125">
        <v>4511</v>
      </c>
      <c r="V125">
        <v>0</v>
      </c>
      <c r="W125">
        <v>0</v>
      </c>
      <c r="X125" s="10">
        <v>15.9</v>
      </c>
      <c r="Y125">
        <v>0</v>
      </c>
      <c r="Z125">
        <f t="shared" si="9"/>
        <v>0</v>
      </c>
    </row>
    <row r="126" spans="1:26" x14ac:dyDescent="0.6">
      <c r="A126">
        <v>2014</v>
      </c>
      <c r="B126">
        <v>5</v>
      </c>
      <c r="C126">
        <v>5</v>
      </c>
      <c r="D126">
        <f t="shared" si="7"/>
        <v>1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2" t="s">
        <v>56</v>
      </c>
      <c r="K126" s="12"/>
      <c r="L126">
        <v>17314</v>
      </c>
      <c r="M126">
        <v>14368</v>
      </c>
      <c r="N126">
        <v>0.5389921353156647</v>
      </c>
      <c r="O126">
        <v>0.4610078646843353</v>
      </c>
      <c r="P126">
        <v>0.4330505279034691</v>
      </c>
      <c r="Q126">
        <v>0.5669494720965309</v>
      </c>
      <c r="R126">
        <v>7.3529411764705881E-3</v>
      </c>
      <c r="S126">
        <v>5999</v>
      </c>
      <c r="T126">
        <f t="shared" si="8"/>
        <v>5999</v>
      </c>
      <c r="U126">
        <v>4511</v>
      </c>
      <c r="V126">
        <v>4681.1017897297243</v>
      </c>
      <c r="W126">
        <v>5999</v>
      </c>
      <c r="X126" s="10">
        <v>14.3</v>
      </c>
      <c r="Y126">
        <v>0.4</v>
      </c>
      <c r="Z126">
        <f t="shared" si="9"/>
        <v>5.7200000000000006</v>
      </c>
    </row>
    <row r="127" spans="1:26" x14ac:dyDescent="0.6">
      <c r="A127">
        <v>2014</v>
      </c>
      <c r="B127">
        <v>5</v>
      </c>
      <c r="C127">
        <v>6</v>
      </c>
      <c r="D127">
        <f t="shared" si="7"/>
        <v>2</v>
      </c>
      <c r="E127" t="s">
        <v>68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2" t="s">
        <v>56</v>
      </c>
      <c r="K127" s="12"/>
      <c r="L127">
        <v>17889</v>
      </c>
      <c r="M127">
        <v>13248</v>
      </c>
      <c r="N127">
        <v>0.53777643924702756</v>
      </c>
      <c r="O127">
        <v>0.4622235607529725</v>
      </c>
      <c r="P127">
        <v>0.43821056394585811</v>
      </c>
      <c r="Q127">
        <v>0.561789436054142</v>
      </c>
      <c r="R127">
        <v>3.1160995866878219E-2</v>
      </c>
      <c r="S127">
        <v>5468</v>
      </c>
      <c r="T127">
        <f t="shared" si="8"/>
        <v>-531</v>
      </c>
      <c r="U127">
        <v>4511</v>
      </c>
      <c r="V127">
        <v>4830.8671956566959</v>
      </c>
      <c r="W127">
        <v>5468</v>
      </c>
      <c r="X127" s="10">
        <v>14.3</v>
      </c>
      <c r="Y127">
        <v>0</v>
      </c>
      <c r="Z127">
        <f t="shared" si="9"/>
        <v>0</v>
      </c>
    </row>
    <row r="128" spans="1:26" x14ac:dyDescent="0.6">
      <c r="A128">
        <v>2014</v>
      </c>
      <c r="B128">
        <v>5</v>
      </c>
      <c r="C128">
        <v>7</v>
      </c>
      <c r="D128">
        <f t="shared" si="7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16873</v>
      </c>
      <c r="M128">
        <v>11017</v>
      </c>
      <c r="N128">
        <v>0.53055963644198934</v>
      </c>
      <c r="O128">
        <v>0.46944036355801061</v>
      </c>
      <c r="P128">
        <v>0.43206605486017252</v>
      </c>
      <c r="Q128">
        <v>0.56793394513982742</v>
      </c>
      <c r="R128">
        <v>2.5788590494472852E-2</v>
      </c>
      <c r="S128">
        <v>4920</v>
      </c>
      <c r="T128">
        <f t="shared" si="8"/>
        <v>-548</v>
      </c>
      <c r="U128">
        <v>4511</v>
      </c>
      <c r="V128">
        <v>4606.7142041377456</v>
      </c>
      <c r="W128">
        <v>4920</v>
      </c>
      <c r="X128" s="10">
        <v>15.6</v>
      </c>
      <c r="Y128">
        <v>0</v>
      </c>
      <c r="Z128">
        <f t="shared" si="9"/>
        <v>0</v>
      </c>
    </row>
    <row r="129" spans="1:26" x14ac:dyDescent="0.6">
      <c r="A129">
        <v>2014</v>
      </c>
      <c r="B129">
        <v>5</v>
      </c>
      <c r="C129">
        <v>8</v>
      </c>
      <c r="D129">
        <f t="shared" si="7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11982</v>
      </c>
      <c r="M129">
        <v>10409</v>
      </c>
      <c r="N129">
        <v>0.53662704077928991</v>
      </c>
      <c r="O129">
        <v>0.46337295922071009</v>
      </c>
      <c r="P129">
        <v>0.43614033025797733</v>
      </c>
      <c r="Q129">
        <v>0.56385966974202273</v>
      </c>
      <c r="R129">
        <v>2.1317782563457309E-2</v>
      </c>
      <c r="S129">
        <v>4722</v>
      </c>
      <c r="T129">
        <f t="shared" si="8"/>
        <v>-198</v>
      </c>
      <c r="U129">
        <v>4511</v>
      </c>
      <c r="V129">
        <v>4666.245258818095</v>
      </c>
      <c r="W129">
        <v>4722</v>
      </c>
      <c r="X129" s="10">
        <v>18.3</v>
      </c>
      <c r="Y129">
        <v>15</v>
      </c>
      <c r="Z129">
        <f t="shared" si="9"/>
        <v>274.5</v>
      </c>
    </row>
    <row r="130" spans="1:26" x14ac:dyDescent="0.6">
      <c r="A130">
        <v>2014</v>
      </c>
      <c r="B130">
        <v>5</v>
      </c>
      <c r="C130">
        <v>9</v>
      </c>
      <c r="D130">
        <f t="shared" si="7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12062</v>
      </c>
      <c r="M130">
        <v>12914</v>
      </c>
      <c r="N130">
        <v>0.5087566980949334</v>
      </c>
      <c r="O130">
        <v>0.49124330190506671</v>
      </c>
      <c r="P130">
        <v>0.42335220607279428</v>
      </c>
      <c r="Q130">
        <v>0.57664779392720567</v>
      </c>
      <c r="R130">
        <v>4.3247484178856731E-2</v>
      </c>
      <c r="S130">
        <v>5001</v>
      </c>
      <c r="T130">
        <f t="shared" si="8"/>
        <v>279</v>
      </c>
      <c r="U130">
        <v>4511</v>
      </c>
      <c r="V130">
        <v>4524.5770058926782</v>
      </c>
      <c r="W130">
        <v>5001</v>
      </c>
      <c r="X130" s="10">
        <v>16.899999999999999</v>
      </c>
      <c r="Y130">
        <v>0</v>
      </c>
      <c r="Z130">
        <f t="shared" si="9"/>
        <v>0</v>
      </c>
    </row>
    <row r="131" spans="1:26" x14ac:dyDescent="0.6">
      <c r="A131">
        <v>2014</v>
      </c>
      <c r="B131">
        <v>5</v>
      </c>
      <c r="C131">
        <v>10</v>
      </c>
      <c r="D131">
        <f t="shared" ref="D131:D194" si="12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11038</v>
      </c>
      <c r="M131">
        <v>12202</v>
      </c>
      <c r="N131">
        <v>0.5276071967248438</v>
      </c>
      <c r="O131">
        <v>0.4723928032751562</v>
      </c>
      <c r="P131">
        <v>0.48535516770810883</v>
      </c>
      <c r="Q131">
        <v>0.51464483229189106</v>
      </c>
      <c r="R131">
        <v>1.698179271708683E-2</v>
      </c>
      <c r="S131">
        <v>5387</v>
      </c>
      <c r="T131">
        <f t="shared" ref="T131:T194" si="13">S131-S130</f>
        <v>386</v>
      </c>
      <c r="U131">
        <v>4511</v>
      </c>
      <c r="V131">
        <v>4904.2113308870903</v>
      </c>
      <c r="W131">
        <v>5387</v>
      </c>
      <c r="X131" s="10">
        <v>17.100000000000001</v>
      </c>
      <c r="Y131">
        <v>0</v>
      </c>
      <c r="Z131">
        <f t="shared" ref="Z131:Z194" si="14">X131*Y131</f>
        <v>0</v>
      </c>
    </row>
    <row r="132" spans="1:26" x14ac:dyDescent="0.6">
      <c r="A132">
        <v>2014</v>
      </c>
      <c r="B132">
        <v>5</v>
      </c>
      <c r="C132">
        <v>11</v>
      </c>
      <c r="D132">
        <f t="shared" si="12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11687</v>
      </c>
      <c r="M132">
        <v>11575</v>
      </c>
      <c r="N132">
        <v>0.44370645694175109</v>
      </c>
      <c r="O132">
        <v>0.55629354305824896</v>
      </c>
      <c r="P132">
        <v>0.42562845651080949</v>
      </c>
      <c r="Q132">
        <v>0.57437154348919051</v>
      </c>
      <c r="R132">
        <v>3.9165409753645047E-2</v>
      </c>
      <c r="S132">
        <v>5412</v>
      </c>
      <c r="T132">
        <f t="shared" si="13"/>
        <v>25</v>
      </c>
      <c r="U132">
        <v>4511</v>
      </c>
      <c r="V132">
        <v>4084.785372957037</v>
      </c>
      <c r="W132">
        <v>5412</v>
      </c>
      <c r="X132" s="10">
        <v>18</v>
      </c>
      <c r="Y132">
        <v>2</v>
      </c>
      <c r="Z132">
        <f t="shared" si="14"/>
        <v>36</v>
      </c>
    </row>
    <row r="133" spans="1:26" x14ac:dyDescent="0.6">
      <c r="A133">
        <v>2014</v>
      </c>
      <c r="B133">
        <v>5</v>
      </c>
      <c r="C133">
        <v>12</v>
      </c>
      <c r="D133">
        <f t="shared" si="12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15490</v>
      </c>
      <c r="M133">
        <v>13509</v>
      </c>
      <c r="N133">
        <v>0.55372749657715958</v>
      </c>
      <c r="O133">
        <v>0.44627250342284031</v>
      </c>
      <c r="P133">
        <v>0.44566196086638632</v>
      </c>
      <c r="Q133">
        <v>0.55433803913361368</v>
      </c>
      <c r="R133">
        <v>0.12511255059515849</v>
      </c>
      <c r="S133">
        <v>5378</v>
      </c>
      <c r="T133">
        <f t="shared" si="13"/>
        <v>-34</v>
      </c>
      <c r="U133">
        <v>4511</v>
      </c>
      <c r="V133">
        <v>4530.0739973743803</v>
      </c>
      <c r="W133">
        <v>5378</v>
      </c>
      <c r="X133" s="10">
        <v>19.5</v>
      </c>
      <c r="Y133">
        <v>89</v>
      </c>
      <c r="Z133">
        <f t="shared" si="14"/>
        <v>1735.5</v>
      </c>
    </row>
    <row r="134" spans="1:26" x14ac:dyDescent="0.6">
      <c r="A134">
        <v>2014</v>
      </c>
      <c r="B134">
        <v>5</v>
      </c>
      <c r="C134">
        <v>13</v>
      </c>
      <c r="D134">
        <f t="shared" si="12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11154</v>
      </c>
      <c r="M134">
        <v>10728</v>
      </c>
      <c r="N134">
        <v>0.57005699029920476</v>
      </c>
      <c r="O134">
        <v>0.42994300970079519</v>
      </c>
      <c r="P134">
        <v>0.46001800967198891</v>
      </c>
      <c r="Q134">
        <v>0.53998199032801109</v>
      </c>
      <c r="R134">
        <v>7.8431372549019589E-3</v>
      </c>
      <c r="S134">
        <v>5203</v>
      </c>
      <c r="T134">
        <f t="shared" si="13"/>
        <v>-175</v>
      </c>
      <c r="U134">
        <v>4511</v>
      </c>
      <c r="V134">
        <v>4654.2623317164516</v>
      </c>
      <c r="W134">
        <v>5203</v>
      </c>
      <c r="X134" s="10">
        <v>20.5</v>
      </c>
      <c r="Y134">
        <v>0</v>
      </c>
      <c r="Z134">
        <f t="shared" si="14"/>
        <v>0</v>
      </c>
    </row>
    <row r="135" spans="1:26" x14ac:dyDescent="0.6">
      <c r="A135">
        <v>2014</v>
      </c>
      <c r="B135">
        <v>5</v>
      </c>
      <c r="C135">
        <v>14</v>
      </c>
      <c r="D135">
        <f t="shared" si="12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12455</v>
      </c>
      <c r="M135">
        <v>11997</v>
      </c>
      <c r="N135">
        <v>0.53475935828876997</v>
      </c>
      <c r="O135">
        <v>0.46524064171122997</v>
      </c>
      <c r="P135">
        <v>0.44261106540518302</v>
      </c>
      <c r="Q135">
        <v>0.55738893459481698</v>
      </c>
      <c r="R135">
        <v>3.1703590527119928E-2</v>
      </c>
      <c r="S135">
        <v>5294</v>
      </c>
      <c r="T135">
        <f t="shared" si="13"/>
        <v>91</v>
      </c>
      <c r="U135">
        <v>4511</v>
      </c>
      <c r="V135">
        <v>4527.9144820161637</v>
      </c>
      <c r="W135">
        <v>5294</v>
      </c>
      <c r="X135" s="10">
        <v>17.2</v>
      </c>
      <c r="Y135">
        <v>1</v>
      </c>
      <c r="Z135">
        <f t="shared" si="14"/>
        <v>17.2</v>
      </c>
    </row>
    <row r="136" spans="1:26" x14ac:dyDescent="0.6">
      <c r="A136">
        <v>2014</v>
      </c>
      <c r="B136">
        <v>5</v>
      </c>
      <c r="C136">
        <v>15</v>
      </c>
      <c r="D136">
        <f t="shared" si="12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13064</v>
      </c>
      <c r="M136">
        <v>14604</v>
      </c>
      <c r="N136">
        <v>0.53168522653816774</v>
      </c>
      <c r="O136">
        <v>0.46831477346183231</v>
      </c>
      <c r="P136">
        <v>0.44859511403629049</v>
      </c>
      <c r="Q136">
        <v>0.55140488596370951</v>
      </c>
      <c r="R136">
        <v>3.9215686274509803E-3</v>
      </c>
      <c r="S136">
        <v>5512</v>
      </c>
      <c r="T136">
        <f t="shared" si="13"/>
        <v>218</v>
      </c>
      <c r="U136">
        <v>4511</v>
      </c>
      <c r="V136">
        <v>4569.9665056554377</v>
      </c>
      <c r="W136">
        <v>5512</v>
      </c>
      <c r="X136" s="10">
        <v>20.3</v>
      </c>
      <c r="Y136">
        <v>0</v>
      </c>
      <c r="Z136">
        <f t="shared" si="14"/>
        <v>0</v>
      </c>
    </row>
    <row r="137" spans="1:26" x14ac:dyDescent="0.6">
      <c r="A137">
        <v>2014</v>
      </c>
      <c r="B137">
        <v>5</v>
      </c>
      <c r="C137">
        <v>16</v>
      </c>
      <c r="D137">
        <f t="shared" si="12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13759</v>
      </c>
      <c r="M137">
        <v>15277</v>
      </c>
      <c r="N137">
        <v>0.53742337813545249</v>
      </c>
      <c r="O137">
        <v>0.46257662186454762</v>
      </c>
      <c r="P137">
        <v>0.43512285787827593</v>
      </c>
      <c r="Q137">
        <v>0.56487714212172424</v>
      </c>
      <c r="R137">
        <v>4.4363359378839257E-2</v>
      </c>
      <c r="S137">
        <v>5763</v>
      </c>
      <c r="T137">
        <f t="shared" si="13"/>
        <v>251</v>
      </c>
      <c r="U137">
        <v>4511</v>
      </c>
      <c r="V137">
        <v>4789.5888463534484</v>
      </c>
      <c r="W137">
        <v>5763</v>
      </c>
      <c r="X137" s="10">
        <v>20</v>
      </c>
      <c r="Y137">
        <v>0</v>
      </c>
      <c r="Z137">
        <f t="shared" si="14"/>
        <v>0</v>
      </c>
    </row>
    <row r="138" spans="1:26" x14ac:dyDescent="0.6">
      <c r="A138">
        <v>2014</v>
      </c>
      <c r="B138">
        <v>5</v>
      </c>
      <c r="C138">
        <v>17</v>
      </c>
      <c r="D138">
        <f t="shared" si="12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13394</v>
      </c>
      <c r="M138">
        <v>13974</v>
      </c>
      <c r="N138">
        <v>0.50954836155163963</v>
      </c>
      <c r="O138">
        <v>0.49045163844836032</v>
      </c>
      <c r="P138">
        <v>0.46286182402554649</v>
      </c>
      <c r="Q138">
        <v>0.53713817597445357</v>
      </c>
      <c r="R138">
        <v>1.680862390204951E-2</v>
      </c>
      <c r="S138">
        <v>5999</v>
      </c>
      <c r="T138">
        <f t="shared" si="13"/>
        <v>236</v>
      </c>
      <c r="U138">
        <v>4511</v>
      </c>
      <c r="V138">
        <v>4665.8688927183603</v>
      </c>
      <c r="W138">
        <v>5999</v>
      </c>
      <c r="X138" s="10">
        <v>19.600000000000001</v>
      </c>
      <c r="Y138">
        <v>0</v>
      </c>
      <c r="Z138">
        <f t="shared" si="14"/>
        <v>0</v>
      </c>
    </row>
    <row r="139" spans="1:26" x14ac:dyDescent="0.6">
      <c r="A139">
        <v>2014</v>
      </c>
      <c r="B139">
        <v>5</v>
      </c>
      <c r="C139">
        <v>18</v>
      </c>
      <c r="D139">
        <f t="shared" si="12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15114</v>
      </c>
      <c r="M139">
        <v>13347</v>
      </c>
      <c r="N139">
        <v>0.50838312014782605</v>
      </c>
      <c r="O139">
        <v>0.49161687985217389</v>
      </c>
      <c r="P139">
        <v>0.45586407056995287</v>
      </c>
      <c r="Q139">
        <v>0.54413592943004707</v>
      </c>
      <c r="R139">
        <v>2.8223410576351759E-2</v>
      </c>
      <c r="S139">
        <v>5834</v>
      </c>
      <c r="T139">
        <f t="shared" si="13"/>
        <v>-165</v>
      </c>
      <c r="U139">
        <v>4511</v>
      </c>
      <c r="V139">
        <v>4829.1566202656304</v>
      </c>
      <c r="W139">
        <v>5834</v>
      </c>
      <c r="X139" s="10">
        <v>19.600000000000001</v>
      </c>
      <c r="Y139">
        <v>0</v>
      </c>
      <c r="Z139">
        <f t="shared" si="14"/>
        <v>0</v>
      </c>
    </row>
    <row r="140" spans="1:26" x14ac:dyDescent="0.6">
      <c r="A140">
        <v>2014</v>
      </c>
      <c r="B140">
        <v>5</v>
      </c>
      <c r="C140">
        <v>19</v>
      </c>
      <c r="D140">
        <f t="shared" si="12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14191</v>
      </c>
      <c r="M140">
        <v>13067</v>
      </c>
      <c r="N140">
        <v>0.53007597938393791</v>
      </c>
      <c r="O140">
        <v>0.46992402061606209</v>
      </c>
      <c r="P140">
        <v>0.4375167700427216</v>
      </c>
      <c r="Q140">
        <v>0.5624832299572784</v>
      </c>
      <c r="R140">
        <v>6.9204152249134959E-3</v>
      </c>
      <c r="S140">
        <v>5428</v>
      </c>
      <c r="T140">
        <f t="shared" si="13"/>
        <v>-406</v>
      </c>
      <c r="U140">
        <v>4511</v>
      </c>
      <c r="V140">
        <v>4120.5186068466264</v>
      </c>
      <c r="W140">
        <v>5428</v>
      </c>
      <c r="X140" s="10">
        <v>20.399999999999999</v>
      </c>
      <c r="Y140">
        <v>0</v>
      </c>
      <c r="Z140">
        <f t="shared" si="14"/>
        <v>0</v>
      </c>
    </row>
    <row r="141" spans="1:26" x14ac:dyDescent="0.6">
      <c r="A141">
        <v>2014</v>
      </c>
      <c r="B141">
        <v>5</v>
      </c>
      <c r="C141">
        <v>20</v>
      </c>
      <c r="D141">
        <f t="shared" si="12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11309</v>
      </c>
      <c r="M141">
        <v>10423</v>
      </c>
      <c r="N141">
        <v>0.56402445593622064</v>
      </c>
      <c r="O141">
        <v>0.43597554406377942</v>
      </c>
      <c r="P141">
        <v>0.4611528177704648</v>
      </c>
      <c r="Q141">
        <v>0.5388471822295352</v>
      </c>
      <c r="R141">
        <v>0</v>
      </c>
      <c r="S141">
        <v>5315</v>
      </c>
      <c r="T141">
        <f t="shared" si="13"/>
        <v>-113</v>
      </c>
      <c r="U141">
        <v>4511</v>
      </c>
      <c r="V141">
        <v>4668.1252583044643</v>
      </c>
      <c r="W141">
        <v>5315</v>
      </c>
      <c r="X141" s="10">
        <v>18.2</v>
      </c>
      <c r="Y141">
        <v>7</v>
      </c>
      <c r="Z141">
        <f t="shared" si="14"/>
        <v>127.39999999999999</v>
      </c>
    </row>
    <row r="142" spans="1:26" x14ac:dyDescent="0.6">
      <c r="A142">
        <v>2014</v>
      </c>
      <c r="B142">
        <v>5</v>
      </c>
      <c r="C142">
        <v>21</v>
      </c>
      <c r="D142">
        <f t="shared" si="12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12273</v>
      </c>
      <c r="M142">
        <v>12166</v>
      </c>
      <c r="N142">
        <v>0.53285173112162731</v>
      </c>
      <c r="O142">
        <v>0.46714826887837269</v>
      </c>
      <c r="P142">
        <v>0.44972870266987908</v>
      </c>
      <c r="Q142">
        <v>0.55027129733012092</v>
      </c>
      <c r="R142">
        <v>4.183745896548665E-2</v>
      </c>
      <c r="S142">
        <v>5411</v>
      </c>
      <c r="T142">
        <f t="shared" si="13"/>
        <v>96</v>
      </c>
      <c r="U142">
        <v>4511</v>
      </c>
      <c r="V142">
        <v>4434.4612993013607</v>
      </c>
      <c r="W142">
        <v>5411</v>
      </c>
      <c r="X142" s="10">
        <v>19.8</v>
      </c>
      <c r="Y142">
        <v>0</v>
      </c>
      <c r="Z142">
        <f t="shared" si="14"/>
        <v>0</v>
      </c>
    </row>
    <row r="143" spans="1:26" x14ac:dyDescent="0.6">
      <c r="A143">
        <v>2014</v>
      </c>
      <c r="B143">
        <v>5</v>
      </c>
      <c r="C143">
        <v>22</v>
      </c>
      <c r="D143">
        <f t="shared" si="12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12582</v>
      </c>
      <c r="M143">
        <v>13548</v>
      </c>
      <c r="N143">
        <v>0.52291516153972906</v>
      </c>
      <c r="O143">
        <v>0.477084838460271</v>
      </c>
      <c r="P143">
        <v>0.43594655056592768</v>
      </c>
      <c r="Q143">
        <v>0.56405344943407232</v>
      </c>
      <c r="R143">
        <v>4.5814479638009047E-2</v>
      </c>
      <c r="S143">
        <v>5664</v>
      </c>
      <c r="T143">
        <f t="shared" si="13"/>
        <v>253</v>
      </c>
      <c r="U143">
        <v>4511</v>
      </c>
      <c r="V143">
        <v>4480.1251780788461</v>
      </c>
      <c r="W143">
        <v>5664</v>
      </c>
      <c r="X143" s="10">
        <v>19.399999999999999</v>
      </c>
      <c r="Y143">
        <v>0</v>
      </c>
      <c r="Z143">
        <f t="shared" si="14"/>
        <v>0</v>
      </c>
    </row>
    <row r="144" spans="1:26" x14ac:dyDescent="0.6">
      <c r="A144">
        <v>2014</v>
      </c>
      <c r="B144">
        <v>5</v>
      </c>
      <c r="C144">
        <v>23</v>
      </c>
      <c r="D144">
        <f t="shared" si="12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14323</v>
      </c>
      <c r="M144">
        <v>15126</v>
      </c>
      <c r="N144">
        <v>0.54210231936056008</v>
      </c>
      <c r="O144">
        <v>0.45789768063943992</v>
      </c>
      <c r="P144">
        <v>0.41918647026095579</v>
      </c>
      <c r="Q144">
        <v>0.58081352973904421</v>
      </c>
      <c r="R144">
        <v>4.2704097486923921E-2</v>
      </c>
      <c r="S144">
        <v>5875</v>
      </c>
      <c r="T144">
        <f t="shared" si="13"/>
        <v>211</v>
      </c>
      <c r="U144">
        <v>4511</v>
      </c>
      <c r="V144">
        <v>4908.3581619867527</v>
      </c>
      <c r="W144">
        <v>5875</v>
      </c>
      <c r="X144" s="10">
        <v>17.5</v>
      </c>
      <c r="Y144">
        <v>0</v>
      </c>
      <c r="Z144">
        <f t="shared" si="14"/>
        <v>0</v>
      </c>
    </row>
    <row r="145" spans="1:26" x14ac:dyDescent="0.6">
      <c r="A145">
        <v>2014</v>
      </c>
      <c r="B145">
        <v>5</v>
      </c>
      <c r="C145">
        <v>24</v>
      </c>
      <c r="D145">
        <f t="shared" si="12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13567</v>
      </c>
      <c r="M145">
        <v>13127</v>
      </c>
      <c r="N145">
        <v>0.4987294568176921</v>
      </c>
      <c r="O145">
        <v>0.5012705431823079</v>
      </c>
      <c r="P145">
        <v>0.45661838161838159</v>
      </c>
      <c r="Q145">
        <v>0.54338161838161836</v>
      </c>
      <c r="R145">
        <v>0</v>
      </c>
      <c r="S145">
        <v>5999</v>
      </c>
      <c r="T145">
        <f t="shared" si="13"/>
        <v>124</v>
      </c>
      <c r="U145">
        <v>4511</v>
      </c>
      <c r="V145">
        <v>4533.022795931025</v>
      </c>
      <c r="W145">
        <v>5999</v>
      </c>
      <c r="X145" s="10">
        <v>20.100000000000001</v>
      </c>
      <c r="Y145">
        <v>0</v>
      </c>
      <c r="Z145">
        <f t="shared" si="14"/>
        <v>0</v>
      </c>
    </row>
    <row r="146" spans="1:26" x14ac:dyDescent="0.6">
      <c r="A146">
        <v>2014</v>
      </c>
      <c r="B146">
        <v>5</v>
      </c>
      <c r="C146">
        <v>25</v>
      </c>
      <c r="D146">
        <f t="shared" si="12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15153</v>
      </c>
      <c r="M146">
        <v>12917</v>
      </c>
      <c r="N146">
        <v>0.52126925362219478</v>
      </c>
      <c r="O146">
        <v>0.47873074637780522</v>
      </c>
      <c r="P146">
        <v>0.45940219910808139</v>
      </c>
      <c r="Q146">
        <v>0.54059780089191856</v>
      </c>
      <c r="R146">
        <v>6.8789380554086441E-2</v>
      </c>
      <c r="S146">
        <v>5942</v>
      </c>
      <c r="T146">
        <f t="shared" si="13"/>
        <v>-57</v>
      </c>
      <c r="U146">
        <v>4511</v>
      </c>
      <c r="V146">
        <v>4995.5695475760367</v>
      </c>
      <c r="W146">
        <v>5942</v>
      </c>
      <c r="X146" s="10">
        <v>19.7</v>
      </c>
      <c r="Y146">
        <v>25.5</v>
      </c>
      <c r="Z146">
        <f t="shared" si="14"/>
        <v>502.34999999999997</v>
      </c>
    </row>
    <row r="147" spans="1:26" x14ac:dyDescent="0.6">
      <c r="A147">
        <v>2014</v>
      </c>
      <c r="B147">
        <v>5</v>
      </c>
      <c r="C147">
        <v>26</v>
      </c>
      <c r="D147">
        <f t="shared" si="12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14538</v>
      </c>
      <c r="M147">
        <v>12577</v>
      </c>
      <c r="N147">
        <v>0.54843601707788558</v>
      </c>
      <c r="O147">
        <v>0.45156398292211442</v>
      </c>
      <c r="P147">
        <v>0.44725767792376792</v>
      </c>
      <c r="Q147">
        <v>0.55274232207623208</v>
      </c>
      <c r="R147">
        <v>9.4268476621417793E-3</v>
      </c>
      <c r="S147">
        <v>5400</v>
      </c>
      <c r="T147">
        <f t="shared" si="13"/>
        <v>-542</v>
      </c>
      <c r="U147">
        <v>4511</v>
      </c>
      <c r="V147">
        <v>4318.8323680134081</v>
      </c>
      <c r="W147">
        <v>5400</v>
      </c>
      <c r="X147" s="10">
        <v>21.1</v>
      </c>
      <c r="Y147">
        <v>6</v>
      </c>
      <c r="Z147">
        <f t="shared" si="14"/>
        <v>126.60000000000001</v>
      </c>
    </row>
    <row r="148" spans="1:26" x14ac:dyDescent="0.6">
      <c r="A148">
        <v>2014</v>
      </c>
      <c r="B148">
        <v>5</v>
      </c>
      <c r="C148">
        <v>27</v>
      </c>
      <c r="D148">
        <f t="shared" si="12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11565</v>
      </c>
      <c r="M148">
        <v>10890</v>
      </c>
      <c r="N148">
        <v>0.55823607380700813</v>
      </c>
      <c r="O148">
        <v>0.44176392619299187</v>
      </c>
      <c r="P148">
        <v>0.45367922638683877</v>
      </c>
      <c r="Q148">
        <v>0.54632077361316123</v>
      </c>
      <c r="R148">
        <v>1.209150326797385E-2</v>
      </c>
      <c r="S148">
        <v>5402</v>
      </c>
      <c r="T148">
        <f t="shared" si="13"/>
        <v>2</v>
      </c>
      <c r="U148">
        <v>4511</v>
      </c>
      <c r="V148">
        <v>4506.7941405984966</v>
      </c>
      <c r="W148">
        <v>5402</v>
      </c>
      <c r="X148" s="10">
        <v>21.3</v>
      </c>
      <c r="Y148">
        <v>0</v>
      </c>
      <c r="Z148">
        <f t="shared" si="14"/>
        <v>0</v>
      </c>
    </row>
    <row r="149" spans="1:26" x14ac:dyDescent="0.6">
      <c r="A149">
        <v>2014</v>
      </c>
      <c r="B149">
        <v>5</v>
      </c>
      <c r="C149">
        <v>28</v>
      </c>
      <c r="D149">
        <f t="shared" si="12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12287</v>
      </c>
      <c r="M149">
        <v>11805</v>
      </c>
      <c r="N149">
        <v>0.54859152108742348</v>
      </c>
      <c r="O149">
        <v>0.45140847891257652</v>
      </c>
      <c r="P149">
        <v>0.43876687821779792</v>
      </c>
      <c r="Q149">
        <v>0.56123312178220208</v>
      </c>
      <c r="R149">
        <v>0.106389156837618</v>
      </c>
      <c r="S149">
        <v>5451</v>
      </c>
      <c r="T149">
        <f t="shared" si="13"/>
        <v>49</v>
      </c>
      <c r="U149">
        <v>4511</v>
      </c>
      <c r="V149">
        <v>4602.8793879385184</v>
      </c>
      <c r="W149">
        <v>5451</v>
      </c>
      <c r="X149" s="10">
        <v>19.5</v>
      </c>
      <c r="Y149">
        <v>0</v>
      </c>
      <c r="Z149">
        <f t="shared" si="14"/>
        <v>0</v>
      </c>
    </row>
    <row r="150" spans="1:26" x14ac:dyDescent="0.6">
      <c r="A150">
        <v>2014</v>
      </c>
      <c r="B150">
        <v>5</v>
      </c>
      <c r="C150">
        <v>29</v>
      </c>
      <c r="D150">
        <f t="shared" si="12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12353</v>
      </c>
      <c r="M150">
        <v>12611</v>
      </c>
      <c r="N150">
        <v>0.5499242395436168</v>
      </c>
      <c r="O150">
        <v>0.45007576045638331</v>
      </c>
      <c r="P150">
        <v>0.45017619347204119</v>
      </c>
      <c r="Q150">
        <v>0.5498238065279587</v>
      </c>
      <c r="R150">
        <v>4.3773873185637892E-2</v>
      </c>
      <c r="S150">
        <v>5578</v>
      </c>
      <c r="T150">
        <f t="shared" si="13"/>
        <v>127</v>
      </c>
      <c r="U150">
        <v>4511</v>
      </c>
      <c r="V150">
        <v>4756.2077254625874</v>
      </c>
      <c r="W150">
        <v>5578</v>
      </c>
      <c r="X150" s="10">
        <v>20.2</v>
      </c>
      <c r="Y150">
        <v>0</v>
      </c>
      <c r="Z150">
        <f t="shared" si="14"/>
        <v>0</v>
      </c>
    </row>
    <row r="151" spans="1:26" x14ac:dyDescent="0.6">
      <c r="A151">
        <v>2014</v>
      </c>
      <c r="B151">
        <v>5</v>
      </c>
      <c r="C151">
        <v>30</v>
      </c>
      <c r="D151">
        <f t="shared" si="12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13195</v>
      </c>
      <c r="M151">
        <v>14998</v>
      </c>
      <c r="N151">
        <v>0.53449889211134882</v>
      </c>
      <c r="O151">
        <v>0.46550110788865112</v>
      </c>
      <c r="P151">
        <v>0.42911591004151561</v>
      </c>
      <c r="Q151">
        <v>0.57088408995848439</v>
      </c>
      <c r="R151">
        <v>2.7809200603318249E-2</v>
      </c>
      <c r="S151">
        <v>5804</v>
      </c>
      <c r="T151">
        <f t="shared" si="13"/>
        <v>226</v>
      </c>
      <c r="U151">
        <v>4511</v>
      </c>
      <c r="V151">
        <v>4729.8940277302072</v>
      </c>
      <c r="W151">
        <v>5804</v>
      </c>
      <c r="X151" s="10">
        <v>20.399999999999999</v>
      </c>
      <c r="Y151">
        <v>0</v>
      </c>
      <c r="Z151">
        <f t="shared" si="14"/>
        <v>0</v>
      </c>
    </row>
    <row r="152" spans="1:26" x14ac:dyDescent="0.6">
      <c r="A152">
        <v>2014</v>
      </c>
      <c r="B152">
        <v>5</v>
      </c>
      <c r="C152">
        <v>31</v>
      </c>
      <c r="D152">
        <f t="shared" si="12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13004</v>
      </c>
      <c r="M152">
        <v>13846</v>
      </c>
      <c r="N152">
        <v>0.51454248366013067</v>
      </c>
      <c r="O152">
        <v>0.48545751633986928</v>
      </c>
      <c r="P152">
        <v>0.46620789341377578</v>
      </c>
      <c r="Q152">
        <v>0.53379210658622422</v>
      </c>
      <c r="R152">
        <v>2.5374380521439348E-2</v>
      </c>
      <c r="S152">
        <v>5999</v>
      </c>
      <c r="T152">
        <f t="shared" si="13"/>
        <v>195</v>
      </c>
      <c r="U152">
        <v>4511</v>
      </c>
      <c r="V152">
        <v>4629.1539483121069</v>
      </c>
      <c r="W152">
        <v>5999</v>
      </c>
      <c r="X152" s="10">
        <v>22.6</v>
      </c>
      <c r="Y152">
        <v>0</v>
      </c>
      <c r="Z152">
        <f t="shared" si="14"/>
        <v>0</v>
      </c>
    </row>
    <row r="153" spans="1:26" x14ac:dyDescent="0.6">
      <c r="A153">
        <v>2014</v>
      </c>
      <c r="B153">
        <v>6</v>
      </c>
      <c r="C153">
        <v>1</v>
      </c>
      <c r="D153">
        <f t="shared" si="12"/>
        <v>7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13861</v>
      </c>
      <c r="M153">
        <v>12420</v>
      </c>
      <c r="N153">
        <v>0.5273643887830739</v>
      </c>
      <c r="O153">
        <v>0.4726356112169261</v>
      </c>
      <c r="P153">
        <v>0.45763901611652469</v>
      </c>
      <c r="Q153">
        <v>0.54236098388347531</v>
      </c>
      <c r="R153">
        <v>5.9406279994515289E-2</v>
      </c>
      <c r="S153">
        <v>5999</v>
      </c>
      <c r="T153">
        <f t="shared" si="13"/>
        <v>0</v>
      </c>
      <c r="U153">
        <v>4511</v>
      </c>
      <c r="V153">
        <v>4924.1533026346769</v>
      </c>
      <c r="W153">
        <v>5999</v>
      </c>
      <c r="X153" s="10">
        <v>22.6</v>
      </c>
      <c r="Y153">
        <v>0</v>
      </c>
      <c r="Z153">
        <f t="shared" si="14"/>
        <v>0</v>
      </c>
    </row>
    <row r="154" spans="1:26" x14ac:dyDescent="0.6">
      <c r="A154">
        <v>2014</v>
      </c>
      <c r="B154">
        <v>6</v>
      </c>
      <c r="C154">
        <v>2</v>
      </c>
      <c r="D154">
        <f t="shared" si="12"/>
        <v>1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9114</v>
      </c>
      <c r="M154">
        <v>9116</v>
      </c>
      <c r="N154">
        <v>0.41713727449021559</v>
      </c>
      <c r="O154">
        <v>0.58286272550978435</v>
      </c>
      <c r="P154">
        <v>0.34823950559244682</v>
      </c>
      <c r="Q154">
        <v>0.65176049440755324</v>
      </c>
      <c r="R154">
        <v>3.7883684942508468E-2</v>
      </c>
      <c r="S154">
        <v>5481</v>
      </c>
      <c r="T154">
        <f t="shared" si="13"/>
        <v>-518</v>
      </c>
      <c r="U154">
        <v>4511</v>
      </c>
      <c r="V154">
        <v>2733.8383667093672</v>
      </c>
      <c r="W154">
        <v>5481</v>
      </c>
      <c r="X154" s="10">
        <v>20.2</v>
      </c>
      <c r="Y154">
        <v>6.5</v>
      </c>
      <c r="Z154">
        <f t="shared" si="14"/>
        <v>131.29999999999998</v>
      </c>
    </row>
    <row r="155" spans="1:26" x14ac:dyDescent="0.6">
      <c r="A155">
        <v>2014</v>
      </c>
      <c r="B155">
        <v>6</v>
      </c>
      <c r="C155">
        <v>3</v>
      </c>
      <c r="D155">
        <f t="shared" si="12"/>
        <v>2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13515</v>
      </c>
      <c r="M155">
        <v>14837</v>
      </c>
      <c r="N155">
        <v>0.56216010056840504</v>
      </c>
      <c r="O155">
        <v>0.4378398994315949</v>
      </c>
      <c r="P155">
        <v>0.44266230213462038</v>
      </c>
      <c r="Q155">
        <v>0.55733769786537946</v>
      </c>
      <c r="R155">
        <v>6.7000075088310379E-2</v>
      </c>
      <c r="S155">
        <v>5733</v>
      </c>
      <c r="T155">
        <f t="shared" si="13"/>
        <v>252</v>
      </c>
      <c r="U155">
        <v>4511</v>
      </c>
      <c r="V155">
        <v>4645.767975683013</v>
      </c>
      <c r="W155">
        <v>5733</v>
      </c>
      <c r="X155" s="10">
        <v>19.2</v>
      </c>
      <c r="Y155">
        <v>6.5</v>
      </c>
      <c r="Z155">
        <f t="shared" si="14"/>
        <v>124.8</v>
      </c>
    </row>
    <row r="156" spans="1:26" x14ac:dyDescent="0.6">
      <c r="A156">
        <v>2014</v>
      </c>
      <c r="B156">
        <v>6</v>
      </c>
      <c r="C156">
        <v>4</v>
      </c>
      <c r="D156">
        <f t="shared" si="12"/>
        <v>3</v>
      </c>
      <c r="E156" s="14" t="s">
        <v>69</v>
      </c>
      <c r="F156" s="14" t="s">
        <v>13</v>
      </c>
      <c r="G156" s="14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4">
        <f t="shared" si="10"/>
        <v>0</v>
      </c>
      <c r="I156" s="14">
        <f t="shared" si="11"/>
        <v>1</v>
      </c>
      <c r="J156" s="12" t="s">
        <v>59</v>
      </c>
      <c r="K156" s="12" t="s">
        <v>67</v>
      </c>
      <c r="L156">
        <v>10797</v>
      </c>
      <c r="M156">
        <v>16746</v>
      </c>
      <c r="N156">
        <v>0.52970927876227458</v>
      </c>
      <c r="O156">
        <v>0.47029072123772542</v>
      </c>
      <c r="P156">
        <v>0.44069092975257612</v>
      </c>
      <c r="Q156">
        <v>0.55930907024742382</v>
      </c>
      <c r="R156">
        <v>3.4602076124567479E-3</v>
      </c>
      <c r="S156">
        <v>5999</v>
      </c>
      <c r="T156">
        <f t="shared" si="13"/>
        <v>266</v>
      </c>
      <c r="U156">
        <v>4511</v>
      </c>
      <c r="V156">
        <v>4567.4045627650958</v>
      </c>
      <c r="W156">
        <v>5999</v>
      </c>
      <c r="X156" s="10">
        <v>20.8</v>
      </c>
      <c r="Y156">
        <v>3</v>
      </c>
      <c r="Z156">
        <f t="shared" si="14"/>
        <v>62.400000000000006</v>
      </c>
    </row>
    <row r="157" spans="1:26" x14ac:dyDescent="0.6">
      <c r="A157">
        <v>2014</v>
      </c>
      <c r="B157">
        <v>6</v>
      </c>
      <c r="C157">
        <v>5</v>
      </c>
      <c r="D157">
        <f t="shared" si="12"/>
        <v>4</v>
      </c>
      <c r="E157" s="14" t="s">
        <v>22</v>
      </c>
      <c r="F157" s="14" t="s">
        <v>14</v>
      </c>
      <c r="G157" s="14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4">
        <f t="shared" si="10"/>
        <v>0</v>
      </c>
      <c r="I157" s="14">
        <f t="shared" si="11"/>
        <v>1</v>
      </c>
      <c r="J157" s="12"/>
      <c r="K157" s="12" t="s">
        <v>67</v>
      </c>
      <c r="L157">
        <v>11855</v>
      </c>
      <c r="M157">
        <v>15544</v>
      </c>
      <c r="N157">
        <v>0.53920540244069659</v>
      </c>
      <c r="O157">
        <v>0.46079459755930352</v>
      </c>
      <c r="P157">
        <v>0.45464323258440897</v>
      </c>
      <c r="Q157">
        <v>0.54535676741559092</v>
      </c>
      <c r="R157">
        <v>2.364253393665158E-2</v>
      </c>
      <c r="S157">
        <v>5999</v>
      </c>
      <c r="T157">
        <f t="shared" si="13"/>
        <v>0</v>
      </c>
      <c r="U157">
        <v>4511</v>
      </c>
      <c r="V157">
        <v>4892.240649492197</v>
      </c>
      <c r="W157">
        <v>5999</v>
      </c>
      <c r="X157" s="10">
        <v>19.3</v>
      </c>
      <c r="Y157">
        <v>1</v>
      </c>
      <c r="Z157">
        <f t="shared" si="14"/>
        <v>19.3</v>
      </c>
    </row>
    <row r="158" spans="1:26" x14ac:dyDescent="0.6">
      <c r="A158">
        <v>2014</v>
      </c>
      <c r="B158">
        <v>6</v>
      </c>
      <c r="C158">
        <v>6</v>
      </c>
      <c r="D158">
        <f t="shared" si="12"/>
        <v>5</v>
      </c>
      <c r="E158" s="14" t="s">
        <v>22</v>
      </c>
      <c r="F158" s="14" t="s">
        <v>11</v>
      </c>
      <c r="G158" s="14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4">
        <f t="shared" si="10"/>
        <v>1</v>
      </c>
      <c r="I158" s="14">
        <f t="shared" si="11"/>
        <v>1</v>
      </c>
      <c r="J158" s="12" t="s">
        <v>66</v>
      </c>
      <c r="K158" s="12" t="s">
        <v>67</v>
      </c>
      <c r="L158">
        <v>16182</v>
      </c>
      <c r="M158">
        <v>15061</v>
      </c>
      <c r="N158">
        <v>0.53347004302886658</v>
      </c>
      <c r="O158">
        <v>0.46652995697113342</v>
      </c>
      <c r="P158">
        <v>0.41267017296429059</v>
      </c>
      <c r="Q158">
        <v>0.58732982703570935</v>
      </c>
      <c r="R158">
        <v>3.4549274255156609E-2</v>
      </c>
      <c r="S158" s="2">
        <v>0</v>
      </c>
      <c r="T158">
        <f t="shared" si="13"/>
        <v>-5999</v>
      </c>
      <c r="U158">
        <v>4511</v>
      </c>
      <c r="V158">
        <v>0</v>
      </c>
      <c r="W158">
        <v>0</v>
      </c>
      <c r="X158" s="10">
        <v>20.2</v>
      </c>
      <c r="Y158">
        <v>0</v>
      </c>
      <c r="Z158">
        <f t="shared" si="14"/>
        <v>0</v>
      </c>
    </row>
    <row r="159" spans="1:26" x14ac:dyDescent="0.6">
      <c r="A159">
        <v>2014</v>
      </c>
      <c r="B159">
        <v>6</v>
      </c>
      <c r="C159">
        <v>7</v>
      </c>
      <c r="D159">
        <f t="shared" si="12"/>
        <v>6</v>
      </c>
      <c r="E159" s="14" t="s">
        <v>22</v>
      </c>
      <c r="F159" s="14" t="s">
        <v>15</v>
      </c>
      <c r="G159" s="14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4">
        <f t="shared" si="10"/>
        <v>0</v>
      </c>
      <c r="I159" s="14">
        <f t="shared" si="11"/>
        <v>1</v>
      </c>
      <c r="J159" s="12" t="s">
        <v>66</v>
      </c>
      <c r="K159" s="12" t="s">
        <v>67</v>
      </c>
      <c r="L159">
        <v>16090</v>
      </c>
      <c r="M159">
        <v>11310</v>
      </c>
      <c r="N159">
        <v>0.50560721957780785</v>
      </c>
      <c r="O159">
        <v>0.49439278042219209</v>
      </c>
      <c r="P159">
        <v>0.47151353548412372</v>
      </c>
      <c r="Q159">
        <v>0.52848646451587633</v>
      </c>
      <c r="R159">
        <v>2.3475299210593329E-2</v>
      </c>
      <c r="S159">
        <v>5999</v>
      </c>
      <c r="T159">
        <f t="shared" si="13"/>
        <v>5999</v>
      </c>
      <c r="U159">
        <v>4511</v>
      </c>
      <c r="V159">
        <v>4916.3871499527331</v>
      </c>
      <c r="W159">
        <v>5999</v>
      </c>
      <c r="X159" s="10">
        <v>19.600000000000001</v>
      </c>
      <c r="Y159">
        <v>0</v>
      </c>
      <c r="Z159">
        <f t="shared" si="14"/>
        <v>0</v>
      </c>
    </row>
    <row r="160" spans="1:26" x14ac:dyDescent="0.6">
      <c r="A160">
        <v>2014</v>
      </c>
      <c r="B160">
        <v>6</v>
      </c>
      <c r="C160">
        <v>8</v>
      </c>
      <c r="D160">
        <f t="shared" si="12"/>
        <v>7</v>
      </c>
      <c r="E160" s="14" t="s">
        <v>22</v>
      </c>
      <c r="F160" s="14" t="s">
        <v>17</v>
      </c>
      <c r="G160" s="14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4">
        <f t="shared" si="10"/>
        <v>0</v>
      </c>
      <c r="I160" s="14">
        <f t="shared" si="11"/>
        <v>1</v>
      </c>
      <c r="J160" s="12" t="s">
        <v>66</v>
      </c>
      <c r="K160" s="12" t="s">
        <v>67</v>
      </c>
      <c r="L160">
        <v>17564</v>
      </c>
      <c r="M160">
        <v>13929</v>
      </c>
      <c r="N160">
        <v>0.4896521688188355</v>
      </c>
      <c r="O160">
        <v>0.51034783118116456</v>
      </c>
      <c r="P160">
        <v>0.43172290672290681</v>
      </c>
      <c r="Q160">
        <v>0.5682770932770933</v>
      </c>
      <c r="R160">
        <v>5.5555555555555552E-2</v>
      </c>
      <c r="S160">
        <v>5999</v>
      </c>
      <c r="T160">
        <f t="shared" si="13"/>
        <v>0</v>
      </c>
      <c r="U160">
        <v>4511</v>
      </c>
      <c r="V160">
        <v>4888.8611535683904</v>
      </c>
      <c r="W160">
        <v>5999</v>
      </c>
      <c r="X160" s="10">
        <v>19.5</v>
      </c>
      <c r="Y160">
        <v>0</v>
      </c>
      <c r="Z160">
        <f t="shared" si="14"/>
        <v>0</v>
      </c>
    </row>
    <row r="161" spans="1:26" x14ac:dyDescent="0.6">
      <c r="A161">
        <v>2014</v>
      </c>
      <c r="B161">
        <v>6</v>
      </c>
      <c r="C161">
        <v>9</v>
      </c>
      <c r="D161">
        <f t="shared" si="12"/>
        <v>1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16624</v>
      </c>
      <c r="M161">
        <v>13179</v>
      </c>
      <c r="N161">
        <v>0.54464073508191158</v>
      </c>
      <c r="O161">
        <v>0.45535926491808842</v>
      </c>
      <c r="P161">
        <v>0.44472137339784401</v>
      </c>
      <c r="Q161">
        <v>0.55527862660215599</v>
      </c>
      <c r="R161">
        <v>0</v>
      </c>
      <c r="S161">
        <v>5563</v>
      </c>
      <c r="T161">
        <f t="shared" si="13"/>
        <v>-436</v>
      </c>
      <c r="U161">
        <v>4511</v>
      </c>
      <c r="V161">
        <v>4338.6594530469629</v>
      </c>
      <c r="W161">
        <v>5563</v>
      </c>
      <c r="X161" s="10">
        <v>20.2</v>
      </c>
      <c r="Y161">
        <v>0</v>
      </c>
      <c r="Z161">
        <f t="shared" si="14"/>
        <v>0</v>
      </c>
    </row>
    <row r="162" spans="1:26" x14ac:dyDescent="0.6">
      <c r="A162">
        <v>2014</v>
      </c>
      <c r="B162">
        <v>6</v>
      </c>
      <c r="C162">
        <v>10</v>
      </c>
      <c r="D162">
        <f t="shared" si="12"/>
        <v>2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12544</v>
      </c>
      <c r="M162">
        <v>10806</v>
      </c>
      <c r="N162">
        <v>0.54499283876446514</v>
      </c>
      <c r="O162">
        <v>0.45500716123553492</v>
      </c>
      <c r="P162">
        <v>0.44224093380667773</v>
      </c>
      <c r="Q162">
        <v>0.55775906619332227</v>
      </c>
      <c r="R162">
        <v>0</v>
      </c>
      <c r="S162">
        <v>5622</v>
      </c>
      <c r="T162">
        <f t="shared" si="13"/>
        <v>59</v>
      </c>
      <c r="U162">
        <v>4511</v>
      </c>
      <c r="V162">
        <v>4385.1495997647289</v>
      </c>
      <c r="W162">
        <v>5622</v>
      </c>
      <c r="X162" s="10">
        <v>20.9</v>
      </c>
      <c r="Y162">
        <v>0</v>
      </c>
      <c r="Z162">
        <f t="shared" si="14"/>
        <v>0</v>
      </c>
    </row>
    <row r="163" spans="1:26" x14ac:dyDescent="0.6">
      <c r="A163">
        <v>2014</v>
      </c>
      <c r="B163">
        <v>6</v>
      </c>
      <c r="C163">
        <v>11</v>
      </c>
      <c r="D163">
        <f t="shared" si="12"/>
        <v>3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12648</v>
      </c>
      <c r="M163">
        <v>12389</v>
      </c>
      <c r="N163">
        <v>0.53514530452246711</v>
      </c>
      <c r="O163">
        <v>0.46485469547753278</v>
      </c>
      <c r="P163">
        <v>0.44028130654428232</v>
      </c>
      <c r="Q163">
        <v>0.55971869345571768</v>
      </c>
      <c r="R163">
        <v>6.7281814686658984E-3</v>
      </c>
      <c r="S163">
        <v>5694</v>
      </c>
      <c r="T163">
        <f t="shared" si="13"/>
        <v>72</v>
      </c>
      <c r="U163">
        <v>4511</v>
      </c>
      <c r="V163">
        <v>4432.5534672762451</v>
      </c>
      <c r="W163">
        <v>5694</v>
      </c>
      <c r="X163" s="10">
        <v>20.7</v>
      </c>
      <c r="Y163">
        <v>0</v>
      </c>
      <c r="Z163">
        <f t="shared" si="14"/>
        <v>0</v>
      </c>
    </row>
    <row r="164" spans="1:26" x14ac:dyDescent="0.6">
      <c r="A164">
        <v>2014</v>
      </c>
      <c r="B164">
        <v>6</v>
      </c>
      <c r="C164">
        <v>12</v>
      </c>
      <c r="D164">
        <f t="shared" si="12"/>
        <v>4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13022</v>
      </c>
      <c r="M164">
        <v>14218</v>
      </c>
      <c r="N164">
        <v>0.54984969375107784</v>
      </c>
      <c r="O164">
        <v>0.45015030624892222</v>
      </c>
      <c r="P164">
        <v>0.44347812414421411</v>
      </c>
      <c r="Q164">
        <v>0.55652187585578583</v>
      </c>
      <c r="R164">
        <v>2.7619871478002961E-2</v>
      </c>
      <c r="S164">
        <v>5806</v>
      </c>
      <c r="T164">
        <f t="shared" si="13"/>
        <v>112</v>
      </c>
      <c r="U164">
        <v>4511</v>
      </c>
      <c r="V164">
        <v>4825.8180090689484</v>
      </c>
      <c r="W164">
        <v>5806</v>
      </c>
      <c r="X164" s="10">
        <v>18.899999999999999</v>
      </c>
      <c r="Y164">
        <v>22</v>
      </c>
      <c r="Z164">
        <f t="shared" si="14"/>
        <v>415.79999999999995</v>
      </c>
    </row>
    <row r="165" spans="1:26" x14ac:dyDescent="0.6">
      <c r="A165">
        <v>2014</v>
      </c>
      <c r="B165">
        <v>6</v>
      </c>
      <c r="C165">
        <v>13</v>
      </c>
      <c r="D165">
        <f t="shared" si="12"/>
        <v>5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14572</v>
      </c>
      <c r="M165">
        <v>16090</v>
      </c>
      <c r="N165">
        <v>0.54223007384772093</v>
      </c>
      <c r="O165">
        <v>0.45776992615227913</v>
      </c>
      <c r="P165">
        <v>0.41675504426369481</v>
      </c>
      <c r="Q165">
        <v>0.5832449557363053</v>
      </c>
      <c r="R165">
        <v>4.4175317185697817E-2</v>
      </c>
      <c r="S165">
        <v>5999</v>
      </c>
      <c r="T165">
        <f t="shared" si="13"/>
        <v>193</v>
      </c>
      <c r="U165">
        <v>4511</v>
      </c>
      <c r="V165">
        <v>4818.4175352904022</v>
      </c>
      <c r="W165">
        <v>5999</v>
      </c>
      <c r="X165" s="10">
        <v>20.8</v>
      </c>
      <c r="Y165">
        <v>0</v>
      </c>
      <c r="Z165">
        <f t="shared" si="14"/>
        <v>0</v>
      </c>
    </row>
    <row r="166" spans="1:26" x14ac:dyDescent="0.6">
      <c r="A166">
        <v>2014</v>
      </c>
      <c r="B166">
        <v>6</v>
      </c>
      <c r="C166">
        <v>14</v>
      </c>
      <c r="D166">
        <f t="shared" si="12"/>
        <v>6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14634</v>
      </c>
      <c r="M166">
        <v>14175</v>
      </c>
      <c r="N166">
        <v>0.4874691910817231</v>
      </c>
      <c r="O166">
        <v>0.51253080891827696</v>
      </c>
      <c r="P166">
        <v>0.46843356984021939</v>
      </c>
      <c r="Q166">
        <v>0.53156643015978045</v>
      </c>
      <c r="R166">
        <v>1.240303813833226E-2</v>
      </c>
      <c r="S166">
        <v>5999</v>
      </c>
      <c r="T166">
        <f t="shared" si="13"/>
        <v>0</v>
      </c>
      <c r="U166">
        <v>4511</v>
      </c>
      <c r="V166">
        <v>4378.3719536650106</v>
      </c>
      <c r="W166">
        <v>5999</v>
      </c>
      <c r="X166" s="10">
        <v>22.4</v>
      </c>
      <c r="Y166">
        <v>0</v>
      </c>
      <c r="Z166">
        <f t="shared" si="14"/>
        <v>0</v>
      </c>
    </row>
    <row r="167" spans="1:26" x14ac:dyDescent="0.6">
      <c r="A167">
        <v>2014</v>
      </c>
      <c r="B167">
        <v>6</v>
      </c>
      <c r="C167">
        <v>15</v>
      </c>
      <c r="D167">
        <f t="shared" si="12"/>
        <v>7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15541</v>
      </c>
      <c r="M167">
        <v>14249</v>
      </c>
      <c r="N167">
        <v>0.49740537240537241</v>
      </c>
      <c r="O167">
        <v>0.50259462759462759</v>
      </c>
      <c r="P167">
        <v>0.43311965811965808</v>
      </c>
      <c r="Q167">
        <v>0.56688034188034186</v>
      </c>
      <c r="R167">
        <v>5.9829059829059818E-2</v>
      </c>
      <c r="S167">
        <v>5999</v>
      </c>
      <c r="T167">
        <f t="shared" si="13"/>
        <v>0</v>
      </c>
      <c r="U167">
        <v>4511</v>
      </c>
      <c r="V167">
        <v>4590.733762089314</v>
      </c>
      <c r="W167">
        <v>5999</v>
      </c>
      <c r="X167" s="10">
        <v>23.4</v>
      </c>
      <c r="Y167">
        <v>0</v>
      </c>
      <c r="Z167">
        <f t="shared" si="14"/>
        <v>0</v>
      </c>
    </row>
    <row r="168" spans="1:26" x14ac:dyDescent="0.6">
      <c r="A168">
        <v>2014</v>
      </c>
      <c r="B168">
        <v>6</v>
      </c>
      <c r="C168">
        <v>16</v>
      </c>
      <c r="D168">
        <f t="shared" si="12"/>
        <v>1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15426</v>
      </c>
      <c r="M168">
        <v>13430</v>
      </c>
      <c r="N168">
        <v>0.54285548649735493</v>
      </c>
      <c r="O168">
        <v>0.45714451350264501</v>
      </c>
      <c r="P168">
        <v>0.44180603133890328</v>
      </c>
      <c r="Q168">
        <v>0.55819396866109661</v>
      </c>
      <c r="R168">
        <v>1.292824822236587E-2</v>
      </c>
      <c r="S168">
        <v>5727</v>
      </c>
      <c r="T168">
        <f t="shared" si="13"/>
        <v>-272</v>
      </c>
      <c r="U168">
        <v>4511</v>
      </c>
      <c r="V168">
        <v>4201.3000580955013</v>
      </c>
      <c r="W168">
        <v>5727</v>
      </c>
      <c r="X168" s="10">
        <v>23.4</v>
      </c>
      <c r="Y168">
        <v>0</v>
      </c>
      <c r="Z168">
        <f t="shared" si="14"/>
        <v>0</v>
      </c>
    </row>
    <row r="169" spans="1:26" x14ac:dyDescent="0.6">
      <c r="A169">
        <v>2014</v>
      </c>
      <c r="B169">
        <v>6</v>
      </c>
      <c r="C169">
        <v>17</v>
      </c>
      <c r="D169">
        <f t="shared" si="12"/>
        <v>2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12437</v>
      </c>
      <c r="M169">
        <v>11061</v>
      </c>
      <c r="N169">
        <v>0.51259487154095007</v>
      </c>
      <c r="O169">
        <v>0.48740512845904999</v>
      </c>
      <c r="P169">
        <v>0.40199096927038103</v>
      </c>
      <c r="Q169">
        <v>0.59800903072961897</v>
      </c>
      <c r="R169">
        <v>9.5965785304020612E-2</v>
      </c>
      <c r="S169">
        <v>5627</v>
      </c>
      <c r="T169">
        <f t="shared" si="13"/>
        <v>-100</v>
      </c>
      <c r="U169">
        <v>4511</v>
      </c>
      <c r="V169">
        <v>4004.1872171046039</v>
      </c>
      <c r="W169">
        <v>5627</v>
      </c>
      <c r="X169" s="10">
        <v>20.7</v>
      </c>
      <c r="Y169">
        <v>0.5</v>
      </c>
      <c r="Z169">
        <f t="shared" si="14"/>
        <v>10.35</v>
      </c>
    </row>
    <row r="170" spans="1:26" x14ac:dyDescent="0.6">
      <c r="A170">
        <v>2014</v>
      </c>
      <c r="B170">
        <v>6</v>
      </c>
      <c r="C170">
        <v>18</v>
      </c>
      <c r="D170">
        <f t="shared" si="12"/>
        <v>3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12238</v>
      </c>
      <c r="M170">
        <v>13492</v>
      </c>
      <c r="N170">
        <v>0.54149853414559301</v>
      </c>
      <c r="O170">
        <v>0.45850146585440699</v>
      </c>
      <c r="P170">
        <v>0.42399242913948798</v>
      </c>
      <c r="Q170">
        <v>0.57600757086051213</v>
      </c>
      <c r="R170">
        <v>2.4609785639197409E-2</v>
      </c>
      <c r="S170">
        <v>5628</v>
      </c>
      <c r="T170">
        <f t="shared" si="13"/>
        <v>1</v>
      </c>
      <c r="U170">
        <v>4511</v>
      </c>
      <c r="V170">
        <v>4463.6188909855373</v>
      </c>
      <c r="W170">
        <v>5628</v>
      </c>
      <c r="X170" s="10">
        <v>21.3</v>
      </c>
      <c r="Y170">
        <v>3.5</v>
      </c>
      <c r="Z170">
        <f t="shared" si="14"/>
        <v>74.55</v>
      </c>
    </row>
    <row r="171" spans="1:26" x14ac:dyDescent="0.6">
      <c r="A171">
        <v>2014</v>
      </c>
      <c r="B171">
        <v>6</v>
      </c>
      <c r="C171">
        <v>19</v>
      </c>
      <c r="D171">
        <f t="shared" si="12"/>
        <v>4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13265</v>
      </c>
      <c r="M171">
        <v>14254</v>
      </c>
      <c r="N171">
        <v>0.53146000481640621</v>
      </c>
      <c r="O171">
        <v>0.46853999518359379</v>
      </c>
      <c r="P171">
        <v>0.43567203653708853</v>
      </c>
      <c r="Q171">
        <v>0.56432796346291159</v>
      </c>
      <c r="R171">
        <v>3.3785822021116137E-2</v>
      </c>
      <c r="S171">
        <v>5803</v>
      </c>
      <c r="T171">
        <f t="shared" si="13"/>
        <v>175</v>
      </c>
      <c r="U171">
        <v>4511</v>
      </c>
      <c r="V171">
        <v>4491.5019662744271</v>
      </c>
      <c r="W171">
        <v>5803</v>
      </c>
      <c r="X171" s="10">
        <v>22.7</v>
      </c>
      <c r="Y171">
        <v>0</v>
      </c>
      <c r="Z171">
        <f t="shared" si="14"/>
        <v>0</v>
      </c>
    </row>
    <row r="172" spans="1:26" x14ac:dyDescent="0.6">
      <c r="A172">
        <v>2014</v>
      </c>
      <c r="B172">
        <v>6</v>
      </c>
      <c r="C172">
        <v>20</v>
      </c>
      <c r="D172">
        <f t="shared" si="12"/>
        <v>5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14565</v>
      </c>
      <c r="M172">
        <v>15963</v>
      </c>
      <c r="N172">
        <v>0.54942723078536226</v>
      </c>
      <c r="O172">
        <v>0.45057276921463768</v>
      </c>
      <c r="P172">
        <v>0.41997664964792991</v>
      </c>
      <c r="Q172">
        <v>0.58002335035207009</v>
      </c>
      <c r="R172">
        <v>3.0647236270073649E-2</v>
      </c>
      <c r="S172">
        <v>5999</v>
      </c>
      <c r="T172">
        <f t="shared" si="13"/>
        <v>196</v>
      </c>
      <c r="U172">
        <v>4511</v>
      </c>
      <c r="V172">
        <v>4864.4069349372221</v>
      </c>
      <c r="W172">
        <v>5999</v>
      </c>
      <c r="X172" s="10">
        <v>22</v>
      </c>
      <c r="Y172">
        <v>0</v>
      </c>
      <c r="Z172">
        <f t="shared" si="14"/>
        <v>0</v>
      </c>
    </row>
    <row r="173" spans="1:26" x14ac:dyDescent="0.6">
      <c r="A173">
        <v>2014</v>
      </c>
      <c r="B173">
        <v>6</v>
      </c>
      <c r="C173">
        <v>21</v>
      </c>
      <c r="D173">
        <f t="shared" si="12"/>
        <v>6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13685</v>
      </c>
      <c r="M173">
        <v>14757</v>
      </c>
      <c r="N173">
        <v>0.50735122720416836</v>
      </c>
      <c r="O173">
        <v>0.49264877279583158</v>
      </c>
      <c r="P173">
        <v>0.45846000404823928</v>
      </c>
      <c r="Q173">
        <v>0.5366380351674469</v>
      </c>
      <c r="R173">
        <v>4.2778626602156013E-2</v>
      </c>
      <c r="S173">
        <v>5999</v>
      </c>
      <c r="T173">
        <f t="shared" si="13"/>
        <v>0</v>
      </c>
      <c r="U173">
        <v>4511</v>
      </c>
      <c r="V173">
        <v>4619.3712059003692</v>
      </c>
      <c r="W173">
        <v>5999</v>
      </c>
      <c r="X173" s="10">
        <v>20.5</v>
      </c>
      <c r="Y173">
        <v>1</v>
      </c>
      <c r="Z173">
        <f t="shared" si="14"/>
        <v>20.5</v>
      </c>
    </row>
    <row r="174" spans="1:26" x14ac:dyDescent="0.6">
      <c r="A174">
        <v>2014</v>
      </c>
      <c r="B174">
        <v>6</v>
      </c>
      <c r="C174">
        <v>22</v>
      </c>
      <c r="D174">
        <f t="shared" si="12"/>
        <v>7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15266</v>
      </c>
      <c r="M174">
        <v>14685</v>
      </c>
      <c r="N174">
        <v>0.51149480034928951</v>
      </c>
      <c r="O174">
        <v>0.48850519965071049</v>
      </c>
      <c r="P174">
        <v>0.45197061280652617</v>
      </c>
      <c r="Q174">
        <v>0.54802938719347394</v>
      </c>
      <c r="R174">
        <v>1.272789817681458E-2</v>
      </c>
      <c r="S174">
        <v>5999</v>
      </c>
      <c r="T174">
        <f t="shared" si="13"/>
        <v>0</v>
      </c>
      <c r="U174">
        <v>4511</v>
      </c>
      <c r="V174">
        <v>4842.2496490864778</v>
      </c>
      <c r="W174">
        <v>5999</v>
      </c>
      <c r="X174" s="10">
        <v>20.3</v>
      </c>
      <c r="Y174">
        <v>0</v>
      </c>
      <c r="Z174">
        <f t="shared" si="14"/>
        <v>0</v>
      </c>
    </row>
    <row r="175" spans="1:26" x14ac:dyDescent="0.6">
      <c r="A175">
        <v>2014</v>
      </c>
      <c r="B175">
        <v>6</v>
      </c>
      <c r="C175">
        <v>23</v>
      </c>
      <c r="D175">
        <f t="shared" si="12"/>
        <v>1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14667</v>
      </c>
      <c r="M175">
        <v>15261</v>
      </c>
      <c r="N175">
        <v>0.554011213699795</v>
      </c>
      <c r="O175">
        <v>0.445988786300205</v>
      </c>
      <c r="P175">
        <v>0.43410005507756372</v>
      </c>
      <c r="Q175">
        <v>0.56589994492243623</v>
      </c>
      <c r="R175">
        <v>3.6764705882352941E-3</v>
      </c>
      <c r="S175">
        <v>5476</v>
      </c>
      <c r="T175">
        <f t="shared" si="13"/>
        <v>-523</v>
      </c>
      <c r="U175">
        <v>4511</v>
      </c>
      <c r="V175">
        <v>4379.459906671068</v>
      </c>
      <c r="W175">
        <v>5476</v>
      </c>
      <c r="X175" s="10">
        <v>20.6</v>
      </c>
      <c r="Y175">
        <v>0.5</v>
      </c>
      <c r="Z175">
        <f t="shared" si="14"/>
        <v>10.3</v>
      </c>
    </row>
    <row r="176" spans="1:26" x14ac:dyDescent="0.6">
      <c r="A176">
        <v>2014</v>
      </c>
      <c r="B176">
        <v>6</v>
      </c>
      <c r="C176">
        <v>24</v>
      </c>
      <c r="D176">
        <f t="shared" si="12"/>
        <v>2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12497</v>
      </c>
      <c r="M176">
        <v>12544</v>
      </c>
      <c r="N176">
        <v>0.54651680499431365</v>
      </c>
      <c r="O176">
        <v>0.45348319500568629</v>
      </c>
      <c r="P176">
        <v>0.42836241036933081</v>
      </c>
      <c r="Q176">
        <v>0.57163758963066924</v>
      </c>
      <c r="R176">
        <v>3.6253942136295077E-2</v>
      </c>
      <c r="S176">
        <v>5355</v>
      </c>
      <c r="T176">
        <f t="shared" si="13"/>
        <v>-121</v>
      </c>
      <c r="U176">
        <v>4511</v>
      </c>
      <c r="V176">
        <v>4359.5904254977286</v>
      </c>
      <c r="W176">
        <v>5355</v>
      </c>
      <c r="X176" s="10">
        <v>21.9</v>
      </c>
      <c r="Y176">
        <v>0</v>
      </c>
      <c r="Z176">
        <f t="shared" si="14"/>
        <v>0</v>
      </c>
    </row>
    <row r="177" spans="1:26" x14ac:dyDescent="0.6">
      <c r="A177">
        <v>2014</v>
      </c>
      <c r="B177">
        <v>6</v>
      </c>
      <c r="C177">
        <v>25</v>
      </c>
      <c r="D177">
        <f t="shared" si="12"/>
        <v>3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12789</v>
      </c>
      <c r="M177">
        <v>13670</v>
      </c>
      <c r="N177">
        <v>0.54373763491410554</v>
      </c>
      <c r="O177">
        <v>0.45626236508589452</v>
      </c>
      <c r="P177">
        <v>0.43010886172650881</v>
      </c>
      <c r="Q177">
        <v>0.56989113827349125</v>
      </c>
      <c r="R177">
        <v>4.6785322520616637E-2</v>
      </c>
      <c r="S177">
        <v>5342</v>
      </c>
      <c r="T177">
        <f t="shared" si="13"/>
        <v>-13</v>
      </c>
      <c r="U177">
        <v>4511</v>
      </c>
      <c r="V177">
        <v>4470.2408929514841</v>
      </c>
      <c r="W177">
        <v>5342</v>
      </c>
      <c r="X177" s="10">
        <v>22.4</v>
      </c>
      <c r="Y177">
        <v>0</v>
      </c>
      <c r="Z177">
        <f t="shared" si="14"/>
        <v>0</v>
      </c>
    </row>
    <row r="178" spans="1:26" x14ac:dyDescent="0.6">
      <c r="A178">
        <v>2014</v>
      </c>
      <c r="B178">
        <v>6</v>
      </c>
      <c r="C178">
        <v>26</v>
      </c>
      <c r="D178">
        <f t="shared" si="12"/>
        <v>4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13988</v>
      </c>
      <c r="M178">
        <v>14654</v>
      </c>
      <c r="N178">
        <v>0.54485563456151698</v>
      </c>
      <c r="O178">
        <v>0.45514436543848308</v>
      </c>
      <c r="P178">
        <v>0.43801174315880198</v>
      </c>
      <c r="Q178">
        <v>0.56198825684119802</v>
      </c>
      <c r="R178">
        <v>2.6319758672699849E-2</v>
      </c>
      <c r="S178">
        <v>5476</v>
      </c>
      <c r="T178">
        <f t="shared" si="13"/>
        <v>134</v>
      </c>
      <c r="U178">
        <v>4511</v>
      </c>
      <c r="V178">
        <v>4658.1232758540182</v>
      </c>
      <c r="W178">
        <v>5476</v>
      </c>
      <c r="X178" s="10">
        <v>22.5</v>
      </c>
      <c r="Y178">
        <v>0</v>
      </c>
      <c r="Z178">
        <f t="shared" si="14"/>
        <v>0</v>
      </c>
    </row>
    <row r="179" spans="1:26" x14ac:dyDescent="0.6">
      <c r="A179">
        <v>2014</v>
      </c>
      <c r="B179">
        <v>6</v>
      </c>
      <c r="C179">
        <v>27</v>
      </c>
      <c r="D179">
        <f t="shared" si="12"/>
        <v>5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14762</v>
      </c>
      <c r="M179">
        <v>15838</v>
      </c>
      <c r="N179">
        <v>0.53668387072366308</v>
      </c>
      <c r="O179">
        <v>0.46331612927633692</v>
      </c>
      <c r="P179">
        <v>0.41754463817612608</v>
      </c>
      <c r="Q179">
        <v>0.58245536182387392</v>
      </c>
      <c r="R179">
        <v>6.371762128682544E-2</v>
      </c>
      <c r="S179">
        <v>5660</v>
      </c>
      <c r="T179">
        <f t="shared" si="13"/>
        <v>184</v>
      </c>
      <c r="U179">
        <v>4511</v>
      </c>
      <c r="V179">
        <v>4694.7836429615982</v>
      </c>
      <c r="W179">
        <v>5660</v>
      </c>
      <c r="X179" s="10">
        <v>23.2</v>
      </c>
      <c r="Y179">
        <v>0</v>
      </c>
      <c r="Z179">
        <f t="shared" si="14"/>
        <v>0</v>
      </c>
    </row>
    <row r="180" spans="1:26" x14ac:dyDescent="0.6">
      <c r="A180">
        <v>2014</v>
      </c>
      <c r="B180">
        <v>6</v>
      </c>
      <c r="C180">
        <v>28</v>
      </c>
      <c r="D180">
        <f t="shared" si="12"/>
        <v>6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14691</v>
      </c>
      <c r="M180">
        <v>14410</v>
      </c>
      <c r="N180">
        <v>0.4983550474899956</v>
      </c>
      <c r="O180">
        <v>0.5016449525100044</v>
      </c>
      <c r="P180">
        <v>0.45451684993207492</v>
      </c>
      <c r="Q180">
        <v>0.54548315006792514</v>
      </c>
      <c r="R180">
        <v>4.5707061104984979E-2</v>
      </c>
      <c r="S180">
        <v>5972</v>
      </c>
      <c r="T180">
        <f t="shared" si="13"/>
        <v>312</v>
      </c>
      <c r="U180">
        <v>4511</v>
      </c>
      <c r="V180">
        <v>4404.2962901712172</v>
      </c>
      <c r="W180">
        <v>5972</v>
      </c>
      <c r="X180" s="10">
        <v>25.2</v>
      </c>
      <c r="Y180">
        <v>0</v>
      </c>
      <c r="Z180">
        <f t="shared" si="14"/>
        <v>0</v>
      </c>
    </row>
    <row r="181" spans="1:26" x14ac:dyDescent="0.6">
      <c r="A181">
        <v>2014</v>
      </c>
      <c r="B181">
        <v>6</v>
      </c>
      <c r="C181">
        <v>29</v>
      </c>
      <c r="D181">
        <f t="shared" si="12"/>
        <v>7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15147</v>
      </c>
      <c r="M181">
        <v>14025</v>
      </c>
      <c r="N181">
        <v>0.50188099098133698</v>
      </c>
      <c r="O181">
        <v>0.49811900901866302</v>
      </c>
      <c r="P181">
        <v>0.44033616326003872</v>
      </c>
      <c r="Q181">
        <v>0.55966383673996134</v>
      </c>
      <c r="R181">
        <v>2.6050420168067221E-2</v>
      </c>
      <c r="S181">
        <v>5231</v>
      </c>
      <c r="T181">
        <f t="shared" si="13"/>
        <v>-741</v>
      </c>
      <c r="U181">
        <v>4511</v>
      </c>
      <c r="V181">
        <v>4620.3182685560996</v>
      </c>
      <c r="W181">
        <v>5231</v>
      </c>
      <c r="X181" s="10">
        <v>24</v>
      </c>
      <c r="Y181">
        <v>0</v>
      </c>
      <c r="Z181">
        <f t="shared" si="14"/>
        <v>0</v>
      </c>
    </row>
    <row r="182" spans="1:26" x14ac:dyDescent="0.6">
      <c r="A182">
        <v>2014</v>
      </c>
      <c r="B182">
        <v>6</v>
      </c>
      <c r="C182">
        <v>30</v>
      </c>
      <c r="D182">
        <f t="shared" si="12"/>
        <v>1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14623</v>
      </c>
      <c r="M182">
        <v>13573</v>
      </c>
      <c r="N182">
        <v>0.53348416289592759</v>
      </c>
      <c r="O182">
        <v>0.46651583710407241</v>
      </c>
      <c r="P182">
        <v>0.43411351720175251</v>
      </c>
      <c r="Q182">
        <v>0.56588648279824749</v>
      </c>
      <c r="R182">
        <v>3.5162141779788852E-2</v>
      </c>
      <c r="S182">
        <v>4536</v>
      </c>
      <c r="T182">
        <f t="shared" si="13"/>
        <v>-695</v>
      </c>
      <c r="U182">
        <v>4511</v>
      </c>
      <c r="V182">
        <v>4097.2488926761971</v>
      </c>
      <c r="W182">
        <v>4536</v>
      </c>
      <c r="X182" s="10">
        <v>22.7</v>
      </c>
      <c r="Y182">
        <v>0</v>
      </c>
      <c r="Z182">
        <f t="shared" si="14"/>
        <v>0</v>
      </c>
    </row>
    <row r="183" spans="1:26" x14ac:dyDescent="0.6">
      <c r="A183">
        <v>2014</v>
      </c>
      <c r="B183">
        <v>7</v>
      </c>
      <c r="C183">
        <v>1</v>
      </c>
      <c r="D183">
        <f t="shared" si="12"/>
        <v>2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11792</v>
      </c>
      <c r="M183">
        <v>10924</v>
      </c>
      <c r="N183">
        <v>0.52972837907959025</v>
      </c>
      <c r="O183">
        <v>0.47027162092040992</v>
      </c>
      <c r="P183">
        <v>0.41465836163067987</v>
      </c>
      <c r="Q183">
        <v>0.58534163836932007</v>
      </c>
      <c r="R183">
        <v>5.7077697389116083E-2</v>
      </c>
      <c r="S183">
        <v>4480</v>
      </c>
      <c r="T183">
        <f t="shared" si="13"/>
        <v>-56</v>
      </c>
      <c r="U183">
        <v>4511</v>
      </c>
      <c r="V183">
        <v>4106.6440024131634</v>
      </c>
      <c r="W183">
        <v>4480</v>
      </c>
      <c r="X183" s="10">
        <v>23.5</v>
      </c>
      <c r="Y183">
        <v>0</v>
      </c>
      <c r="Z183">
        <f t="shared" si="14"/>
        <v>0</v>
      </c>
    </row>
    <row r="184" spans="1:26" x14ac:dyDescent="0.6">
      <c r="A184">
        <v>2014</v>
      </c>
      <c r="B184">
        <v>7</v>
      </c>
      <c r="C184">
        <v>2</v>
      </c>
      <c r="D184">
        <f t="shared" si="12"/>
        <v>3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11964</v>
      </c>
      <c r="M184">
        <v>11981</v>
      </c>
      <c r="N184">
        <v>0.52430780433876401</v>
      </c>
      <c r="O184">
        <v>0.47569219566123577</v>
      </c>
      <c r="P184">
        <v>0.42178707085827832</v>
      </c>
      <c r="Q184">
        <v>0.57286533555883401</v>
      </c>
      <c r="R184">
        <v>3.2267783815771431E-2</v>
      </c>
      <c r="S184">
        <v>4525</v>
      </c>
      <c r="T184">
        <f t="shared" si="13"/>
        <v>45</v>
      </c>
      <c r="U184">
        <v>4511</v>
      </c>
      <c r="V184">
        <v>4229.9073586823924</v>
      </c>
      <c r="W184">
        <v>4525</v>
      </c>
      <c r="X184" s="10">
        <v>22.9</v>
      </c>
      <c r="Y184">
        <v>14</v>
      </c>
      <c r="Z184">
        <f t="shared" si="14"/>
        <v>320.59999999999997</v>
      </c>
    </row>
    <row r="185" spans="1:26" x14ac:dyDescent="0.6">
      <c r="A185">
        <v>2014</v>
      </c>
      <c r="B185">
        <v>7</v>
      </c>
      <c r="C185">
        <v>3</v>
      </c>
      <c r="D185">
        <f t="shared" si="12"/>
        <v>4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12911</v>
      </c>
      <c r="M185">
        <v>13588</v>
      </c>
      <c r="N185">
        <v>0.52590091569330333</v>
      </c>
      <c r="O185">
        <v>0.47409908430669673</v>
      </c>
      <c r="P185">
        <v>0.42756326718264442</v>
      </c>
      <c r="Q185">
        <v>0.57243673281735574</v>
      </c>
      <c r="R185">
        <v>2.7338290314068859E-2</v>
      </c>
      <c r="S185">
        <v>4683</v>
      </c>
      <c r="T185">
        <f t="shared" si="13"/>
        <v>158</v>
      </c>
      <c r="U185">
        <v>4511</v>
      </c>
      <c r="V185">
        <v>4464.1252865759006</v>
      </c>
      <c r="W185">
        <v>4683</v>
      </c>
      <c r="X185" s="10">
        <v>22</v>
      </c>
      <c r="Y185">
        <v>40.5</v>
      </c>
      <c r="Z185">
        <f t="shared" si="14"/>
        <v>891</v>
      </c>
    </row>
    <row r="186" spans="1:26" x14ac:dyDescent="0.6">
      <c r="A186">
        <v>2014</v>
      </c>
      <c r="B186">
        <v>7</v>
      </c>
      <c r="C186">
        <v>4</v>
      </c>
      <c r="D186">
        <f t="shared" si="12"/>
        <v>5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13302</v>
      </c>
      <c r="M186">
        <v>14652</v>
      </c>
      <c r="N186">
        <v>0.55400533722333034</v>
      </c>
      <c r="O186">
        <v>0.44599466277666971</v>
      </c>
      <c r="P186">
        <v>0.41340117014857503</v>
      </c>
      <c r="Q186">
        <v>0.58659882985142497</v>
      </c>
      <c r="R186">
        <v>1.946160817268083E-2</v>
      </c>
      <c r="S186">
        <v>4885</v>
      </c>
      <c r="T186">
        <f t="shared" si="13"/>
        <v>202</v>
      </c>
      <c r="U186">
        <v>4511</v>
      </c>
      <c r="V186">
        <v>4856.8280278378643</v>
      </c>
      <c r="W186">
        <v>4885</v>
      </c>
      <c r="X186" s="10">
        <v>22.9</v>
      </c>
      <c r="Y186">
        <v>0.5</v>
      </c>
      <c r="Z186">
        <f t="shared" si="14"/>
        <v>11.45</v>
      </c>
    </row>
    <row r="187" spans="1:26" x14ac:dyDescent="0.6">
      <c r="A187">
        <v>2014</v>
      </c>
      <c r="B187">
        <v>7</v>
      </c>
      <c r="C187">
        <v>5</v>
      </c>
      <c r="D187">
        <f t="shared" si="12"/>
        <v>6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13075</v>
      </c>
      <c r="M187">
        <v>13702</v>
      </c>
      <c r="N187">
        <v>0.48110125168948698</v>
      </c>
      <c r="O187">
        <v>0.51889874831051308</v>
      </c>
      <c r="P187">
        <v>0.44370629370629372</v>
      </c>
      <c r="Q187">
        <v>0.55629370629370622</v>
      </c>
      <c r="R187">
        <v>1.7830209006679591E-2</v>
      </c>
      <c r="S187">
        <v>5223</v>
      </c>
      <c r="T187">
        <f t="shared" si="13"/>
        <v>338</v>
      </c>
      <c r="U187">
        <v>4511</v>
      </c>
      <c r="V187">
        <v>4244.6662072228628</v>
      </c>
      <c r="W187">
        <v>5223</v>
      </c>
      <c r="X187" s="10">
        <v>22.8</v>
      </c>
      <c r="Y187">
        <v>0</v>
      </c>
      <c r="Z187">
        <f t="shared" si="14"/>
        <v>0</v>
      </c>
    </row>
    <row r="188" spans="1:26" x14ac:dyDescent="0.6">
      <c r="A188">
        <v>2014</v>
      </c>
      <c r="B188">
        <v>7</v>
      </c>
      <c r="C188">
        <v>6</v>
      </c>
      <c r="D188">
        <f t="shared" si="12"/>
        <v>7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14621</v>
      </c>
      <c r="M188">
        <v>14049</v>
      </c>
      <c r="N188">
        <v>0.50947296597451397</v>
      </c>
      <c r="O188">
        <v>0.49052703402548609</v>
      </c>
      <c r="P188">
        <v>0.43056478265456588</v>
      </c>
      <c r="Q188">
        <v>0.56943521734543401</v>
      </c>
      <c r="R188">
        <v>3.367128227809342E-2</v>
      </c>
      <c r="S188">
        <v>5058</v>
      </c>
      <c r="T188">
        <f t="shared" si="13"/>
        <v>-165</v>
      </c>
      <c r="U188">
        <v>4511</v>
      </c>
      <c r="V188">
        <v>4781.1789405400204</v>
      </c>
      <c r="W188">
        <v>5058</v>
      </c>
      <c r="X188" s="10">
        <v>20.7</v>
      </c>
      <c r="Y188">
        <v>5</v>
      </c>
      <c r="Z188">
        <f t="shared" si="14"/>
        <v>103.5</v>
      </c>
    </row>
    <row r="189" spans="1:26" x14ac:dyDescent="0.6">
      <c r="A189">
        <v>2014</v>
      </c>
      <c r="B189">
        <v>7</v>
      </c>
      <c r="C189">
        <v>7</v>
      </c>
      <c r="D189">
        <f t="shared" si="12"/>
        <v>1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13605</v>
      </c>
      <c r="M189">
        <v>13146</v>
      </c>
      <c r="N189">
        <v>0.55881316219141752</v>
      </c>
      <c r="O189">
        <v>0.44118683780858248</v>
      </c>
      <c r="P189">
        <v>0.43488710039429401</v>
      </c>
      <c r="Q189">
        <v>0.56511289960570599</v>
      </c>
      <c r="R189">
        <v>0</v>
      </c>
      <c r="S189">
        <v>4611</v>
      </c>
      <c r="T189">
        <f t="shared" si="13"/>
        <v>-447</v>
      </c>
      <c r="U189">
        <v>4511</v>
      </c>
      <c r="V189">
        <v>4381.0608752122462</v>
      </c>
      <c r="W189">
        <v>4611</v>
      </c>
      <c r="X189" s="10">
        <v>21.7</v>
      </c>
      <c r="Y189">
        <v>3.5</v>
      </c>
      <c r="Z189">
        <f t="shared" si="14"/>
        <v>75.95</v>
      </c>
    </row>
    <row r="190" spans="1:26" x14ac:dyDescent="0.6">
      <c r="A190">
        <v>2014</v>
      </c>
      <c r="B190">
        <v>7</v>
      </c>
      <c r="C190">
        <v>8</v>
      </c>
      <c r="D190">
        <f t="shared" si="12"/>
        <v>2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11760</v>
      </c>
      <c r="M190">
        <v>10855</v>
      </c>
      <c r="N190">
        <v>0.53903074050132882</v>
      </c>
      <c r="O190">
        <v>0.46096925949867129</v>
      </c>
      <c r="P190">
        <v>0.42768799827623349</v>
      </c>
      <c r="Q190">
        <v>0.57231200172376639</v>
      </c>
      <c r="R190">
        <v>1.6943187531422821E-2</v>
      </c>
      <c r="S190">
        <v>4460</v>
      </c>
      <c r="T190">
        <f t="shared" si="13"/>
        <v>-151</v>
      </c>
      <c r="U190">
        <v>4511</v>
      </c>
      <c r="V190">
        <v>4212.6185130340573</v>
      </c>
      <c r="W190">
        <v>4460</v>
      </c>
      <c r="X190" s="10">
        <v>23.8</v>
      </c>
      <c r="Y190">
        <v>9</v>
      </c>
      <c r="Z190">
        <f t="shared" si="14"/>
        <v>214.20000000000002</v>
      </c>
    </row>
    <row r="191" spans="1:26" x14ac:dyDescent="0.6">
      <c r="A191">
        <v>2014</v>
      </c>
      <c r="B191">
        <v>7</v>
      </c>
      <c r="C191">
        <v>9</v>
      </c>
      <c r="D191">
        <f t="shared" si="12"/>
        <v>3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9499</v>
      </c>
      <c r="M191">
        <v>8758</v>
      </c>
      <c r="N191">
        <v>0.48971706398176978</v>
      </c>
      <c r="O191">
        <v>0.51028293601823016</v>
      </c>
      <c r="P191">
        <v>0.37935202052849121</v>
      </c>
      <c r="Q191">
        <v>0.62064797947150896</v>
      </c>
      <c r="R191">
        <v>9.8846088551970898E-2</v>
      </c>
      <c r="S191">
        <v>4287</v>
      </c>
      <c r="T191">
        <f t="shared" si="13"/>
        <v>-173</v>
      </c>
      <c r="U191">
        <v>4511</v>
      </c>
      <c r="V191">
        <v>3676.7783714936559</v>
      </c>
      <c r="W191">
        <v>4287</v>
      </c>
      <c r="X191" s="10">
        <v>25.9</v>
      </c>
      <c r="Y191">
        <v>2</v>
      </c>
      <c r="Z191">
        <f t="shared" si="14"/>
        <v>51.8</v>
      </c>
    </row>
    <row r="192" spans="1:26" x14ac:dyDescent="0.6">
      <c r="A192">
        <v>2014</v>
      </c>
      <c r="B192">
        <v>7</v>
      </c>
      <c r="C192">
        <v>10</v>
      </c>
      <c r="D192">
        <f t="shared" si="12"/>
        <v>4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12492</v>
      </c>
      <c r="M192">
        <v>14482</v>
      </c>
      <c r="N192">
        <v>0.53294989324401087</v>
      </c>
      <c r="O192">
        <v>0.46705010675598913</v>
      </c>
      <c r="P192">
        <v>0.43415555033202091</v>
      </c>
      <c r="Q192">
        <v>0.56584444966797909</v>
      </c>
      <c r="R192">
        <v>2.710892049127343E-2</v>
      </c>
      <c r="S192">
        <v>4706</v>
      </c>
      <c r="T192">
        <f t="shared" si="13"/>
        <v>419</v>
      </c>
      <c r="U192">
        <v>4511</v>
      </c>
      <c r="V192">
        <v>4393.5386163339044</v>
      </c>
      <c r="W192">
        <v>4706</v>
      </c>
      <c r="X192" s="10">
        <v>26.1</v>
      </c>
      <c r="Y192">
        <v>0</v>
      </c>
      <c r="Z192">
        <f t="shared" si="14"/>
        <v>0</v>
      </c>
    </row>
    <row r="193" spans="1:26" x14ac:dyDescent="0.6">
      <c r="A193">
        <v>2014</v>
      </c>
      <c r="B193">
        <v>7</v>
      </c>
      <c r="C193">
        <v>11</v>
      </c>
      <c r="D193">
        <f t="shared" si="12"/>
        <v>5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14344</v>
      </c>
      <c r="M193">
        <v>15540</v>
      </c>
      <c r="N193">
        <v>0.53277944965251478</v>
      </c>
      <c r="O193">
        <v>0.46722055034748539</v>
      </c>
      <c r="P193">
        <v>0.43439347030678299</v>
      </c>
      <c r="Q193">
        <v>0.56560652969321701</v>
      </c>
      <c r="R193">
        <v>2.219741043270455E-2</v>
      </c>
      <c r="S193">
        <v>4993</v>
      </c>
      <c r="T193">
        <f t="shared" si="13"/>
        <v>287</v>
      </c>
      <c r="U193">
        <v>4511</v>
      </c>
      <c r="V193">
        <v>4531.0552174702807</v>
      </c>
      <c r="W193">
        <v>4993</v>
      </c>
      <c r="X193" s="10">
        <v>27.7</v>
      </c>
      <c r="Y193">
        <v>0</v>
      </c>
      <c r="Z193">
        <f t="shared" si="14"/>
        <v>0</v>
      </c>
    </row>
    <row r="194" spans="1:26" x14ac:dyDescent="0.6">
      <c r="A194">
        <v>2014</v>
      </c>
      <c r="B194">
        <v>7</v>
      </c>
      <c r="C194">
        <v>12</v>
      </c>
      <c r="D194">
        <f t="shared" si="12"/>
        <v>6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13118</v>
      </c>
      <c r="M194">
        <v>14782</v>
      </c>
      <c r="N194">
        <v>0.498035053182112</v>
      </c>
      <c r="O194">
        <v>0.50196494681788806</v>
      </c>
      <c r="P194">
        <v>0.44529253426312237</v>
      </c>
      <c r="Q194">
        <v>0.55470746573687746</v>
      </c>
      <c r="R194">
        <v>4.5008912655971477E-2</v>
      </c>
      <c r="S194">
        <v>5184</v>
      </c>
      <c r="T194">
        <f t="shared" si="13"/>
        <v>191</v>
      </c>
      <c r="U194">
        <v>4511</v>
      </c>
      <c r="V194">
        <v>4375.0328308930357</v>
      </c>
      <c r="W194">
        <v>5184</v>
      </c>
      <c r="X194" s="10">
        <v>24.7</v>
      </c>
      <c r="Y194">
        <v>0</v>
      </c>
      <c r="Z194">
        <f t="shared" si="14"/>
        <v>0</v>
      </c>
    </row>
    <row r="195" spans="1:26" x14ac:dyDescent="0.6">
      <c r="A195">
        <v>2014</v>
      </c>
      <c r="B195">
        <v>7</v>
      </c>
      <c r="C195">
        <v>13</v>
      </c>
      <c r="D195">
        <f t="shared" ref="D195:D258" si="17">WEEKDAY(DATE(A195,B195,C195), 2)</f>
        <v>7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14841</v>
      </c>
      <c r="M195">
        <v>14459</v>
      </c>
      <c r="N195">
        <v>0.50531364490342823</v>
      </c>
      <c r="O195">
        <v>0.49468635509657177</v>
      </c>
      <c r="P195">
        <v>0.44813525397890719</v>
      </c>
      <c r="Q195">
        <v>0.55186474602109281</v>
      </c>
      <c r="R195">
        <v>2.150975099891508E-2</v>
      </c>
      <c r="S195">
        <v>5091</v>
      </c>
      <c r="T195">
        <f t="shared" ref="T195:T258" si="18">S195-S194</f>
        <v>-93</v>
      </c>
      <c r="U195">
        <v>4511</v>
      </c>
      <c r="V195">
        <v>4734.693269247332</v>
      </c>
      <c r="W195">
        <v>5091</v>
      </c>
      <c r="X195" s="10">
        <v>22.1</v>
      </c>
      <c r="Y195">
        <v>34.5</v>
      </c>
      <c r="Z195">
        <f t="shared" ref="Z195:Z258" si="19">X195*Y195</f>
        <v>762.45</v>
      </c>
    </row>
    <row r="196" spans="1:26" x14ac:dyDescent="0.6">
      <c r="A196">
        <v>2014</v>
      </c>
      <c r="B196">
        <v>7</v>
      </c>
      <c r="C196">
        <v>14</v>
      </c>
      <c r="D196">
        <f t="shared" si="17"/>
        <v>1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15004</v>
      </c>
      <c r="M196">
        <v>13906</v>
      </c>
      <c r="N196">
        <v>0.53270751739609867</v>
      </c>
      <c r="O196">
        <v>0.46729248260390133</v>
      </c>
      <c r="P196">
        <v>0.43466719266892279</v>
      </c>
      <c r="Q196">
        <v>0.56533280733107727</v>
      </c>
      <c r="R196">
        <v>2.637362637362637E-2</v>
      </c>
      <c r="S196">
        <v>4582</v>
      </c>
      <c r="T196">
        <f t="shared" si="18"/>
        <v>-509</v>
      </c>
      <c r="U196">
        <v>4511</v>
      </c>
      <c r="V196">
        <v>4037.1655231445152</v>
      </c>
      <c r="W196">
        <v>4582</v>
      </c>
      <c r="X196" s="10">
        <v>24.8</v>
      </c>
      <c r="Y196">
        <v>0</v>
      </c>
      <c r="Z196">
        <f t="shared" si="19"/>
        <v>0</v>
      </c>
    </row>
    <row r="197" spans="1:26" x14ac:dyDescent="0.6">
      <c r="A197">
        <v>2014</v>
      </c>
      <c r="B197">
        <v>7</v>
      </c>
      <c r="C197">
        <v>15</v>
      </c>
      <c r="D197">
        <f t="shared" si="17"/>
        <v>2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13570</v>
      </c>
      <c r="M197">
        <v>12915</v>
      </c>
      <c r="N197">
        <v>0.55844724767735143</v>
      </c>
      <c r="O197">
        <v>0.44155275232264851</v>
      </c>
      <c r="P197">
        <v>0.43729187479187481</v>
      </c>
      <c r="Q197">
        <v>0.56270812520812519</v>
      </c>
      <c r="R197">
        <v>3.9247109100050283E-2</v>
      </c>
      <c r="S197">
        <v>4500</v>
      </c>
      <c r="T197">
        <f t="shared" si="18"/>
        <v>-82</v>
      </c>
      <c r="U197">
        <v>4511</v>
      </c>
      <c r="V197">
        <v>4484.3842417627739</v>
      </c>
      <c r="W197">
        <v>4500</v>
      </c>
      <c r="X197" s="10">
        <v>23.2</v>
      </c>
      <c r="Y197">
        <v>8</v>
      </c>
      <c r="Z197">
        <f t="shared" si="19"/>
        <v>185.6</v>
      </c>
    </row>
    <row r="198" spans="1:26" x14ac:dyDescent="0.6">
      <c r="A198">
        <v>2014</v>
      </c>
      <c r="B198">
        <v>7</v>
      </c>
      <c r="C198">
        <v>16</v>
      </c>
      <c r="D198">
        <f t="shared" si="17"/>
        <v>3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13677</v>
      </c>
      <c r="M198">
        <v>14647</v>
      </c>
      <c r="N198">
        <v>0.53379325403546851</v>
      </c>
      <c r="O198">
        <v>0.46620674596453138</v>
      </c>
      <c r="P198">
        <v>0.42711273732034982</v>
      </c>
      <c r="Q198">
        <v>0.57288726267965018</v>
      </c>
      <c r="R198">
        <v>4.0616246498599441E-2</v>
      </c>
      <c r="S198">
        <v>4455</v>
      </c>
      <c r="T198">
        <f t="shared" si="18"/>
        <v>-45</v>
      </c>
      <c r="U198">
        <v>4511</v>
      </c>
      <c r="V198">
        <v>4339.053452130207</v>
      </c>
      <c r="W198">
        <v>4455</v>
      </c>
      <c r="X198" s="10">
        <v>23.8</v>
      </c>
      <c r="Y198">
        <v>1.5</v>
      </c>
      <c r="Z198">
        <f t="shared" si="19"/>
        <v>35.700000000000003</v>
      </c>
    </row>
    <row r="199" spans="1:26" x14ac:dyDescent="0.6">
      <c r="A199">
        <v>2014</v>
      </c>
      <c r="B199">
        <v>7</v>
      </c>
      <c r="C199">
        <v>17</v>
      </c>
      <c r="D199">
        <f t="shared" si="17"/>
        <v>4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14621</v>
      </c>
      <c r="M199">
        <v>14805</v>
      </c>
      <c r="N199">
        <v>0.53135782422114597</v>
      </c>
      <c r="O199">
        <v>0.46864217577885398</v>
      </c>
      <c r="P199">
        <v>0.43856969155412062</v>
      </c>
      <c r="Q199">
        <v>0.56143030844587938</v>
      </c>
      <c r="R199">
        <v>3.06184012066365E-2</v>
      </c>
      <c r="S199">
        <v>4525</v>
      </c>
      <c r="T199">
        <f t="shared" si="18"/>
        <v>70</v>
      </c>
      <c r="U199">
        <v>4511</v>
      </c>
      <c r="V199">
        <v>4514.3403179327006</v>
      </c>
      <c r="W199">
        <v>4525</v>
      </c>
      <c r="X199" s="10">
        <v>23.2</v>
      </c>
      <c r="Y199">
        <v>17.5</v>
      </c>
      <c r="Z199">
        <f t="shared" si="19"/>
        <v>406</v>
      </c>
    </row>
    <row r="200" spans="1:26" x14ac:dyDescent="0.6">
      <c r="A200">
        <v>2014</v>
      </c>
      <c r="B200">
        <v>7</v>
      </c>
      <c r="C200">
        <v>18</v>
      </c>
      <c r="D200">
        <f t="shared" si="17"/>
        <v>5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14675</v>
      </c>
      <c r="M200">
        <v>14433</v>
      </c>
      <c r="N200">
        <v>0.54018850718677713</v>
      </c>
      <c r="O200">
        <v>0.45981149281322292</v>
      </c>
      <c r="P200">
        <v>0.42715855847343731</v>
      </c>
      <c r="Q200">
        <v>0.57284144152656258</v>
      </c>
      <c r="R200">
        <v>0.1189893247851725</v>
      </c>
      <c r="S200">
        <v>4408</v>
      </c>
      <c r="T200">
        <f t="shared" si="18"/>
        <v>-117</v>
      </c>
      <c r="U200">
        <v>4511</v>
      </c>
      <c r="V200">
        <v>4766.2924788932232</v>
      </c>
      <c r="W200">
        <v>4408</v>
      </c>
      <c r="X200" s="10">
        <v>22.8</v>
      </c>
      <c r="Y200">
        <v>29</v>
      </c>
      <c r="Z200">
        <f t="shared" si="19"/>
        <v>661.2</v>
      </c>
    </row>
    <row r="201" spans="1:26" x14ac:dyDescent="0.6">
      <c r="A201">
        <v>2014</v>
      </c>
      <c r="B201">
        <v>7</v>
      </c>
      <c r="C201">
        <v>19</v>
      </c>
      <c r="D201">
        <f t="shared" si="17"/>
        <v>6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14246</v>
      </c>
      <c r="M201">
        <v>13130</v>
      </c>
      <c r="N201">
        <v>0.4967838534015005</v>
      </c>
      <c r="O201">
        <v>0.50321614659849956</v>
      </c>
      <c r="P201">
        <v>0.45814846917788088</v>
      </c>
      <c r="Q201">
        <v>0.54185153082211901</v>
      </c>
      <c r="R201">
        <v>5.5104617604617601E-2</v>
      </c>
      <c r="S201">
        <v>4351</v>
      </c>
      <c r="T201">
        <f t="shared" si="18"/>
        <v>-57</v>
      </c>
      <c r="U201">
        <v>4511</v>
      </c>
      <c r="V201">
        <v>4373.4586928259923</v>
      </c>
      <c r="W201">
        <v>4351</v>
      </c>
      <c r="X201" s="10">
        <v>25.5</v>
      </c>
      <c r="Y201">
        <v>4</v>
      </c>
      <c r="Z201">
        <f t="shared" si="19"/>
        <v>102</v>
      </c>
    </row>
    <row r="202" spans="1:26" x14ac:dyDescent="0.6">
      <c r="A202">
        <v>2014</v>
      </c>
      <c r="B202">
        <v>7</v>
      </c>
      <c r="C202">
        <v>20</v>
      </c>
      <c r="D202">
        <f t="shared" si="17"/>
        <v>7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14725</v>
      </c>
      <c r="M202">
        <v>13132</v>
      </c>
      <c r="N202">
        <v>0.51493193768735568</v>
      </c>
      <c r="O202">
        <v>0.48506806231264432</v>
      </c>
      <c r="P202">
        <v>0.45416035632753898</v>
      </c>
      <c r="Q202">
        <v>0.54583964367246107</v>
      </c>
      <c r="R202">
        <v>4.2182327476445132E-2</v>
      </c>
      <c r="S202">
        <v>3890</v>
      </c>
      <c r="T202">
        <f t="shared" si="18"/>
        <v>-461</v>
      </c>
      <c r="U202">
        <v>4511</v>
      </c>
      <c r="V202">
        <v>4713.348156258915</v>
      </c>
      <c r="W202">
        <v>3890</v>
      </c>
      <c r="X202" s="10">
        <v>25.8</v>
      </c>
      <c r="Y202">
        <v>0</v>
      </c>
      <c r="Z202">
        <f t="shared" si="19"/>
        <v>0</v>
      </c>
    </row>
    <row r="203" spans="1:26" x14ac:dyDescent="0.6">
      <c r="A203">
        <v>2014</v>
      </c>
      <c r="B203">
        <v>7</v>
      </c>
      <c r="C203">
        <v>21</v>
      </c>
      <c r="D203">
        <f t="shared" si="17"/>
        <v>1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14139</v>
      </c>
      <c r="M203">
        <v>13304</v>
      </c>
      <c r="N203">
        <v>0.52618560793301283</v>
      </c>
      <c r="O203">
        <v>0.47381439206698722</v>
      </c>
      <c r="P203">
        <v>0.4435022877929452</v>
      </c>
      <c r="Q203">
        <v>0.5564977122070548</v>
      </c>
      <c r="R203">
        <v>5.2844214608920477E-2</v>
      </c>
      <c r="S203">
        <v>2922</v>
      </c>
      <c r="T203">
        <f t="shared" si="18"/>
        <v>-968</v>
      </c>
      <c r="U203">
        <v>4511</v>
      </c>
      <c r="V203">
        <v>3943.1559724818849</v>
      </c>
      <c r="W203">
        <v>2922</v>
      </c>
      <c r="X203" s="10">
        <v>25.3</v>
      </c>
      <c r="Y203">
        <v>0</v>
      </c>
      <c r="Z203">
        <f t="shared" si="19"/>
        <v>0</v>
      </c>
    </row>
    <row r="204" spans="1:26" x14ac:dyDescent="0.6">
      <c r="A204">
        <v>2014</v>
      </c>
      <c r="B204">
        <v>7</v>
      </c>
      <c r="C204">
        <v>22</v>
      </c>
      <c r="D204">
        <f t="shared" si="17"/>
        <v>2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12121</v>
      </c>
      <c r="M204">
        <v>12432</v>
      </c>
      <c r="N204">
        <v>0.55599727070315297</v>
      </c>
      <c r="O204">
        <v>0.44400272929684692</v>
      </c>
      <c r="P204">
        <v>0.43593514328808453</v>
      </c>
      <c r="Q204">
        <v>0.56406485671191553</v>
      </c>
      <c r="R204">
        <v>1.5585721468074409E-2</v>
      </c>
      <c r="S204">
        <v>3077</v>
      </c>
      <c r="T204">
        <f t="shared" si="18"/>
        <v>155</v>
      </c>
      <c r="U204">
        <v>4511</v>
      </c>
      <c r="V204">
        <v>4349.572453790779</v>
      </c>
      <c r="W204">
        <v>3077</v>
      </c>
      <c r="X204" s="10">
        <v>25.8</v>
      </c>
      <c r="Y204">
        <v>0</v>
      </c>
      <c r="Z204">
        <f t="shared" si="19"/>
        <v>0</v>
      </c>
    </row>
    <row r="205" spans="1:26" x14ac:dyDescent="0.6">
      <c r="A205">
        <v>2014</v>
      </c>
      <c r="B205">
        <v>7</v>
      </c>
      <c r="C205">
        <v>23</v>
      </c>
      <c r="D205">
        <f t="shared" si="17"/>
        <v>3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12818</v>
      </c>
      <c r="M205">
        <v>16201</v>
      </c>
      <c r="N205">
        <v>0.51602638038624205</v>
      </c>
      <c r="O205">
        <v>0.48397361961375801</v>
      </c>
      <c r="P205">
        <v>0.43183095259219823</v>
      </c>
      <c r="Q205">
        <v>0.56816904740780172</v>
      </c>
      <c r="R205">
        <v>4.6586688974232217E-2</v>
      </c>
      <c r="S205">
        <v>3238</v>
      </c>
      <c r="T205">
        <f t="shared" si="18"/>
        <v>161</v>
      </c>
      <c r="U205">
        <v>4511</v>
      </c>
      <c r="V205">
        <v>4037.1126567612341</v>
      </c>
      <c r="W205">
        <v>3238</v>
      </c>
      <c r="X205" s="10">
        <v>27.2</v>
      </c>
      <c r="Y205">
        <v>0</v>
      </c>
      <c r="Z205">
        <f t="shared" si="19"/>
        <v>0</v>
      </c>
    </row>
    <row r="206" spans="1:26" x14ac:dyDescent="0.6">
      <c r="A206">
        <v>2014</v>
      </c>
      <c r="B206">
        <v>7</v>
      </c>
      <c r="C206">
        <v>24</v>
      </c>
      <c r="D206">
        <f t="shared" si="17"/>
        <v>4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13599</v>
      </c>
      <c r="M206">
        <v>16151</v>
      </c>
      <c r="N206">
        <v>0.52519519119865143</v>
      </c>
      <c r="O206">
        <v>0.47480480880134862</v>
      </c>
      <c r="P206">
        <v>0.42493440815240119</v>
      </c>
      <c r="Q206">
        <v>0.57506559184759876</v>
      </c>
      <c r="R206">
        <v>1.8853695324283569E-2</v>
      </c>
      <c r="S206">
        <v>3537</v>
      </c>
      <c r="T206">
        <f t="shared" si="18"/>
        <v>299</v>
      </c>
      <c r="U206">
        <v>4511</v>
      </c>
      <c r="V206">
        <v>4264.2219415897089</v>
      </c>
      <c r="W206">
        <v>3537</v>
      </c>
      <c r="X206" s="10">
        <v>28.2</v>
      </c>
      <c r="Y206">
        <v>0</v>
      </c>
      <c r="Z206">
        <f t="shared" si="19"/>
        <v>0</v>
      </c>
    </row>
    <row r="207" spans="1:26" x14ac:dyDescent="0.6">
      <c r="A207">
        <v>2014</v>
      </c>
      <c r="B207">
        <v>7</v>
      </c>
      <c r="C207">
        <v>25</v>
      </c>
      <c r="D207">
        <f t="shared" si="17"/>
        <v>5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14033</v>
      </c>
      <c r="M207">
        <v>15886</v>
      </c>
      <c r="N207">
        <v>0.5370480559077051</v>
      </c>
      <c r="O207">
        <v>0.46295194409229501</v>
      </c>
      <c r="P207">
        <v>0.42239342853377942</v>
      </c>
      <c r="Q207">
        <v>0.57760657146622063</v>
      </c>
      <c r="R207">
        <v>0.2228638645305312</v>
      </c>
      <c r="S207">
        <v>3636</v>
      </c>
      <c r="T207">
        <f t="shared" si="18"/>
        <v>99</v>
      </c>
      <c r="U207">
        <v>4511</v>
      </c>
      <c r="V207">
        <v>4577.0488711659164</v>
      </c>
      <c r="W207">
        <v>3636</v>
      </c>
      <c r="X207" s="10">
        <v>27.1</v>
      </c>
      <c r="Y207">
        <v>0</v>
      </c>
      <c r="Z207">
        <f t="shared" si="19"/>
        <v>0</v>
      </c>
    </row>
    <row r="208" spans="1:26" x14ac:dyDescent="0.6">
      <c r="A208">
        <v>2014</v>
      </c>
      <c r="B208">
        <v>7</v>
      </c>
      <c r="C208">
        <v>26</v>
      </c>
      <c r="D208">
        <f t="shared" si="17"/>
        <v>6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15933</v>
      </c>
      <c r="M208">
        <v>15927</v>
      </c>
      <c r="N208">
        <v>0.46863251557523999</v>
      </c>
      <c r="O208">
        <v>0.53136748442476001</v>
      </c>
      <c r="P208">
        <v>0.44278983400500432</v>
      </c>
      <c r="Q208">
        <v>0.55721016599499573</v>
      </c>
      <c r="R208">
        <v>0.1168748511550369</v>
      </c>
      <c r="S208">
        <v>3859</v>
      </c>
      <c r="T208">
        <f t="shared" si="18"/>
        <v>223</v>
      </c>
      <c r="U208">
        <v>4511</v>
      </c>
      <c r="V208">
        <v>4044.635132093611</v>
      </c>
      <c r="W208">
        <v>3859</v>
      </c>
      <c r="X208" s="10">
        <v>27.1</v>
      </c>
      <c r="Y208">
        <v>0.3</v>
      </c>
      <c r="Z208">
        <f t="shared" si="19"/>
        <v>8.1300000000000008</v>
      </c>
    </row>
    <row r="209" spans="1:26" x14ac:dyDescent="0.6">
      <c r="A209">
        <v>2014</v>
      </c>
      <c r="B209">
        <v>7</v>
      </c>
      <c r="C209">
        <v>27</v>
      </c>
      <c r="D209">
        <f t="shared" si="17"/>
        <v>7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14516</v>
      </c>
      <c r="M209">
        <v>14781</v>
      </c>
      <c r="N209">
        <v>0.50583248450895513</v>
      </c>
      <c r="O209">
        <v>0.49416751549104487</v>
      </c>
      <c r="P209">
        <v>0.45725002122060948</v>
      </c>
      <c r="Q209">
        <v>0.54274997877939057</v>
      </c>
      <c r="R209">
        <v>4.3595620066208297E-2</v>
      </c>
      <c r="S209">
        <v>3772</v>
      </c>
      <c r="T209">
        <f t="shared" si="18"/>
        <v>-87</v>
      </c>
      <c r="U209">
        <v>4511</v>
      </c>
      <c r="V209">
        <v>4656.7514760508111</v>
      </c>
      <c r="W209">
        <v>3772</v>
      </c>
      <c r="X209" s="10">
        <v>24.3</v>
      </c>
      <c r="Y209">
        <v>0</v>
      </c>
      <c r="Z209">
        <f t="shared" si="19"/>
        <v>0</v>
      </c>
    </row>
    <row r="210" spans="1:26" x14ac:dyDescent="0.6">
      <c r="A210">
        <v>2014</v>
      </c>
      <c r="B210">
        <v>7</v>
      </c>
      <c r="C210">
        <v>28</v>
      </c>
      <c r="D210">
        <f t="shared" si="17"/>
        <v>1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14912</v>
      </c>
      <c r="M210">
        <v>14788</v>
      </c>
      <c r="N210">
        <v>0.51502178617230521</v>
      </c>
      <c r="O210">
        <v>0.48497821382769479</v>
      </c>
      <c r="P210">
        <v>0.42822651685108432</v>
      </c>
      <c r="Q210">
        <v>0.57177348314891574</v>
      </c>
      <c r="R210">
        <v>3.5711347476053361E-2</v>
      </c>
      <c r="S210">
        <v>3742</v>
      </c>
      <c r="T210">
        <f t="shared" si="18"/>
        <v>-30</v>
      </c>
      <c r="U210">
        <v>4511</v>
      </c>
      <c r="V210">
        <v>3867.668535102051</v>
      </c>
      <c r="W210">
        <v>3742</v>
      </c>
      <c r="X210" s="10">
        <v>23.8</v>
      </c>
      <c r="Y210">
        <v>0</v>
      </c>
      <c r="Z210">
        <f t="shared" si="19"/>
        <v>0</v>
      </c>
    </row>
    <row r="211" spans="1:26" x14ac:dyDescent="0.6">
      <c r="A211">
        <v>2014</v>
      </c>
      <c r="B211">
        <v>7</v>
      </c>
      <c r="C211">
        <v>29</v>
      </c>
      <c r="D211">
        <f t="shared" si="17"/>
        <v>2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13558</v>
      </c>
      <c r="M211">
        <v>14151</v>
      </c>
      <c r="N211">
        <v>0.53002670147998876</v>
      </c>
      <c r="O211">
        <v>0.46997329852001141</v>
      </c>
      <c r="P211">
        <v>0.42584276546214261</v>
      </c>
      <c r="Q211">
        <v>0.57415723453785739</v>
      </c>
      <c r="R211">
        <v>4.2859044070116731E-2</v>
      </c>
      <c r="S211">
        <v>3764</v>
      </c>
      <c r="T211">
        <f t="shared" si="18"/>
        <v>22</v>
      </c>
      <c r="U211">
        <v>4511</v>
      </c>
      <c r="V211">
        <v>4089.9764209728751</v>
      </c>
      <c r="W211">
        <v>3764</v>
      </c>
      <c r="X211" s="10">
        <v>25.8</v>
      </c>
      <c r="Y211">
        <v>0</v>
      </c>
      <c r="Z211">
        <f t="shared" si="19"/>
        <v>0</v>
      </c>
    </row>
    <row r="212" spans="1:26" x14ac:dyDescent="0.6">
      <c r="A212">
        <v>2014</v>
      </c>
      <c r="B212">
        <v>7</v>
      </c>
      <c r="C212">
        <v>30</v>
      </c>
      <c r="D212">
        <f t="shared" si="17"/>
        <v>3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15376</v>
      </c>
      <c r="M212">
        <v>17644</v>
      </c>
      <c r="N212">
        <v>0.49231516032986622</v>
      </c>
      <c r="O212">
        <v>0.50768483967013378</v>
      </c>
      <c r="P212">
        <v>0.40367691948574302</v>
      </c>
      <c r="Q212">
        <v>0.59632308051425698</v>
      </c>
      <c r="R212">
        <v>0.168817280214339</v>
      </c>
      <c r="S212">
        <v>3900</v>
      </c>
      <c r="T212">
        <f t="shared" si="18"/>
        <v>136</v>
      </c>
      <c r="U212">
        <v>4511</v>
      </c>
      <c r="V212">
        <v>3776.864087591618</v>
      </c>
      <c r="W212">
        <v>3900</v>
      </c>
      <c r="X212" s="10">
        <v>28.3</v>
      </c>
      <c r="Y212">
        <v>0</v>
      </c>
      <c r="Z212">
        <f t="shared" si="19"/>
        <v>0</v>
      </c>
    </row>
    <row r="213" spans="1:26" x14ac:dyDescent="0.6">
      <c r="A213">
        <v>2014</v>
      </c>
      <c r="B213">
        <v>7</v>
      </c>
      <c r="C213">
        <v>31</v>
      </c>
      <c r="D213">
        <f t="shared" si="17"/>
        <v>4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15404</v>
      </c>
      <c r="M213">
        <v>17185</v>
      </c>
      <c r="N213">
        <v>0.50922438288355243</v>
      </c>
      <c r="O213">
        <v>0.49077561711644763</v>
      </c>
      <c r="P213">
        <v>0.4093797926410383</v>
      </c>
      <c r="Q213">
        <v>0.58571824657464788</v>
      </c>
      <c r="R213">
        <v>2.4147305981216019E-2</v>
      </c>
      <c r="S213">
        <v>3976</v>
      </c>
      <c r="T213">
        <f t="shared" si="18"/>
        <v>76</v>
      </c>
      <c r="U213">
        <v>4511</v>
      </c>
      <c r="V213">
        <v>4091.9676325043938</v>
      </c>
      <c r="W213">
        <v>3976</v>
      </c>
      <c r="X213" s="10">
        <v>29</v>
      </c>
      <c r="Y213">
        <v>0</v>
      </c>
      <c r="Z213">
        <f t="shared" si="19"/>
        <v>0</v>
      </c>
    </row>
    <row r="214" spans="1:26" x14ac:dyDescent="0.6">
      <c r="A214">
        <v>2014</v>
      </c>
      <c r="B214">
        <v>8</v>
      </c>
      <c r="C214">
        <v>1</v>
      </c>
      <c r="D214">
        <f t="shared" si="17"/>
        <v>5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16196</v>
      </c>
      <c r="M214">
        <v>17419</v>
      </c>
      <c r="N214">
        <v>0.53175171137973909</v>
      </c>
      <c r="O214">
        <v>0.46824828862026091</v>
      </c>
      <c r="P214">
        <v>0.4209550493720044</v>
      </c>
      <c r="Q214">
        <v>0.57904495062799555</v>
      </c>
      <c r="R214">
        <v>0.1205143280402796</v>
      </c>
      <c r="S214">
        <v>4070</v>
      </c>
      <c r="T214">
        <f t="shared" si="18"/>
        <v>94</v>
      </c>
      <c r="U214">
        <v>4511</v>
      </c>
      <c r="V214">
        <v>4530.9292033338043</v>
      </c>
      <c r="W214">
        <v>4070</v>
      </c>
      <c r="X214" s="10">
        <v>28.2</v>
      </c>
      <c r="Y214">
        <v>0.4</v>
      </c>
      <c r="Z214">
        <f t="shared" si="19"/>
        <v>11.280000000000001</v>
      </c>
    </row>
    <row r="215" spans="1:26" x14ac:dyDescent="0.6">
      <c r="A215">
        <v>2014</v>
      </c>
      <c r="B215">
        <v>8</v>
      </c>
      <c r="C215">
        <v>2</v>
      </c>
      <c r="D215">
        <f t="shared" si="17"/>
        <v>6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10162</v>
      </c>
      <c r="M215">
        <v>11735</v>
      </c>
      <c r="N215">
        <v>0.34017485782191659</v>
      </c>
      <c r="O215">
        <v>0.6598251421780833</v>
      </c>
      <c r="P215">
        <v>0.36549104490280948</v>
      </c>
      <c r="Q215">
        <v>0.6345089550971903</v>
      </c>
      <c r="R215">
        <v>6.0107376283846867E-2</v>
      </c>
      <c r="S215">
        <v>4095</v>
      </c>
      <c r="T215">
        <f t="shared" si="18"/>
        <v>25</v>
      </c>
      <c r="U215">
        <v>4511</v>
      </c>
      <c r="V215">
        <v>2503.935367288364</v>
      </c>
      <c r="W215">
        <v>4095</v>
      </c>
      <c r="X215" s="10">
        <v>26.1</v>
      </c>
      <c r="Y215">
        <v>46</v>
      </c>
      <c r="Z215">
        <f t="shared" si="19"/>
        <v>1200.6000000000001</v>
      </c>
    </row>
    <row r="216" spans="1:26" x14ac:dyDescent="0.6">
      <c r="A216">
        <v>2014</v>
      </c>
      <c r="B216">
        <v>8</v>
      </c>
      <c r="C216">
        <v>3</v>
      </c>
      <c r="D216">
        <f t="shared" si="17"/>
        <v>7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12310</v>
      </c>
      <c r="M216">
        <v>14407</v>
      </c>
      <c r="N216">
        <v>0.40378787878787881</v>
      </c>
      <c r="O216">
        <v>0.59621212121212119</v>
      </c>
      <c r="P216">
        <v>0.53002583835917172</v>
      </c>
      <c r="Q216">
        <v>0.46997416164082828</v>
      </c>
      <c r="R216">
        <v>0.46231022064355393</v>
      </c>
      <c r="S216">
        <v>4380</v>
      </c>
      <c r="T216">
        <f t="shared" si="18"/>
        <v>285</v>
      </c>
      <c r="U216">
        <v>4511</v>
      </c>
      <c r="V216">
        <v>3559.0223272224339</v>
      </c>
      <c r="W216">
        <v>4380</v>
      </c>
      <c r="X216" s="10">
        <v>25.3</v>
      </c>
      <c r="Y216">
        <v>68</v>
      </c>
      <c r="Z216">
        <f t="shared" si="19"/>
        <v>1720.4</v>
      </c>
    </row>
    <row r="217" spans="1:26" x14ac:dyDescent="0.6">
      <c r="A217">
        <v>2014</v>
      </c>
      <c r="B217">
        <v>8</v>
      </c>
      <c r="C217">
        <v>4</v>
      </c>
      <c r="D217">
        <f t="shared" si="17"/>
        <v>1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15750</v>
      </c>
      <c r="M217">
        <v>16308</v>
      </c>
      <c r="N217">
        <v>0.5087003897375415</v>
      </c>
      <c r="O217">
        <v>0.4912996102624585</v>
      </c>
      <c r="P217">
        <v>0.4499097952271327</v>
      </c>
      <c r="Q217">
        <v>0.5500902047728673</v>
      </c>
      <c r="R217">
        <v>0.34189031213025017</v>
      </c>
      <c r="S217">
        <v>4303</v>
      </c>
      <c r="T217">
        <f t="shared" si="18"/>
        <v>-77</v>
      </c>
      <c r="U217">
        <v>4511</v>
      </c>
      <c r="V217">
        <v>3844.166549777884</v>
      </c>
      <c r="W217">
        <v>4303</v>
      </c>
      <c r="X217" s="10">
        <v>24</v>
      </c>
      <c r="Y217">
        <v>41</v>
      </c>
      <c r="Z217">
        <f t="shared" si="19"/>
        <v>984</v>
      </c>
    </row>
    <row r="218" spans="1:26" x14ac:dyDescent="0.6">
      <c r="A218">
        <v>2014</v>
      </c>
      <c r="B218">
        <v>8</v>
      </c>
      <c r="C218">
        <v>5</v>
      </c>
      <c r="D218">
        <f t="shared" si="17"/>
        <v>2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14922</v>
      </c>
      <c r="M218">
        <v>14777</v>
      </c>
      <c r="N218">
        <v>0.4906766436178201</v>
      </c>
      <c r="O218">
        <v>0.50932335638217996</v>
      </c>
      <c r="P218">
        <v>0.42958773252890903</v>
      </c>
      <c r="Q218">
        <v>0.57041226747109097</v>
      </c>
      <c r="R218">
        <v>2.8610931552108029E-2</v>
      </c>
      <c r="S218">
        <v>4401</v>
      </c>
      <c r="T218">
        <f t="shared" si="18"/>
        <v>98</v>
      </c>
      <c r="U218">
        <v>4511</v>
      </c>
      <c r="V218">
        <v>3711.9616682100341</v>
      </c>
      <c r="W218">
        <v>4401</v>
      </c>
      <c r="X218" s="10">
        <v>25.3</v>
      </c>
      <c r="Y218">
        <v>3</v>
      </c>
      <c r="Z218">
        <f t="shared" si="19"/>
        <v>75.900000000000006</v>
      </c>
    </row>
    <row r="219" spans="1:26" x14ac:dyDescent="0.6">
      <c r="A219">
        <v>2014</v>
      </c>
      <c r="B219">
        <v>8</v>
      </c>
      <c r="C219">
        <v>6</v>
      </c>
      <c r="D219">
        <f t="shared" si="17"/>
        <v>3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16800</v>
      </c>
      <c r="M219">
        <v>15932</v>
      </c>
      <c r="N219">
        <v>0.52380495321671794</v>
      </c>
      <c r="O219">
        <v>0.47619504678328212</v>
      </c>
      <c r="P219">
        <v>0.43280714383655561</v>
      </c>
      <c r="Q219">
        <v>0.56719285616344439</v>
      </c>
      <c r="R219">
        <v>0.1289263840734429</v>
      </c>
      <c r="S219">
        <v>4386</v>
      </c>
      <c r="T219">
        <f t="shared" si="18"/>
        <v>-15</v>
      </c>
      <c r="U219">
        <v>4511</v>
      </c>
      <c r="V219">
        <v>4227.8815294056794</v>
      </c>
      <c r="W219">
        <v>4386</v>
      </c>
      <c r="X219" s="10">
        <v>26.3</v>
      </c>
      <c r="Y219">
        <v>0</v>
      </c>
      <c r="Z219">
        <f t="shared" si="19"/>
        <v>0</v>
      </c>
    </row>
    <row r="220" spans="1:26" x14ac:dyDescent="0.6">
      <c r="A220">
        <v>2014</v>
      </c>
      <c r="B220">
        <v>8</v>
      </c>
      <c r="C220">
        <v>7</v>
      </c>
      <c r="D220">
        <f t="shared" si="17"/>
        <v>4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16858</v>
      </c>
      <c r="M220">
        <v>14824</v>
      </c>
      <c r="N220">
        <v>0.49823673058967172</v>
      </c>
      <c r="O220">
        <v>0.50176326941032823</v>
      </c>
      <c r="P220">
        <v>0.42410917609879539</v>
      </c>
      <c r="Q220">
        <v>0.57589082390120461</v>
      </c>
      <c r="R220">
        <v>2.4373550325107411E-2</v>
      </c>
      <c r="S220">
        <v>4166</v>
      </c>
      <c r="T220">
        <f t="shared" si="18"/>
        <v>-220</v>
      </c>
      <c r="U220">
        <v>4511</v>
      </c>
      <c r="V220">
        <v>4133.3100662278866</v>
      </c>
      <c r="W220">
        <v>4166</v>
      </c>
      <c r="X220" s="10">
        <v>24.9</v>
      </c>
      <c r="Y220">
        <v>0</v>
      </c>
      <c r="Z220">
        <f t="shared" si="19"/>
        <v>0</v>
      </c>
    </row>
    <row r="221" spans="1:26" x14ac:dyDescent="0.6">
      <c r="A221">
        <v>2014</v>
      </c>
      <c r="B221">
        <v>8</v>
      </c>
      <c r="C221">
        <v>8</v>
      </c>
      <c r="D221">
        <f t="shared" si="17"/>
        <v>5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17007</v>
      </c>
      <c r="M221">
        <v>13214</v>
      </c>
      <c r="N221">
        <v>0.50354257217002318</v>
      </c>
      <c r="O221">
        <v>0.49645742782997693</v>
      </c>
      <c r="P221">
        <v>0.4111231723976822</v>
      </c>
      <c r="Q221">
        <v>0.58887682760231774</v>
      </c>
      <c r="R221">
        <v>8.4546472046472046E-2</v>
      </c>
      <c r="S221">
        <v>3868</v>
      </c>
      <c r="T221">
        <f t="shared" si="18"/>
        <v>-298</v>
      </c>
      <c r="U221">
        <v>4511</v>
      </c>
      <c r="V221">
        <v>4375.0011529841076</v>
      </c>
      <c r="W221">
        <v>3868</v>
      </c>
      <c r="X221" s="10">
        <v>23.3</v>
      </c>
      <c r="Y221">
        <v>0.5</v>
      </c>
      <c r="Z221">
        <f t="shared" si="19"/>
        <v>11.65</v>
      </c>
    </row>
    <row r="222" spans="1:26" x14ac:dyDescent="0.6">
      <c r="A222">
        <v>2014</v>
      </c>
      <c r="B222">
        <v>8</v>
      </c>
      <c r="C222">
        <v>9</v>
      </c>
      <c r="D222">
        <f t="shared" si="17"/>
        <v>6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15382</v>
      </c>
      <c r="M222">
        <v>13296</v>
      </c>
      <c r="N222">
        <v>0.4919422945374502</v>
      </c>
      <c r="O222">
        <v>0.5080577054625498</v>
      </c>
      <c r="P222">
        <v>0.45366494328432039</v>
      </c>
      <c r="Q222">
        <v>0.5463350567156795</v>
      </c>
      <c r="R222">
        <v>3.3607266435986161E-2</v>
      </c>
      <c r="S222">
        <v>3635</v>
      </c>
      <c r="T222">
        <f t="shared" si="18"/>
        <v>-233</v>
      </c>
      <c r="U222">
        <v>4511</v>
      </c>
      <c r="V222">
        <v>4360.1870218833583</v>
      </c>
      <c r="W222">
        <v>3635</v>
      </c>
      <c r="X222" s="10">
        <v>24.8</v>
      </c>
      <c r="Y222">
        <v>1.5</v>
      </c>
      <c r="Z222">
        <f t="shared" si="19"/>
        <v>37.200000000000003</v>
      </c>
    </row>
    <row r="223" spans="1:26" x14ac:dyDescent="0.6">
      <c r="A223">
        <v>2014</v>
      </c>
      <c r="B223">
        <v>8</v>
      </c>
      <c r="C223">
        <v>10</v>
      </c>
      <c r="D223">
        <f t="shared" si="17"/>
        <v>7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15178</v>
      </c>
      <c r="M223">
        <v>13405</v>
      </c>
      <c r="N223">
        <v>0.48911872441284199</v>
      </c>
      <c r="O223">
        <v>0.5108812755871579</v>
      </c>
      <c r="P223">
        <v>0.44171596377478728</v>
      </c>
      <c r="Q223">
        <v>0.55828403622521261</v>
      </c>
      <c r="R223">
        <v>7.0492824169294754E-2</v>
      </c>
      <c r="S223">
        <v>3488</v>
      </c>
      <c r="T223">
        <f t="shared" si="18"/>
        <v>-147</v>
      </c>
      <c r="U223">
        <v>4511</v>
      </c>
      <c r="V223">
        <v>4505.680192982516</v>
      </c>
      <c r="W223">
        <v>3488</v>
      </c>
      <c r="X223" s="10">
        <v>23.6</v>
      </c>
      <c r="Y223">
        <v>23.5</v>
      </c>
      <c r="Z223">
        <f t="shared" si="19"/>
        <v>554.6</v>
      </c>
    </row>
    <row r="224" spans="1:26" x14ac:dyDescent="0.6">
      <c r="A224">
        <v>2014</v>
      </c>
      <c r="B224">
        <v>8</v>
      </c>
      <c r="C224">
        <v>11</v>
      </c>
      <c r="D224">
        <f t="shared" si="17"/>
        <v>1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15746</v>
      </c>
      <c r="M224">
        <v>14994</v>
      </c>
      <c r="N224">
        <v>0.49220740332332019</v>
      </c>
      <c r="O224">
        <v>0.50779259667667975</v>
      </c>
      <c r="P224">
        <v>0.41531712232404272</v>
      </c>
      <c r="Q224">
        <v>0.58468287767595728</v>
      </c>
      <c r="R224">
        <v>4.647546801526041E-2</v>
      </c>
      <c r="S224">
        <v>3474</v>
      </c>
      <c r="T224">
        <f t="shared" si="18"/>
        <v>-14</v>
      </c>
      <c r="U224">
        <v>4511</v>
      </c>
      <c r="V224">
        <v>3621.7892773590338</v>
      </c>
      <c r="W224">
        <v>3474</v>
      </c>
      <c r="X224" s="10">
        <v>24</v>
      </c>
      <c r="Y224">
        <v>0.5</v>
      </c>
      <c r="Z224">
        <f t="shared" si="19"/>
        <v>12</v>
      </c>
    </row>
    <row r="225" spans="1:26" x14ac:dyDescent="0.6">
      <c r="A225">
        <v>2014</v>
      </c>
      <c r="B225">
        <v>8</v>
      </c>
      <c r="C225">
        <v>12</v>
      </c>
      <c r="D225">
        <f t="shared" si="17"/>
        <v>2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13519</v>
      </c>
      <c r="M225">
        <v>13753</v>
      </c>
      <c r="N225">
        <v>0.52718697584614538</v>
      </c>
      <c r="O225">
        <v>0.47281302415385462</v>
      </c>
      <c r="P225">
        <v>0.44182462577791298</v>
      </c>
      <c r="Q225">
        <v>0.55817537422208707</v>
      </c>
      <c r="R225">
        <v>3.6535768153415207E-2</v>
      </c>
      <c r="S225">
        <v>3675</v>
      </c>
      <c r="T225">
        <f t="shared" si="18"/>
        <v>201</v>
      </c>
      <c r="U225">
        <v>4511</v>
      </c>
      <c r="V225">
        <v>4078.6982370970159</v>
      </c>
      <c r="W225">
        <v>3675</v>
      </c>
      <c r="X225" s="10">
        <v>25.6</v>
      </c>
      <c r="Y225">
        <v>0</v>
      </c>
      <c r="Z225">
        <f t="shared" si="19"/>
        <v>0</v>
      </c>
    </row>
    <row r="226" spans="1:26" x14ac:dyDescent="0.6">
      <c r="A226">
        <v>2014</v>
      </c>
      <c r="B226">
        <v>8</v>
      </c>
      <c r="C226">
        <v>13</v>
      </c>
      <c r="D226">
        <f t="shared" si="17"/>
        <v>3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15349</v>
      </c>
      <c r="M226">
        <v>16346</v>
      </c>
      <c r="N226">
        <v>0.5179908903092294</v>
      </c>
      <c r="O226">
        <v>0.48200910969077049</v>
      </c>
      <c r="P226">
        <v>0.441971494480145</v>
      </c>
      <c r="Q226">
        <v>0.55802850551985494</v>
      </c>
      <c r="R226">
        <v>3.0034368745441409E-2</v>
      </c>
      <c r="S226">
        <v>3768</v>
      </c>
      <c r="T226">
        <f t="shared" si="18"/>
        <v>93</v>
      </c>
      <c r="U226">
        <v>4511</v>
      </c>
      <c r="V226">
        <v>4172.745306698951</v>
      </c>
      <c r="W226">
        <v>3768</v>
      </c>
      <c r="X226" s="10">
        <v>25.3</v>
      </c>
      <c r="Y226">
        <v>0</v>
      </c>
      <c r="Z226">
        <f t="shared" si="19"/>
        <v>0</v>
      </c>
    </row>
    <row r="227" spans="1:26" x14ac:dyDescent="0.6">
      <c r="A227">
        <v>2014</v>
      </c>
      <c r="B227">
        <v>8</v>
      </c>
      <c r="C227">
        <v>14</v>
      </c>
      <c r="D227">
        <f t="shared" si="17"/>
        <v>4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16848</v>
      </c>
      <c r="M227">
        <v>17421</v>
      </c>
      <c r="N227">
        <v>0.48549831613557098</v>
      </c>
      <c r="O227">
        <v>0.51450168386442896</v>
      </c>
      <c r="P227">
        <v>0.40764996169407941</v>
      </c>
      <c r="Q227">
        <v>0.59235003830592059</v>
      </c>
      <c r="R227">
        <v>0.16464582984190829</v>
      </c>
      <c r="S227">
        <v>3861</v>
      </c>
      <c r="T227">
        <f t="shared" si="18"/>
        <v>93</v>
      </c>
      <c r="U227">
        <v>4511</v>
      </c>
      <c r="V227">
        <v>4136.1621390368973</v>
      </c>
      <c r="W227">
        <v>3861</v>
      </c>
      <c r="X227" s="10">
        <v>21.3</v>
      </c>
      <c r="Y227">
        <v>67</v>
      </c>
      <c r="Z227">
        <f t="shared" si="19"/>
        <v>1427.1000000000001</v>
      </c>
    </row>
    <row r="228" spans="1:26" x14ac:dyDescent="0.6">
      <c r="A228">
        <v>2014</v>
      </c>
      <c r="B228">
        <v>8</v>
      </c>
      <c r="C228">
        <v>15</v>
      </c>
      <c r="D228">
        <f t="shared" si="17"/>
        <v>5</v>
      </c>
      <c r="E228" t="s">
        <v>23</v>
      </c>
      <c r="F228" t="s">
        <v>11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12" t="s">
        <v>66</v>
      </c>
      <c r="K228" s="12"/>
      <c r="L228">
        <v>16187</v>
      </c>
      <c r="M228">
        <v>15594</v>
      </c>
      <c r="N228">
        <v>0.52561081747932958</v>
      </c>
      <c r="O228">
        <v>0.47438918252067053</v>
      </c>
      <c r="P228">
        <v>0.43180687056119582</v>
      </c>
      <c r="Q228">
        <v>0.56819312943880418</v>
      </c>
      <c r="R228">
        <v>1.432880844645551E-2</v>
      </c>
      <c r="S228">
        <v>3953</v>
      </c>
      <c r="T228">
        <f t="shared" si="18"/>
        <v>92</v>
      </c>
      <c r="U228">
        <v>4511</v>
      </c>
      <c r="V228">
        <v>4878.6629998458066</v>
      </c>
      <c r="W228">
        <v>3953</v>
      </c>
      <c r="X228" s="10">
        <v>22.7</v>
      </c>
      <c r="Y228">
        <v>30</v>
      </c>
      <c r="Z228">
        <f t="shared" si="19"/>
        <v>681</v>
      </c>
    </row>
    <row r="229" spans="1:26" x14ac:dyDescent="0.6">
      <c r="A229">
        <v>2014</v>
      </c>
      <c r="B229">
        <v>8</v>
      </c>
      <c r="C229">
        <v>16</v>
      </c>
      <c r="D229">
        <f t="shared" si="17"/>
        <v>6</v>
      </c>
      <c r="E229" t="s">
        <v>23</v>
      </c>
      <c r="F229" t="s">
        <v>15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15"/>
        <v>0</v>
      </c>
      <c r="I229">
        <f t="shared" si="16"/>
        <v>1</v>
      </c>
      <c r="J229" s="12" t="s">
        <v>66</v>
      </c>
      <c r="K229" s="12"/>
      <c r="L229">
        <v>15933</v>
      </c>
      <c r="M229">
        <v>14522</v>
      </c>
      <c r="N229">
        <v>0.49174486062555872</v>
      </c>
      <c r="O229">
        <v>0.50825513937444133</v>
      </c>
      <c r="P229">
        <v>0.46236371655357672</v>
      </c>
      <c r="Q229">
        <v>0.53763628344642334</v>
      </c>
      <c r="R229">
        <v>2.7187019890495139E-2</v>
      </c>
      <c r="S229">
        <v>3881</v>
      </c>
      <c r="T229">
        <f t="shared" si="18"/>
        <v>-72</v>
      </c>
      <c r="U229">
        <v>4511</v>
      </c>
      <c r="V229">
        <v>4615.9475457526814</v>
      </c>
      <c r="W229">
        <v>3881</v>
      </c>
      <c r="X229" s="10">
        <v>24.5</v>
      </c>
      <c r="Y229">
        <v>0</v>
      </c>
      <c r="Z229">
        <f t="shared" si="19"/>
        <v>0</v>
      </c>
    </row>
    <row r="230" spans="1:26" x14ac:dyDescent="0.6">
      <c r="A230">
        <v>2014</v>
      </c>
      <c r="B230">
        <v>8</v>
      </c>
      <c r="C230">
        <v>17</v>
      </c>
      <c r="D230">
        <f t="shared" si="17"/>
        <v>7</v>
      </c>
      <c r="E230" t="s">
        <v>23</v>
      </c>
      <c r="F230" t="s">
        <v>17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>
        <f t="shared" si="15"/>
        <v>0</v>
      </c>
      <c r="I230">
        <f t="shared" si="16"/>
        <v>1</v>
      </c>
      <c r="J230" s="12" t="s">
        <v>66</v>
      </c>
      <c r="K230" s="12"/>
      <c r="L230">
        <v>16499</v>
      </c>
      <c r="M230">
        <v>16598</v>
      </c>
      <c r="N230">
        <v>0.49306070227350512</v>
      </c>
      <c r="O230">
        <v>0.50693929772649493</v>
      </c>
      <c r="P230">
        <v>0.4566044537930351</v>
      </c>
      <c r="Q230">
        <v>0.54339554620696495</v>
      </c>
      <c r="R230">
        <v>4.630015313406316E-2</v>
      </c>
      <c r="S230">
        <v>3663</v>
      </c>
      <c r="T230">
        <f t="shared" si="18"/>
        <v>-218</v>
      </c>
      <c r="U230">
        <v>4511</v>
      </c>
      <c r="V230">
        <v>4799.1806017841609</v>
      </c>
      <c r="W230">
        <v>3663</v>
      </c>
      <c r="X230" s="10">
        <v>24</v>
      </c>
      <c r="Y230">
        <v>3.5</v>
      </c>
      <c r="Z230">
        <f t="shared" si="19"/>
        <v>84</v>
      </c>
    </row>
    <row r="231" spans="1:26" x14ac:dyDescent="0.6">
      <c r="A231">
        <v>2014</v>
      </c>
      <c r="B231">
        <v>8</v>
      </c>
      <c r="C231">
        <v>18</v>
      </c>
      <c r="D231">
        <f t="shared" si="17"/>
        <v>1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16010</v>
      </c>
      <c r="M231">
        <v>15001</v>
      </c>
      <c r="N231">
        <v>0.49565002471576869</v>
      </c>
      <c r="O231">
        <v>0.50434997528423131</v>
      </c>
      <c r="P231">
        <v>0.4351611767701733</v>
      </c>
      <c r="Q231">
        <v>0.5648388232298267</v>
      </c>
      <c r="R231">
        <v>9.385401219311254E-2</v>
      </c>
      <c r="S231">
        <v>3339</v>
      </c>
      <c r="T231">
        <f t="shared" si="18"/>
        <v>-324</v>
      </c>
      <c r="U231">
        <v>4511</v>
      </c>
      <c r="V231">
        <v>3785.2364389669142</v>
      </c>
      <c r="W231">
        <v>3339</v>
      </c>
      <c r="X231" s="10">
        <v>22.8</v>
      </c>
      <c r="Y231">
        <v>129.5</v>
      </c>
      <c r="Z231">
        <f t="shared" si="19"/>
        <v>2952.6</v>
      </c>
    </row>
    <row r="232" spans="1:26" x14ac:dyDescent="0.6">
      <c r="A232">
        <v>2014</v>
      </c>
      <c r="B232">
        <v>8</v>
      </c>
      <c r="C232">
        <v>19</v>
      </c>
      <c r="D232">
        <f t="shared" si="17"/>
        <v>2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14073</v>
      </c>
      <c r="M232">
        <v>14423</v>
      </c>
      <c r="N232">
        <v>0.52023907465083941</v>
      </c>
      <c r="O232">
        <v>0.47976092534916059</v>
      </c>
      <c r="P232">
        <v>0.44529930853460259</v>
      </c>
      <c r="Q232">
        <v>0.55470069146539736</v>
      </c>
      <c r="R232">
        <v>3.6045327221797797E-2</v>
      </c>
      <c r="S232">
        <v>3494</v>
      </c>
      <c r="T232">
        <f t="shared" si="18"/>
        <v>155</v>
      </c>
      <c r="U232">
        <v>4511</v>
      </c>
      <c r="V232">
        <v>4063.346667632467</v>
      </c>
      <c r="W232">
        <v>3494</v>
      </c>
      <c r="X232" s="10">
        <v>24.2</v>
      </c>
      <c r="Y232">
        <v>17</v>
      </c>
      <c r="Z232">
        <f t="shared" si="19"/>
        <v>411.4</v>
      </c>
    </row>
    <row r="233" spans="1:26" x14ac:dyDescent="0.6">
      <c r="A233">
        <v>2014</v>
      </c>
      <c r="B233">
        <v>8</v>
      </c>
      <c r="C233">
        <v>20</v>
      </c>
      <c r="D233">
        <f t="shared" si="17"/>
        <v>3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16736</v>
      </c>
      <c r="M233">
        <v>15913</v>
      </c>
      <c r="N233">
        <v>0.52194733851308239</v>
      </c>
      <c r="O233">
        <v>0.47805266148691761</v>
      </c>
      <c r="P233">
        <v>0.42048504167881329</v>
      </c>
      <c r="Q233">
        <v>0.57951495832118671</v>
      </c>
      <c r="R233">
        <v>6.233971718400784E-2</v>
      </c>
      <c r="S233">
        <v>3590</v>
      </c>
      <c r="T233">
        <f t="shared" si="18"/>
        <v>96</v>
      </c>
      <c r="U233">
        <v>4511</v>
      </c>
      <c r="V233">
        <v>4300.736077339604</v>
      </c>
      <c r="W233">
        <v>3590</v>
      </c>
      <c r="X233" s="10">
        <v>23.6</v>
      </c>
      <c r="Y233">
        <v>70</v>
      </c>
      <c r="Z233">
        <f t="shared" si="19"/>
        <v>1652</v>
      </c>
    </row>
    <row r="234" spans="1:26" x14ac:dyDescent="0.6">
      <c r="A234">
        <v>2014</v>
      </c>
      <c r="B234">
        <v>8</v>
      </c>
      <c r="C234">
        <v>21</v>
      </c>
      <c r="D234">
        <f t="shared" si="17"/>
        <v>4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13831</v>
      </c>
      <c r="M234">
        <v>13761</v>
      </c>
      <c r="N234">
        <v>0.43740344622697558</v>
      </c>
      <c r="O234">
        <v>0.56259655377302431</v>
      </c>
      <c r="P234">
        <v>0.42997798049701158</v>
      </c>
      <c r="Q234">
        <v>0.57002201950298836</v>
      </c>
      <c r="R234">
        <v>0.307088624562673</v>
      </c>
      <c r="S234">
        <v>3657</v>
      </c>
      <c r="T234">
        <f t="shared" si="18"/>
        <v>67</v>
      </c>
      <c r="U234">
        <v>4511</v>
      </c>
      <c r="V234">
        <v>3428.4023253230171</v>
      </c>
      <c r="W234">
        <v>3657</v>
      </c>
      <c r="X234" s="10">
        <v>24.8</v>
      </c>
      <c r="Y234">
        <v>14.5</v>
      </c>
      <c r="Z234">
        <f t="shared" si="19"/>
        <v>359.6</v>
      </c>
    </row>
    <row r="235" spans="1:26" x14ac:dyDescent="0.6">
      <c r="A235">
        <v>2014</v>
      </c>
      <c r="B235">
        <v>8</v>
      </c>
      <c r="C235">
        <v>22</v>
      </c>
      <c r="D235">
        <f t="shared" si="17"/>
        <v>5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16287</v>
      </c>
      <c r="M235">
        <v>15889</v>
      </c>
      <c r="N235">
        <v>0.50890160877185098</v>
      </c>
      <c r="O235">
        <v>0.49109839122814902</v>
      </c>
      <c r="P235">
        <v>0.42823339674550748</v>
      </c>
      <c r="Q235">
        <v>0.57176660325449258</v>
      </c>
      <c r="R235">
        <v>4.5928826075884902E-2</v>
      </c>
      <c r="S235">
        <v>3695</v>
      </c>
      <c r="T235">
        <f t="shared" si="18"/>
        <v>38</v>
      </c>
      <c r="U235">
        <v>4511</v>
      </c>
      <c r="V235">
        <v>4384.7905277848167</v>
      </c>
      <c r="W235">
        <v>3695</v>
      </c>
      <c r="X235" s="10">
        <v>25</v>
      </c>
      <c r="Y235">
        <v>0</v>
      </c>
      <c r="Z235">
        <f t="shared" si="19"/>
        <v>0</v>
      </c>
    </row>
    <row r="236" spans="1:26" x14ac:dyDescent="0.6">
      <c r="A236">
        <v>2014</v>
      </c>
      <c r="B236">
        <v>8</v>
      </c>
      <c r="C236">
        <v>23</v>
      </c>
      <c r="D236">
        <f t="shared" si="17"/>
        <v>6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15563</v>
      </c>
      <c r="M236">
        <v>15102</v>
      </c>
      <c r="N236">
        <v>0.4928849985078359</v>
      </c>
      <c r="O236">
        <v>0.50711500149216415</v>
      </c>
      <c r="P236">
        <v>0.4604034950055711</v>
      </c>
      <c r="Q236">
        <v>0.5395965049944289</v>
      </c>
      <c r="R236">
        <v>3.4027247262541367E-2</v>
      </c>
      <c r="S236">
        <v>3885</v>
      </c>
      <c r="T236">
        <f t="shared" si="18"/>
        <v>190</v>
      </c>
      <c r="U236">
        <v>4511</v>
      </c>
      <c r="V236">
        <v>4351.2100765316072</v>
      </c>
      <c r="W236">
        <v>3885</v>
      </c>
      <c r="X236" s="10">
        <v>25.8</v>
      </c>
      <c r="Y236">
        <v>0</v>
      </c>
      <c r="Z236">
        <f t="shared" si="19"/>
        <v>0</v>
      </c>
    </row>
    <row r="237" spans="1:26" x14ac:dyDescent="0.6">
      <c r="A237">
        <v>2014</v>
      </c>
      <c r="B237">
        <v>8</v>
      </c>
      <c r="C237">
        <v>24</v>
      </c>
      <c r="D237">
        <f t="shared" si="17"/>
        <v>7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16705</v>
      </c>
      <c r="M237">
        <v>15966</v>
      </c>
      <c r="N237">
        <v>0.49877753446092538</v>
      </c>
      <c r="O237">
        <v>0.50122246553907457</v>
      </c>
      <c r="P237">
        <v>0.4630590286299629</v>
      </c>
      <c r="Q237">
        <v>0.53694097137003716</v>
      </c>
      <c r="R237">
        <v>4.8539393132818742E-2</v>
      </c>
      <c r="S237">
        <v>3794</v>
      </c>
      <c r="T237">
        <f t="shared" si="18"/>
        <v>-91</v>
      </c>
      <c r="U237">
        <v>4511</v>
      </c>
      <c r="V237">
        <v>4616.5193598065352</v>
      </c>
      <c r="W237">
        <v>3794</v>
      </c>
      <c r="X237" s="10">
        <v>24.8</v>
      </c>
      <c r="Y237">
        <v>2.5</v>
      </c>
      <c r="Z237">
        <f t="shared" si="19"/>
        <v>62</v>
      </c>
    </row>
    <row r="238" spans="1:26" x14ac:dyDescent="0.6">
      <c r="A238">
        <v>2014</v>
      </c>
      <c r="B238">
        <v>8</v>
      </c>
      <c r="C238">
        <v>25</v>
      </c>
      <c r="D238">
        <f t="shared" si="17"/>
        <v>1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16199</v>
      </c>
      <c r="M238">
        <v>14204</v>
      </c>
      <c r="N238">
        <v>0.47057030339902312</v>
      </c>
      <c r="O238">
        <v>0.52942969660097694</v>
      </c>
      <c r="P238">
        <v>0.42936223234666138</v>
      </c>
      <c r="Q238">
        <v>0.57063776765333862</v>
      </c>
      <c r="R238">
        <v>0.257560216600009</v>
      </c>
      <c r="S238">
        <v>3465</v>
      </c>
      <c r="T238">
        <f t="shared" si="18"/>
        <v>-329</v>
      </c>
      <c r="U238">
        <v>4511</v>
      </c>
      <c r="V238">
        <v>3463.4669059142029</v>
      </c>
      <c r="W238">
        <v>3465</v>
      </c>
      <c r="X238" s="10">
        <v>23.7</v>
      </c>
      <c r="Y238">
        <v>115</v>
      </c>
      <c r="Z238">
        <f t="shared" si="19"/>
        <v>2725.5</v>
      </c>
    </row>
    <row r="239" spans="1:26" x14ac:dyDescent="0.6">
      <c r="A239">
        <v>2014</v>
      </c>
      <c r="B239">
        <v>8</v>
      </c>
      <c r="C239">
        <v>26</v>
      </c>
      <c r="D239">
        <f t="shared" si="17"/>
        <v>2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14574</v>
      </c>
      <c r="M239">
        <v>14198</v>
      </c>
      <c r="N239">
        <v>0.53888439991381165</v>
      </c>
      <c r="O239">
        <v>0.46111560008618829</v>
      </c>
      <c r="P239">
        <v>0.4457029082029082</v>
      </c>
      <c r="Q239">
        <v>0.55429709179709175</v>
      </c>
      <c r="R239">
        <v>2.5951989187283309E-2</v>
      </c>
      <c r="S239">
        <v>3580</v>
      </c>
      <c r="T239">
        <f t="shared" si="18"/>
        <v>115</v>
      </c>
      <c r="U239">
        <v>4511</v>
      </c>
      <c r="V239">
        <v>4269.9814543589464</v>
      </c>
      <c r="W239">
        <v>3580</v>
      </c>
      <c r="X239" s="10">
        <v>24.2</v>
      </c>
      <c r="Y239">
        <v>2</v>
      </c>
      <c r="Z239">
        <f t="shared" si="19"/>
        <v>48.4</v>
      </c>
    </row>
    <row r="240" spans="1:26" x14ac:dyDescent="0.6">
      <c r="A240">
        <v>2014</v>
      </c>
      <c r="B240">
        <v>8</v>
      </c>
      <c r="C240">
        <v>27</v>
      </c>
      <c r="D240">
        <f t="shared" si="17"/>
        <v>3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16007</v>
      </c>
      <c r="M240">
        <v>15213</v>
      </c>
      <c r="N240">
        <v>0.52488916312445721</v>
      </c>
      <c r="O240">
        <v>0.47511083687554267</v>
      </c>
      <c r="P240">
        <v>0.4320292452645394</v>
      </c>
      <c r="Q240">
        <v>0.56797075473546055</v>
      </c>
      <c r="R240">
        <v>3.1769374416433238E-2</v>
      </c>
      <c r="S240">
        <v>3665</v>
      </c>
      <c r="T240">
        <f t="shared" si="18"/>
        <v>85</v>
      </c>
      <c r="U240">
        <v>4511</v>
      </c>
      <c r="V240">
        <v>4346.5608093992059</v>
      </c>
      <c r="W240">
        <v>3665</v>
      </c>
      <c r="X240" s="10">
        <v>22.1</v>
      </c>
      <c r="Y240">
        <v>6</v>
      </c>
      <c r="Z240">
        <f t="shared" si="19"/>
        <v>132.60000000000002</v>
      </c>
    </row>
    <row r="241" spans="1:26" x14ac:dyDescent="0.6">
      <c r="A241">
        <v>2014</v>
      </c>
      <c r="B241">
        <v>8</v>
      </c>
      <c r="C241">
        <v>28</v>
      </c>
      <c r="D241">
        <f t="shared" si="17"/>
        <v>4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16189</v>
      </c>
      <c r="M241">
        <v>14759</v>
      </c>
      <c r="N241">
        <v>0.52353401318526072</v>
      </c>
      <c r="O241">
        <v>0.47646598681473928</v>
      </c>
      <c r="P241">
        <v>0.42361550836100098</v>
      </c>
      <c r="Q241">
        <v>0.57638449163899896</v>
      </c>
      <c r="R241">
        <v>8.7588292189002437E-2</v>
      </c>
      <c r="S241">
        <v>3666</v>
      </c>
      <c r="T241">
        <f t="shared" si="18"/>
        <v>1</v>
      </c>
      <c r="U241">
        <v>4511</v>
      </c>
      <c r="V241">
        <v>4480.3247647840171</v>
      </c>
      <c r="W241">
        <v>3666</v>
      </c>
      <c r="X241" s="10">
        <v>21.8</v>
      </c>
      <c r="Y241">
        <v>0.3</v>
      </c>
      <c r="Z241">
        <f t="shared" si="19"/>
        <v>6.54</v>
      </c>
    </row>
    <row r="242" spans="1:26" x14ac:dyDescent="0.6">
      <c r="A242">
        <v>2014</v>
      </c>
      <c r="B242">
        <v>8</v>
      </c>
      <c r="C242">
        <v>29</v>
      </c>
      <c r="D242">
        <f t="shared" si="17"/>
        <v>5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15656</v>
      </c>
      <c r="M242">
        <v>13890</v>
      </c>
      <c r="N242">
        <v>0.52930038531249601</v>
      </c>
      <c r="O242">
        <v>0.47069961468750399</v>
      </c>
      <c r="P242">
        <v>0.43538455489147532</v>
      </c>
      <c r="Q242">
        <v>0.56461544510852468</v>
      </c>
      <c r="R242">
        <v>5.3878906560567458E-2</v>
      </c>
      <c r="S242">
        <v>3498</v>
      </c>
      <c r="T242">
        <f t="shared" si="18"/>
        <v>-168</v>
      </c>
      <c r="U242">
        <v>4511</v>
      </c>
      <c r="V242">
        <v>4675.4024505023708</v>
      </c>
      <c r="W242">
        <v>3498</v>
      </c>
      <c r="X242" s="10">
        <v>22.3</v>
      </c>
      <c r="Y242">
        <v>0.5</v>
      </c>
      <c r="Z242">
        <f t="shared" si="19"/>
        <v>11.15</v>
      </c>
    </row>
    <row r="243" spans="1:26" x14ac:dyDescent="0.6">
      <c r="A243">
        <v>2014</v>
      </c>
      <c r="B243">
        <v>8</v>
      </c>
      <c r="C243">
        <v>30</v>
      </c>
      <c r="D243">
        <f t="shared" si="17"/>
        <v>6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14444</v>
      </c>
      <c r="M243">
        <v>12667</v>
      </c>
      <c r="N243">
        <v>0.49671676362852829</v>
      </c>
      <c r="O243">
        <v>0.50328323637147165</v>
      </c>
      <c r="P243">
        <v>0.46347231200172379</v>
      </c>
      <c r="Q243">
        <v>0.53652768799827621</v>
      </c>
      <c r="R243">
        <v>2.1883753501400559E-2</v>
      </c>
      <c r="S243">
        <v>3520</v>
      </c>
      <c r="T243">
        <f t="shared" si="18"/>
        <v>22</v>
      </c>
      <c r="U243">
        <v>4511</v>
      </c>
      <c r="V243">
        <v>4472.4703171890505</v>
      </c>
      <c r="W243">
        <v>3520</v>
      </c>
      <c r="X243" s="10">
        <v>22.3</v>
      </c>
      <c r="Y243">
        <v>0</v>
      </c>
      <c r="Z243">
        <f t="shared" si="19"/>
        <v>0</v>
      </c>
    </row>
    <row r="244" spans="1:26" x14ac:dyDescent="0.6">
      <c r="A244">
        <v>2014</v>
      </c>
      <c r="B244">
        <v>8</v>
      </c>
      <c r="C244">
        <v>31</v>
      </c>
      <c r="D244">
        <f t="shared" si="17"/>
        <v>7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14718</v>
      </c>
      <c r="M244">
        <v>11678</v>
      </c>
      <c r="N244">
        <v>0.49771617271617269</v>
      </c>
      <c r="O244">
        <v>0.50228382728382726</v>
      </c>
      <c r="P244">
        <v>0.44556472938825881</v>
      </c>
      <c r="Q244">
        <v>0.55443527061174125</v>
      </c>
      <c r="R244">
        <v>1.335200746965453E-2</v>
      </c>
      <c r="S244">
        <v>3107</v>
      </c>
      <c r="T244">
        <f t="shared" si="18"/>
        <v>-413</v>
      </c>
      <c r="U244">
        <v>4511</v>
      </c>
      <c r="V244">
        <v>4617.1714627503243</v>
      </c>
      <c r="W244">
        <v>3107</v>
      </c>
      <c r="X244" s="10">
        <v>22.4</v>
      </c>
      <c r="Y244">
        <v>0</v>
      </c>
      <c r="Z244">
        <f t="shared" si="19"/>
        <v>0</v>
      </c>
    </row>
    <row r="245" spans="1:26" x14ac:dyDescent="0.6">
      <c r="A245">
        <v>2014</v>
      </c>
      <c r="B245">
        <v>9</v>
      </c>
      <c r="C245">
        <v>1</v>
      </c>
      <c r="D245">
        <f t="shared" si="17"/>
        <v>1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12918</v>
      </c>
      <c r="M245">
        <v>11035</v>
      </c>
      <c r="N245">
        <v>0.5260799945921053</v>
      </c>
      <c r="O245">
        <v>0.4739200054078947</v>
      </c>
      <c r="P245">
        <v>0.44048849554904917</v>
      </c>
      <c r="Q245">
        <v>0.55951150445095077</v>
      </c>
      <c r="R245">
        <v>3.029519500107735E-2</v>
      </c>
      <c r="S245">
        <v>2610</v>
      </c>
      <c r="T245">
        <f t="shared" si="18"/>
        <v>-497</v>
      </c>
      <c r="U245">
        <v>4511</v>
      </c>
      <c r="V245">
        <v>3974.5532722153762</v>
      </c>
      <c r="W245">
        <v>2610</v>
      </c>
      <c r="X245" s="10">
        <v>23.2</v>
      </c>
      <c r="Y245">
        <v>0</v>
      </c>
      <c r="Z245">
        <f t="shared" si="19"/>
        <v>0</v>
      </c>
    </row>
    <row r="246" spans="1:26" x14ac:dyDescent="0.6">
      <c r="A246">
        <v>2014</v>
      </c>
      <c r="B246">
        <v>9</v>
      </c>
      <c r="C246">
        <v>2</v>
      </c>
      <c r="D246">
        <f t="shared" si="17"/>
        <v>2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10582</v>
      </c>
      <c r="M246">
        <v>9311</v>
      </c>
      <c r="N246">
        <v>0.52627666451195854</v>
      </c>
      <c r="O246">
        <v>0.47372333548804141</v>
      </c>
      <c r="P246">
        <v>0.43712561947856071</v>
      </c>
      <c r="Q246">
        <v>0.56287438052143934</v>
      </c>
      <c r="R246">
        <v>3.6764705882352941E-3</v>
      </c>
      <c r="S246">
        <v>2621</v>
      </c>
      <c r="T246">
        <f t="shared" si="18"/>
        <v>11</v>
      </c>
      <c r="U246">
        <v>4511</v>
      </c>
      <c r="V246">
        <v>4085.3174747514272</v>
      </c>
      <c r="W246">
        <v>2621</v>
      </c>
      <c r="X246" s="10">
        <v>22.8</v>
      </c>
      <c r="Y246">
        <v>0.2</v>
      </c>
      <c r="Z246">
        <f t="shared" si="19"/>
        <v>4.5600000000000005</v>
      </c>
    </row>
    <row r="247" spans="1:26" x14ac:dyDescent="0.6">
      <c r="A247">
        <v>2014</v>
      </c>
      <c r="B247">
        <v>9</v>
      </c>
      <c r="C247">
        <v>3</v>
      </c>
      <c r="D247">
        <f t="shared" si="17"/>
        <v>3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10883</v>
      </c>
      <c r="M247">
        <v>9617</v>
      </c>
      <c r="N247">
        <v>0.51298223114832109</v>
      </c>
      <c r="O247">
        <v>0.48701776885167891</v>
      </c>
      <c r="P247">
        <v>0.45088752078371452</v>
      </c>
      <c r="Q247">
        <v>0.54911247921628548</v>
      </c>
      <c r="R247">
        <v>0.12600824780755579</v>
      </c>
      <c r="S247">
        <v>2568</v>
      </c>
      <c r="T247">
        <f t="shared" si="18"/>
        <v>-53</v>
      </c>
      <c r="U247">
        <v>4511</v>
      </c>
      <c r="V247">
        <v>4117.3636817236302</v>
      </c>
      <c r="W247">
        <v>2568</v>
      </c>
      <c r="X247" s="10">
        <v>23.4</v>
      </c>
      <c r="Y247">
        <v>61</v>
      </c>
      <c r="Z247">
        <f t="shared" si="19"/>
        <v>1427.3999999999999</v>
      </c>
    </row>
    <row r="248" spans="1:26" x14ac:dyDescent="0.6">
      <c r="A248">
        <v>2014</v>
      </c>
      <c r="B248">
        <v>9</v>
      </c>
      <c r="C248">
        <v>4</v>
      </c>
      <c r="D248">
        <f t="shared" si="17"/>
        <v>4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12203</v>
      </c>
      <c r="M248">
        <v>11252</v>
      </c>
      <c r="N248">
        <v>0.51652388845295416</v>
      </c>
      <c r="O248">
        <v>0.48347611154704578</v>
      </c>
      <c r="P248">
        <v>0.43512421834221138</v>
      </c>
      <c r="Q248">
        <v>0.56487578165778862</v>
      </c>
      <c r="R248">
        <v>1.760249554367202E-2</v>
      </c>
      <c r="S248">
        <v>2406</v>
      </c>
      <c r="T248">
        <f t="shared" si="18"/>
        <v>-162</v>
      </c>
      <c r="U248">
        <v>4511</v>
      </c>
      <c r="V248">
        <v>4272.0077697573761</v>
      </c>
      <c r="W248">
        <v>2406</v>
      </c>
      <c r="X248" s="10">
        <v>24</v>
      </c>
      <c r="Y248">
        <v>1</v>
      </c>
      <c r="Z248">
        <f t="shared" si="19"/>
        <v>24</v>
      </c>
    </row>
    <row r="249" spans="1:26" x14ac:dyDescent="0.6">
      <c r="A249">
        <v>2014</v>
      </c>
      <c r="B249">
        <v>9</v>
      </c>
      <c r="C249">
        <v>5</v>
      </c>
      <c r="D249">
        <f t="shared" si="17"/>
        <v>5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13397</v>
      </c>
      <c r="M249">
        <v>13867</v>
      </c>
      <c r="N249">
        <v>0.53291100479681797</v>
      </c>
      <c r="O249">
        <v>0.46708899520318198</v>
      </c>
      <c r="P249">
        <v>0.43606108424447532</v>
      </c>
      <c r="Q249">
        <v>0.56393891575552468</v>
      </c>
      <c r="R249">
        <v>3.4776987718164183E-2</v>
      </c>
      <c r="S249">
        <v>2647</v>
      </c>
      <c r="T249">
        <f t="shared" si="18"/>
        <v>241</v>
      </c>
      <c r="U249">
        <v>4511</v>
      </c>
      <c r="V249">
        <v>4606.1401771466217</v>
      </c>
      <c r="W249">
        <v>2647</v>
      </c>
      <c r="X249" s="10">
        <v>24.5</v>
      </c>
      <c r="Y249">
        <v>0</v>
      </c>
      <c r="Z249">
        <f t="shared" si="19"/>
        <v>0</v>
      </c>
    </row>
    <row r="250" spans="1:26" x14ac:dyDescent="0.6">
      <c r="A250">
        <v>2014</v>
      </c>
      <c r="B250">
        <v>9</v>
      </c>
      <c r="C250">
        <v>6</v>
      </c>
      <c r="D250">
        <f t="shared" si="17"/>
        <v>6</v>
      </c>
      <c r="E250" t="s">
        <v>24</v>
      </c>
      <c r="F250" t="s">
        <v>13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-2</v>
      </c>
      <c r="H250">
        <f t="shared" si="15"/>
        <v>0</v>
      </c>
      <c r="I250">
        <f t="shared" si="16"/>
        <v>1</v>
      </c>
      <c r="J250" s="12" t="s">
        <v>62</v>
      </c>
      <c r="K250" s="12"/>
      <c r="L250">
        <v>14011</v>
      </c>
      <c r="M250">
        <v>17611</v>
      </c>
      <c r="N250">
        <v>0.49656715833186432</v>
      </c>
      <c r="O250">
        <v>0.50343284166813573</v>
      </c>
      <c r="P250">
        <v>0.45374184638890519</v>
      </c>
      <c r="Q250">
        <v>0.54625815361109475</v>
      </c>
      <c r="R250">
        <v>1.9067370537958771E-2</v>
      </c>
      <c r="S250">
        <v>3615</v>
      </c>
      <c r="T250">
        <f t="shared" si="18"/>
        <v>968</v>
      </c>
      <c r="U250">
        <v>4511</v>
      </c>
      <c r="V250">
        <v>4684.3426451982987</v>
      </c>
      <c r="W250">
        <v>3615</v>
      </c>
      <c r="X250" s="10">
        <v>22.3</v>
      </c>
      <c r="Y250">
        <v>0.5</v>
      </c>
      <c r="Z250">
        <f t="shared" si="19"/>
        <v>11.15</v>
      </c>
    </row>
    <row r="251" spans="1:26" x14ac:dyDescent="0.6">
      <c r="A251">
        <v>2014</v>
      </c>
      <c r="B251">
        <v>9</v>
      </c>
      <c r="C251">
        <v>7</v>
      </c>
      <c r="D251">
        <f t="shared" si="17"/>
        <v>7</v>
      </c>
      <c r="E251" t="s">
        <v>24</v>
      </c>
      <c r="F251" t="s">
        <v>14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-1</v>
      </c>
      <c r="H251">
        <f t="shared" si="15"/>
        <v>0</v>
      </c>
      <c r="I251">
        <f t="shared" si="16"/>
        <v>1</v>
      </c>
      <c r="J251" s="12" t="s">
        <v>62</v>
      </c>
      <c r="K251" s="12"/>
      <c r="L251">
        <v>11111</v>
      </c>
      <c r="M251">
        <v>14059</v>
      </c>
      <c r="N251">
        <v>0.50007639419404126</v>
      </c>
      <c r="O251">
        <v>0.49992360580595868</v>
      </c>
      <c r="P251">
        <v>0.45161170528817579</v>
      </c>
      <c r="Q251">
        <v>0.54838829471182415</v>
      </c>
      <c r="R251">
        <v>9.8039215686274526E-3</v>
      </c>
      <c r="S251">
        <v>4336</v>
      </c>
      <c r="T251">
        <f t="shared" si="18"/>
        <v>721</v>
      </c>
      <c r="U251">
        <v>4511</v>
      </c>
      <c r="V251">
        <v>4765.8461468190353</v>
      </c>
      <c r="W251">
        <v>4336</v>
      </c>
      <c r="X251" s="10">
        <v>23.8</v>
      </c>
      <c r="Y251">
        <v>0</v>
      </c>
      <c r="Z251">
        <f t="shared" si="19"/>
        <v>0</v>
      </c>
    </row>
    <row r="252" spans="1:26" x14ac:dyDescent="0.6">
      <c r="A252">
        <v>2014</v>
      </c>
      <c r="B252">
        <v>9</v>
      </c>
      <c r="C252">
        <v>8</v>
      </c>
      <c r="D252">
        <f t="shared" si="17"/>
        <v>1</v>
      </c>
      <c r="E252" t="s">
        <v>24</v>
      </c>
      <c r="F252" t="s">
        <v>11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1</v>
      </c>
      <c r="I252">
        <f t="shared" si="16"/>
        <v>1</v>
      </c>
      <c r="J252" s="12" t="s">
        <v>62</v>
      </c>
      <c r="K252" s="12"/>
      <c r="L252">
        <v>12955</v>
      </c>
      <c r="M252">
        <v>14917</v>
      </c>
      <c r="N252">
        <v>0.53157365510306687</v>
      </c>
      <c r="O252">
        <v>0.46842634489693308</v>
      </c>
      <c r="P252">
        <v>0.42950333979745747</v>
      </c>
      <c r="Q252">
        <v>0.57049666020254264</v>
      </c>
      <c r="R252">
        <v>4.2016806722689074E-3</v>
      </c>
      <c r="S252">
        <v>4495</v>
      </c>
      <c r="T252">
        <f t="shared" si="18"/>
        <v>159</v>
      </c>
      <c r="U252">
        <v>4511</v>
      </c>
      <c r="V252">
        <v>4220.995030197023</v>
      </c>
      <c r="W252">
        <v>4495</v>
      </c>
      <c r="X252" s="10">
        <v>24.4</v>
      </c>
      <c r="Y252">
        <v>0</v>
      </c>
      <c r="Z252">
        <f t="shared" si="19"/>
        <v>0</v>
      </c>
    </row>
    <row r="253" spans="1:26" x14ac:dyDescent="0.6">
      <c r="A253">
        <v>2014</v>
      </c>
      <c r="B253">
        <v>9</v>
      </c>
      <c r="C253">
        <v>9</v>
      </c>
      <c r="D253">
        <f t="shared" si="17"/>
        <v>2</v>
      </c>
      <c r="E253" t="s">
        <v>24</v>
      </c>
      <c r="F253" t="s">
        <v>15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1</v>
      </c>
      <c r="H253">
        <f t="shared" si="15"/>
        <v>0</v>
      </c>
      <c r="I253">
        <f t="shared" si="16"/>
        <v>1</v>
      </c>
      <c r="J253" s="12" t="s">
        <v>62</v>
      </c>
      <c r="K253" s="12"/>
      <c r="L253">
        <v>15057</v>
      </c>
      <c r="M253">
        <v>16987</v>
      </c>
      <c r="N253">
        <v>0.52563482698931618</v>
      </c>
      <c r="O253">
        <v>0.47436517301068382</v>
      </c>
      <c r="P253">
        <v>0.4403208246861498</v>
      </c>
      <c r="Q253">
        <v>0.55967917531385025</v>
      </c>
      <c r="R253">
        <v>3.4920768086402758E-2</v>
      </c>
      <c r="S253">
        <v>4275</v>
      </c>
      <c r="T253">
        <f t="shared" si="18"/>
        <v>-220</v>
      </c>
      <c r="U253">
        <v>4511</v>
      </c>
      <c r="V253">
        <v>4342.3708450388949</v>
      </c>
      <c r="W253">
        <v>4275</v>
      </c>
      <c r="X253" s="10">
        <v>24.9</v>
      </c>
      <c r="Y253">
        <v>0</v>
      </c>
      <c r="Z253">
        <f t="shared" si="19"/>
        <v>0</v>
      </c>
    </row>
    <row r="254" spans="1:26" x14ac:dyDescent="0.6">
      <c r="A254">
        <v>2014</v>
      </c>
      <c r="B254">
        <v>9</v>
      </c>
      <c r="C254">
        <v>10</v>
      </c>
      <c r="D254">
        <f t="shared" si="17"/>
        <v>3</v>
      </c>
      <c r="E254" t="s">
        <v>70</v>
      </c>
      <c r="F254" t="s">
        <v>17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2</v>
      </c>
      <c r="H254">
        <f t="shared" si="15"/>
        <v>0</v>
      </c>
      <c r="I254">
        <f t="shared" si="16"/>
        <v>1</v>
      </c>
      <c r="J254" s="12" t="s">
        <v>62</v>
      </c>
      <c r="K254" s="12"/>
      <c r="L254">
        <v>16665</v>
      </c>
      <c r="M254">
        <v>16872</v>
      </c>
      <c r="N254">
        <v>0.51257985094490288</v>
      </c>
      <c r="O254">
        <v>0.48742014905509712</v>
      </c>
      <c r="P254">
        <v>0.43438051759851071</v>
      </c>
      <c r="Q254">
        <v>0.56561948240148929</v>
      </c>
      <c r="R254">
        <v>0</v>
      </c>
      <c r="S254">
        <v>3604</v>
      </c>
      <c r="T254">
        <f t="shared" si="18"/>
        <v>-671</v>
      </c>
      <c r="U254">
        <v>4511</v>
      </c>
      <c r="V254">
        <v>4384.9179310416976</v>
      </c>
      <c r="W254">
        <v>3604</v>
      </c>
      <c r="X254" s="10">
        <v>24.6</v>
      </c>
      <c r="Y254">
        <v>0</v>
      </c>
      <c r="Z254">
        <f t="shared" si="19"/>
        <v>0</v>
      </c>
    </row>
    <row r="255" spans="1:26" x14ac:dyDescent="0.6">
      <c r="A255">
        <v>2014</v>
      </c>
      <c r="B255">
        <v>9</v>
      </c>
      <c r="C255">
        <v>11</v>
      </c>
      <c r="D255">
        <f t="shared" si="17"/>
        <v>4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15423</v>
      </c>
      <c r="M255">
        <v>13837</v>
      </c>
      <c r="N255">
        <v>0.52473393100555732</v>
      </c>
      <c r="O255">
        <v>0.47526606899444268</v>
      </c>
      <c r="P255">
        <v>0.42923194164543638</v>
      </c>
      <c r="Q255">
        <v>0.57076805835456357</v>
      </c>
      <c r="R255">
        <v>3.8401246965260802E-2</v>
      </c>
      <c r="S255">
        <v>3125</v>
      </c>
      <c r="T255">
        <f t="shared" si="18"/>
        <v>-479</v>
      </c>
      <c r="U255">
        <v>4511</v>
      </c>
      <c r="V255">
        <v>4428.3871865118399</v>
      </c>
      <c r="W255">
        <v>3125</v>
      </c>
      <c r="X255" s="10">
        <v>23.7</v>
      </c>
      <c r="Y255">
        <v>0</v>
      </c>
      <c r="Z255">
        <f t="shared" si="19"/>
        <v>0</v>
      </c>
    </row>
    <row r="256" spans="1:26" x14ac:dyDescent="0.6">
      <c r="A256">
        <v>2014</v>
      </c>
      <c r="B256">
        <v>9</v>
      </c>
      <c r="C256">
        <v>12</v>
      </c>
      <c r="D256">
        <f t="shared" si="17"/>
        <v>5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12581</v>
      </c>
      <c r="M256">
        <v>12494</v>
      </c>
      <c r="N256">
        <v>0.52732417524805064</v>
      </c>
      <c r="O256">
        <v>0.47267582475194941</v>
      </c>
      <c r="P256">
        <v>0.42962030280369379</v>
      </c>
      <c r="Q256">
        <v>0.5703796971963061</v>
      </c>
      <c r="R256">
        <v>3.9215686274509803E-3</v>
      </c>
      <c r="S256">
        <v>2988</v>
      </c>
      <c r="T256">
        <f t="shared" si="18"/>
        <v>-137</v>
      </c>
      <c r="U256">
        <v>4511</v>
      </c>
      <c r="V256">
        <v>4580.7844638530278</v>
      </c>
      <c r="W256">
        <v>2988</v>
      </c>
      <c r="X256" s="10">
        <v>22.5</v>
      </c>
      <c r="Y256">
        <v>0</v>
      </c>
      <c r="Z256">
        <f t="shared" si="19"/>
        <v>0</v>
      </c>
    </row>
    <row r="257" spans="1:26" x14ac:dyDescent="0.6">
      <c r="A257">
        <v>2014</v>
      </c>
      <c r="B257">
        <v>9</v>
      </c>
      <c r="C257">
        <v>13</v>
      </c>
      <c r="D257">
        <f t="shared" si="17"/>
        <v>6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14030</v>
      </c>
      <c r="M257">
        <v>13014</v>
      </c>
      <c r="N257">
        <v>0.4855727605727605</v>
      </c>
      <c r="O257">
        <v>0.51442723942723934</v>
      </c>
      <c r="P257">
        <v>0.45936612407200639</v>
      </c>
      <c r="Q257">
        <v>0.54063387592799361</v>
      </c>
      <c r="R257">
        <v>4.5248868778280547E-3</v>
      </c>
      <c r="S257">
        <v>3256</v>
      </c>
      <c r="T257">
        <f t="shared" si="18"/>
        <v>268</v>
      </c>
      <c r="U257">
        <v>4511</v>
      </c>
      <c r="V257">
        <v>4334.7433197346436</v>
      </c>
      <c r="W257">
        <v>3256</v>
      </c>
      <c r="X257" s="10">
        <v>22.5</v>
      </c>
      <c r="Y257">
        <v>0</v>
      </c>
      <c r="Z257">
        <f t="shared" si="19"/>
        <v>0</v>
      </c>
    </row>
    <row r="258" spans="1:26" x14ac:dyDescent="0.6">
      <c r="A258">
        <v>2014</v>
      </c>
      <c r="B258">
        <v>9</v>
      </c>
      <c r="C258">
        <v>14</v>
      </c>
      <c r="D258">
        <f t="shared" si="17"/>
        <v>7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15027</v>
      </c>
      <c r="M258">
        <v>12714</v>
      </c>
      <c r="N258">
        <v>0.48462860668743019</v>
      </c>
      <c r="O258">
        <v>0.51537139331256976</v>
      </c>
      <c r="P258">
        <v>0.45338289161818568</v>
      </c>
      <c r="Q258">
        <v>0.54661710838181421</v>
      </c>
      <c r="R258">
        <v>1.5220074043603459E-2</v>
      </c>
      <c r="S258">
        <v>3001</v>
      </c>
      <c r="T258">
        <f t="shared" si="18"/>
        <v>-255</v>
      </c>
      <c r="U258">
        <v>4511</v>
      </c>
      <c r="V258">
        <v>4495.2713940277563</v>
      </c>
      <c r="W258">
        <v>3001</v>
      </c>
      <c r="X258" s="10">
        <v>22.2</v>
      </c>
      <c r="Y258">
        <v>0</v>
      </c>
      <c r="Z258">
        <f t="shared" si="19"/>
        <v>0</v>
      </c>
    </row>
    <row r="259" spans="1:26" x14ac:dyDescent="0.6">
      <c r="A259">
        <v>2014</v>
      </c>
      <c r="B259">
        <v>9</v>
      </c>
      <c r="C259">
        <v>15</v>
      </c>
      <c r="D259">
        <f t="shared" ref="D259:D322" si="22">WEEKDAY(DATE(A259,B259,C259), 2)</f>
        <v>1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13839</v>
      </c>
      <c r="M259">
        <v>14910</v>
      </c>
      <c r="N259">
        <v>0.51190998543939725</v>
      </c>
      <c r="O259">
        <v>0.48809001456060269</v>
      </c>
      <c r="P259">
        <v>0.42555434761317112</v>
      </c>
      <c r="Q259">
        <v>0.57444565238682888</v>
      </c>
      <c r="R259">
        <v>9.1036414565826337E-3</v>
      </c>
      <c r="S259">
        <v>2719</v>
      </c>
      <c r="T259">
        <f t="shared" ref="T259:T322" si="23">S259-S258</f>
        <v>-282</v>
      </c>
      <c r="U259">
        <v>4511</v>
      </c>
      <c r="V259">
        <v>3835.7631430614661</v>
      </c>
      <c r="W259">
        <v>2719</v>
      </c>
      <c r="X259" s="10">
        <v>22.9</v>
      </c>
      <c r="Y259">
        <v>0</v>
      </c>
      <c r="Z259">
        <f t="shared" ref="Z259:Z322" si="24">X259*Y259</f>
        <v>0</v>
      </c>
    </row>
    <row r="260" spans="1:26" x14ac:dyDescent="0.6">
      <c r="A260">
        <v>2014</v>
      </c>
      <c r="B260">
        <v>9</v>
      </c>
      <c r="C260">
        <v>16</v>
      </c>
      <c r="D260">
        <f t="shared" si="22"/>
        <v>2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11921</v>
      </c>
      <c r="M260">
        <v>13558</v>
      </c>
      <c r="N260">
        <v>0.52850795398373251</v>
      </c>
      <c r="O260">
        <v>0.47149204601626749</v>
      </c>
      <c r="P260">
        <v>0.47566526610644261</v>
      </c>
      <c r="Q260">
        <v>0.52433473389355745</v>
      </c>
      <c r="R260">
        <v>2.3959316346859601E-2</v>
      </c>
      <c r="S260">
        <v>2887</v>
      </c>
      <c r="T260">
        <f t="shared" si="23"/>
        <v>168</v>
      </c>
      <c r="U260">
        <v>4511</v>
      </c>
      <c r="V260">
        <v>4131.0006919643856</v>
      </c>
      <c r="W260">
        <v>2887</v>
      </c>
      <c r="X260" s="10">
        <v>24.2</v>
      </c>
      <c r="Y260">
        <v>0</v>
      </c>
      <c r="Z260">
        <f t="shared" si="24"/>
        <v>0</v>
      </c>
    </row>
    <row r="261" spans="1:26" x14ac:dyDescent="0.6">
      <c r="A261">
        <v>2014</v>
      </c>
      <c r="B261">
        <v>9</v>
      </c>
      <c r="C261">
        <v>17</v>
      </c>
      <c r="D261">
        <f t="shared" si="22"/>
        <v>3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13374</v>
      </c>
      <c r="M261">
        <v>14678</v>
      </c>
      <c r="N261">
        <v>0.51692805009596121</v>
      </c>
      <c r="O261">
        <v>0.48307194990403879</v>
      </c>
      <c r="P261">
        <v>0.43545833908700421</v>
      </c>
      <c r="Q261">
        <v>0.56454166091299585</v>
      </c>
      <c r="R261">
        <v>3.9215686274509803E-3</v>
      </c>
      <c r="S261">
        <v>3046</v>
      </c>
      <c r="T261">
        <f t="shared" si="23"/>
        <v>159</v>
      </c>
      <c r="U261">
        <v>4511</v>
      </c>
      <c r="V261">
        <v>4210.0262694617841</v>
      </c>
      <c r="W261">
        <v>3046</v>
      </c>
      <c r="X261" s="10">
        <v>22</v>
      </c>
      <c r="Y261">
        <v>0.5</v>
      </c>
      <c r="Z261">
        <f t="shared" si="24"/>
        <v>11</v>
      </c>
    </row>
    <row r="262" spans="1:26" x14ac:dyDescent="0.6">
      <c r="A262">
        <v>2014</v>
      </c>
      <c r="B262">
        <v>9</v>
      </c>
      <c r="C262">
        <v>18</v>
      </c>
      <c r="D262">
        <f t="shared" si="22"/>
        <v>4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13557</v>
      </c>
      <c r="M262">
        <v>14953</v>
      </c>
      <c r="N262">
        <v>0.51918070395579052</v>
      </c>
      <c r="O262">
        <v>0.48081929604420948</v>
      </c>
      <c r="P262">
        <v>0.43528334410687353</v>
      </c>
      <c r="Q262">
        <v>0.56471665589312647</v>
      </c>
      <c r="R262">
        <v>1.8685121107266441E-2</v>
      </c>
      <c r="S262">
        <v>3188</v>
      </c>
      <c r="T262">
        <f t="shared" si="23"/>
        <v>142</v>
      </c>
      <c r="U262">
        <v>4511</v>
      </c>
      <c r="V262">
        <v>4426.1354644636913</v>
      </c>
      <c r="W262">
        <v>3188</v>
      </c>
      <c r="X262" s="10">
        <v>20.6</v>
      </c>
      <c r="Y262">
        <v>1.5</v>
      </c>
      <c r="Z262">
        <f t="shared" si="24"/>
        <v>30.900000000000002</v>
      </c>
    </row>
    <row r="263" spans="1:26" x14ac:dyDescent="0.6">
      <c r="A263">
        <v>2014</v>
      </c>
      <c r="B263">
        <v>9</v>
      </c>
      <c r="C263">
        <v>19</v>
      </c>
      <c r="D263">
        <f t="shared" si="22"/>
        <v>5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14315</v>
      </c>
      <c r="M263">
        <v>16150</v>
      </c>
      <c r="N263">
        <v>0.53123180164702655</v>
      </c>
      <c r="O263">
        <v>0.46876819835297351</v>
      </c>
      <c r="P263">
        <v>0.4297054781051321</v>
      </c>
      <c r="Q263">
        <v>0.57029452189486796</v>
      </c>
      <c r="R263">
        <v>4.2209693420766088E-2</v>
      </c>
      <c r="S263">
        <v>3303</v>
      </c>
      <c r="T263">
        <f t="shared" si="23"/>
        <v>115</v>
      </c>
      <c r="U263">
        <v>4511</v>
      </c>
      <c r="V263">
        <v>4703.6238926424403</v>
      </c>
      <c r="W263">
        <v>3303</v>
      </c>
      <c r="X263" s="10">
        <v>20.9</v>
      </c>
      <c r="Y263">
        <v>0</v>
      </c>
      <c r="Z263">
        <f t="shared" si="24"/>
        <v>0</v>
      </c>
    </row>
    <row r="264" spans="1:26" x14ac:dyDescent="0.6">
      <c r="A264">
        <v>2014</v>
      </c>
      <c r="B264">
        <v>9</v>
      </c>
      <c r="C264">
        <v>20</v>
      </c>
      <c r="D264">
        <f t="shared" si="22"/>
        <v>6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14950</v>
      </c>
      <c r="M264">
        <v>14904</v>
      </c>
      <c r="N264">
        <v>0.49250110181406848</v>
      </c>
      <c r="O264">
        <v>0.50749889818593152</v>
      </c>
      <c r="P264">
        <v>0.47073664942677867</v>
      </c>
      <c r="Q264">
        <v>0.52926335057322127</v>
      </c>
      <c r="R264">
        <v>1.6724336793540951E-2</v>
      </c>
      <c r="S264">
        <v>3620</v>
      </c>
      <c r="T264">
        <f t="shared" si="23"/>
        <v>317</v>
      </c>
      <c r="U264">
        <v>4511</v>
      </c>
      <c r="V264">
        <v>4455.262861707276</v>
      </c>
      <c r="W264">
        <v>3620</v>
      </c>
      <c r="X264" s="10">
        <v>21.9</v>
      </c>
      <c r="Y264">
        <v>0</v>
      </c>
      <c r="Z264">
        <f t="shared" si="24"/>
        <v>0</v>
      </c>
    </row>
    <row r="265" spans="1:26" x14ac:dyDescent="0.6">
      <c r="A265">
        <v>2014</v>
      </c>
      <c r="B265">
        <v>9</v>
      </c>
      <c r="C265">
        <v>21</v>
      </c>
      <c r="D265">
        <f t="shared" si="22"/>
        <v>7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15566</v>
      </c>
      <c r="M265">
        <v>14799</v>
      </c>
      <c r="N265">
        <v>0.51431999373175841</v>
      </c>
      <c r="O265">
        <v>0.48568000626824159</v>
      </c>
      <c r="P265">
        <v>0.45093052372464137</v>
      </c>
      <c r="Q265">
        <v>0.54906947627535863</v>
      </c>
      <c r="R265">
        <v>8.4033613445378113E-3</v>
      </c>
      <c r="S265">
        <v>3519</v>
      </c>
      <c r="T265">
        <f t="shared" si="23"/>
        <v>-101</v>
      </c>
      <c r="U265">
        <v>4511</v>
      </c>
      <c r="V265">
        <v>4820.7217658385416</v>
      </c>
      <c r="W265">
        <v>3519</v>
      </c>
      <c r="X265" s="10">
        <v>22.3</v>
      </c>
      <c r="Y265">
        <v>0</v>
      </c>
      <c r="Z265">
        <f t="shared" si="24"/>
        <v>0</v>
      </c>
    </row>
    <row r="266" spans="1:26" x14ac:dyDescent="0.6">
      <c r="A266">
        <v>2014</v>
      </c>
      <c r="B266">
        <v>9</v>
      </c>
      <c r="C266">
        <v>22</v>
      </c>
      <c r="D266">
        <f t="shared" si="22"/>
        <v>1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15779</v>
      </c>
      <c r="M266">
        <v>15328</v>
      </c>
      <c r="N266">
        <v>0.51502623673903947</v>
      </c>
      <c r="O266">
        <v>0.48497376326096048</v>
      </c>
      <c r="P266">
        <v>0.43425361163250442</v>
      </c>
      <c r="Q266">
        <v>0.56574638836749569</v>
      </c>
      <c r="R266">
        <v>6.8028621705092288E-2</v>
      </c>
      <c r="S266">
        <v>3243</v>
      </c>
      <c r="T266">
        <f t="shared" si="23"/>
        <v>-276</v>
      </c>
      <c r="U266">
        <v>4511</v>
      </c>
      <c r="V266">
        <v>3922.0458984714141</v>
      </c>
      <c r="W266">
        <v>3243</v>
      </c>
      <c r="X266" s="10">
        <v>22.7</v>
      </c>
      <c r="Y266">
        <v>0</v>
      </c>
      <c r="Z266">
        <f t="shared" si="24"/>
        <v>0</v>
      </c>
    </row>
    <row r="267" spans="1:26" x14ac:dyDescent="0.6">
      <c r="A267">
        <v>2014</v>
      </c>
      <c r="B267">
        <v>9</v>
      </c>
      <c r="C267">
        <v>23</v>
      </c>
      <c r="D267">
        <f t="shared" si="22"/>
        <v>2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13058</v>
      </c>
      <c r="M267">
        <v>13964</v>
      </c>
      <c r="N267">
        <v>0.54777705954176548</v>
      </c>
      <c r="O267">
        <v>0.45222294045823458</v>
      </c>
      <c r="P267">
        <v>0.45306099129628541</v>
      </c>
      <c r="Q267">
        <v>0.54693900870371459</v>
      </c>
      <c r="R267">
        <v>2.2621169679993211E-2</v>
      </c>
      <c r="S267">
        <v>2990</v>
      </c>
      <c r="T267">
        <f t="shared" si="23"/>
        <v>-253</v>
      </c>
      <c r="U267">
        <v>4511</v>
      </c>
      <c r="V267">
        <v>4409.4308913880859</v>
      </c>
      <c r="W267">
        <v>2990</v>
      </c>
      <c r="X267" s="10">
        <v>21.9</v>
      </c>
      <c r="Y267">
        <v>4</v>
      </c>
      <c r="Z267">
        <f t="shared" si="24"/>
        <v>87.6</v>
      </c>
    </row>
    <row r="268" spans="1:26" x14ac:dyDescent="0.6">
      <c r="A268">
        <v>2014</v>
      </c>
      <c r="B268">
        <v>9</v>
      </c>
      <c r="C268">
        <v>24</v>
      </c>
      <c r="D268">
        <f t="shared" si="22"/>
        <v>3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10860</v>
      </c>
      <c r="M268">
        <v>11466</v>
      </c>
      <c r="N268">
        <v>0.48193710364990638</v>
      </c>
      <c r="O268">
        <v>0.51806289635009362</v>
      </c>
      <c r="P268">
        <v>0.52902655783278618</v>
      </c>
      <c r="Q268">
        <v>0.47097344216721382</v>
      </c>
      <c r="R268">
        <v>0.1880954493411241</v>
      </c>
      <c r="S268">
        <v>2914</v>
      </c>
      <c r="T268">
        <f t="shared" si="23"/>
        <v>-76</v>
      </c>
      <c r="U268">
        <v>4511</v>
      </c>
      <c r="V268">
        <v>3944.6475544392902</v>
      </c>
      <c r="W268">
        <v>2914</v>
      </c>
      <c r="X268" s="10">
        <v>21</v>
      </c>
      <c r="Y268">
        <v>60</v>
      </c>
      <c r="Z268">
        <f t="shared" si="24"/>
        <v>1260</v>
      </c>
    </row>
    <row r="269" spans="1:26" x14ac:dyDescent="0.6">
      <c r="A269">
        <v>2014</v>
      </c>
      <c r="B269">
        <v>9</v>
      </c>
      <c r="C269">
        <v>25</v>
      </c>
      <c r="D269">
        <f t="shared" si="22"/>
        <v>4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14311</v>
      </c>
      <c r="M269">
        <v>16654</v>
      </c>
      <c r="N269">
        <v>0.50021987816105462</v>
      </c>
      <c r="O269">
        <v>0.49978012183894538</v>
      </c>
      <c r="P269">
        <v>0.4066254823607765</v>
      </c>
      <c r="Q269">
        <v>0.59337451763922355</v>
      </c>
      <c r="R269">
        <v>7.3529411764705881E-3</v>
      </c>
      <c r="S269">
        <v>3461</v>
      </c>
      <c r="T269">
        <f t="shared" si="23"/>
        <v>547</v>
      </c>
      <c r="U269">
        <v>4511</v>
      </c>
      <c r="V269">
        <v>4175.9149414757539</v>
      </c>
      <c r="W269">
        <v>3461</v>
      </c>
      <c r="X269" s="10">
        <v>21.8</v>
      </c>
      <c r="Y269">
        <v>0</v>
      </c>
      <c r="Z269">
        <f t="shared" si="24"/>
        <v>0</v>
      </c>
    </row>
    <row r="270" spans="1:26" x14ac:dyDescent="0.6">
      <c r="A270">
        <v>2014</v>
      </c>
      <c r="B270">
        <v>9</v>
      </c>
      <c r="C270">
        <v>26</v>
      </c>
      <c r="D270">
        <f t="shared" si="22"/>
        <v>5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16591</v>
      </c>
      <c r="M270">
        <v>16266</v>
      </c>
      <c r="N270">
        <v>0.52709381691579837</v>
      </c>
      <c r="O270">
        <v>0.47290618308420163</v>
      </c>
      <c r="P270">
        <v>0.43189618259277701</v>
      </c>
      <c r="Q270">
        <v>0.56810381740722293</v>
      </c>
      <c r="R270">
        <v>5.5286543521837643E-2</v>
      </c>
      <c r="S270">
        <v>3662</v>
      </c>
      <c r="T270">
        <f t="shared" si="23"/>
        <v>201</v>
      </c>
      <c r="U270">
        <v>4511</v>
      </c>
      <c r="V270">
        <v>4701.3420169739729</v>
      </c>
      <c r="W270">
        <v>3662</v>
      </c>
      <c r="X270" s="10">
        <v>21.1</v>
      </c>
      <c r="Y270">
        <v>0</v>
      </c>
      <c r="Z270">
        <f t="shared" si="24"/>
        <v>0</v>
      </c>
    </row>
    <row r="271" spans="1:26" x14ac:dyDescent="0.6">
      <c r="A271">
        <v>2014</v>
      </c>
      <c r="B271">
        <v>9</v>
      </c>
      <c r="C271">
        <v>27</v>
      </c>
      <c r="D271">
        <f t="shared" si="22"/>
        <v>6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15752</v>
      </c>
      <c r="M271">
        <v>14889</v>
      </c>
      <c r="N271">
        <v>0.49426113102583691</v>
      </c>
      <c r="O271">
        <v>0.50573886897416309</v>
      </c>
      <c r="P271">
        <v>0.46928716708128482</v>
      </c>
      <c r="Q271">
        <v>0.53071283291871529</v>
      </c>
      <c r="R271">
        <v>3.4380162321338788E-2</v>
      </c>
      <c r="S271">
        <v>3911</v>
      </c>
      <c r="T271">
        <f t="shared" si="23"/>
        <v>249</v>
      </c>
      <c r="U271">
        <v>4511</v>
      </c>
      <c r="V271">
        <v>4494.8208351801386</v>
      </c>
      <c r="W271">
        <v>3911</v>
      </c>
      <c r="X271" s="10">
        <v>21.7</v>
      </c>
      <c r="Y271">
        <v>0</v>
      </c>
      <c r="Z271">
        <f t="shared" si="24"/>
        <v>0</v>
      </c>
    </row>
    <row r="272" spans="1:26" x14ac:dyDescent="0.6">
      <c r="A272">
        <v>2014</v>
      </c>
      <c r="B272">
        <v>9</v>
      </c>
      <c r="C272">
        <v>28</v>
      </c>
      <c r="D272">
        <f t="shared" si="22"/>
        <v>7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16165</v>
      </c>
      <c r="M272">
        <v>14631</v>
      </c>
      <c r="N272">
        <v>0.50746924643983471</v>
      </c>
      <c r="O272">
        <v>0.49253075356016529</v>
      </c>
      <c r="P272">
        <v>0.4620626105920223</v>
      </c>
      <c r="Q272">
        <v>0.53793738940797764</v>
      </c>
      <c r="R272">
        <v>9.4268476621417793E-3</v>
      </c>
      <c r="S272">
        <v>3659</v>
      </c>
      <c r="T272">
        <f t="shared" si="23"/>
        <v>-252</v>
      </c>
      <c r="U272">
        <v>4511</v>
      </c>
      <c r="V272">
        <v>4749.1190800950744</v>
      </c>
      <c r="W272">
        <v>3659</v>
      </c>
      <c r="X272" s="10">
        <v>23</v>
      </c>
      <c r="Y272">
        <v>0</v>
      </c>
      <c r="Z272">
        <f t="shared" si="24"/>
        <v>0</v>
      </c>
    </row>
    <row r="273" spans="1:26" x14ac:dyDescent="0.6">
      <c r="A273">
        <v>2014</v>
      </c>
      <c r="B273">
        <v>9</v>
      </c>
      <c r="C273">
        <v>29</v>
      </c>
      <c r="D273">
        <f t="shared" si="22"/>
        <v>1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16076</v>
      </c>
      <c r="M273">
        <v>14266</v>
      </c>
      <c r="N273">
        <v>0.52072508421989394</v>
      </c>
      <c r="O273">
        <v>0.47927491578010611</v>
      </c>
      <c r="P273">
        <v>0.43170253909873291</v>
      </c>
      <c r="Q273">
        <v>0.5682974609012672</v>
      </c>
      <c r="R273">
        <v>2.1549773755656108E-2</v>
      </c>
      <c r="S273">
        <v>3073</v>
      </c>
      <c r="T273">
        <f t="shared" si="23"/>
        <v>-586</v>
      </c>
      <c r="U273">
        <v>4511</v>
      </c>
      <c r="V273">
        <v>3989.9534576690921</v>
      </c>
      <c r="W273">
        <v>3073</v>
      </c>
      <c r="X273" s="10">
        <v>22.6</v>
      </c>
      <c r="Y273">
        <v>0</v>
      </c>
      <c r="Z273">
        <f t="shared" si="24"/>
        <v>0</v>
      </c>
    </row>
    <row r="274" spans="1:26" x14ac:dyDescent="0.6">
      <c r="A274">
        <v>2014</v>
      </c>
      <c r="B274">
        <v>9</v>
      </c>
      <c r="C274">
        <v>30</v>
      </c>
      <c r="D274">
        <f t="shared" si="22"/>
        <v>2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13687</v>
      </c>
      <c r="M274">
        <v>12916</v>
      </c>
      <c r="N274">
        <v>0.53282212132148388</v>
      </c>
      <c r="O274">
        <v>0.46717787867851612</v>
      </c>
      <c r="P274">
        <v>0.46926756038029033</v>
      </c>
      <c r="Q274">
        <v>0.53073243961970973</v>
      </c>
      <c r="R274">
        <v>2.7990413439329849E-2</v>
      </c>
      <c r="S274">
        <v>3021</v>
      </c>
      <c r="T274">
        <f t="shared" si="23"/>
        <v>-52</v>
      </c>
      <c r="U274">
        <v>4511</v>
      </c>
      <c r="V274">
        <v>4318.6612316314186</v>
      </c>
      <c r="W274">
        <v>3021</v>
      </c>
      <c r="X274" s="10">
        <v>20.3</v>
      </c>
      <c r="Y274">
        <v>0</v>
      </c>
      <c r="Z274">
        <f t="shared" si="24"/>
        <v>0</v>
      </c>
    </row>
    <row r="275" spans="1:26" x14ac:dyDescent="0.6">
      <c r="A275">
        <v>2014</v>
      </c>
      <c r="B275">
        <v>10</v>
      </c>
      <c r="C275">
        <v>1</v>
      </c>
      <c r="D275">
        <f t="shared" si="22"/>
        <v>3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14853</v>
      </c>
      <c r="M275">
        <v>16292</v>
      </c>
      <c r="N275">
        <v>0.51144900850783204</v>
      </c>
      <c r="O275">
        <v>0.48855099149216802</v>
      </c>
      <c r="P275">
        <v>0.43884455858595361</v>
      </c>
      <c r="Q275">
        <v>0.56115544141404639</v>
      </c>
      <c r="R275">
        <v>4.9019607843137254E-3</v>
      </c>
      <c r="S275">
        <v>3304</v>
      </c>
      <c r="T275">
        <f t="shared" si="23"/>
        <v>283</v>
      </c>
      <c r="U275">
        <v>4511</v>
      </c>
      <c r="V275">
        <v>4260.6915740115528</v>
      </c>
      <c r="W275">
        <v>3304</v>
      </c>
      <c r="X275" s="10">
        <v>19.3</v>
      </c>
      <c r="Y275">
        <v>0</v>
      </c>
      <c r="Z275">
        <f t="shared" si="24"/>
        <v>0</v>
      </c>
    </row>
    <row r="276" spans="1:26" x14ac:dyDescent="0.6">
      <c r="A276">
        <v>2014</v>
      </c>
      <c r="B276">
        <v>10</v>
      </c>
      <c r="C276">
        <v>2</v>
      </c>
      <c r="D276">
        <f t="shared" si="22"/>
        <v>4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16194</v>
      </c>
      <c r="M276">
        <v>17847</v>
      </c>
      <c r="N276">
        <v>0.50922313410703501</v>
      </c>
      <c r="O276">
        <v>0.49077686589296499</v>
      </c>
      <c r="P276">
        <v>0.44270164390133432</v>
      </c>
      <c r="Q276">
        <v>0.55729835609866563</v>
      </c>
      <c r="R276">
        <v>6.1173621699937487E-2</v>
      </c>
      <c r="S276">
        <v>4009</v>
      </c>
      <c r="T276">
        <f t="shared" si="23"/>
        <v>705</v>
      </c>
      <c r="U276">
        <v>4511</v>
      </c>
      <c r="V276">
        <v>4371.862771180753</v>
      </c>
      <c r="W276">
        <v>4009</v>
      </c>
      <c r="X276" s="10">
        <v>20.8</v>
      </c>
      <c r="Y276">
        <v>0</v>
      </c>
      <c r="Z276">
        <f t="shared" si="24"/>
        <v>0</v>
      </c>
    </row>
    <row r="277" spans="1:26" x14ac:dyDescent="0.6">
      <c r="A277">
        <v>2014</v>
      </c>
      <c r="B277">
        <v>10</v>
      </c>
      <c r="C277">
        <v>3</v>
      </c>
      <c r="D277">
        <f t="shared" si="22"/>
        <v>5</v>
      </c>
      <c r="E277" t="s">
        <v>25</v>
      </c>
      <c r="F277" t="s">
        <v>11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0"/>
        <v>1</v>
      </c>
      <c r="I277">
        <f t="shared" si="21"/>
        <v>1</v>
      </c>
      <c r="J277" s="12" t="s">
        <v>66</v>
      </c>
      <c r="K277" s="12"/>
      <c r="L277">
        <v>15895</v>
      </c>
      <c r="M277">
        <v>16667</v>
      </c>
      <c r="N277">
        <v>0.53219133807369101</v>
      </c>
      <c r="O277">
        <v>0.46780866192630899</v>
      </c>
      <c r="P277">
        <v>0.46353239124136952</v>
      </c>
      <c r="Q277">
        <v>0.53646760875863042</v>
      </c>
      <c r="R277">
        <v>3.5116070719785897E-2</v>
      </c>
      <c r="S277">
        <v>4617</v>
      </c>
      <c r="T277">
        <f t="shared" si="23"/>
        <v>608</v>
      </c>
      <c r="U277">
        <v>4511</v>
      </c>
      <c r="V277">
        <v>5018.3936980452027</v>
      </c>
      <c r="W277">
        <v>5018.3936980452027</v>
      </c>
      <c r="X277" s="10">
        <v>20.5</v>
      </c>
      <c r="Y277">
        <v>0</v>
      </c>
      <c r="Z277">
        <f t="shared" si="24"/>
        <v>0</v>
      </c>
    </row>
    <row r="278" spans="1:26" x14ac:dyDescent="0.6">
      <c r="A278">
        <v>2014</v>
      </c>
      <c r="B278">
        <v>10</v>
      </c>
      <c r="C278">
        <v>4</v>
      </c>
      <c r="D278">
        <f t="shared" si="22"/>
        <v>6</v>
      </c>
      <c r="E278" t="s">
        <v>25</v>
      </c>
      <c r="F278" t="s">
        <v>15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>
        <f t="shared" si="20"/>
        <v>0</v>
      </c>
      <c r="I278">
        <f t="shared" si="21"/>
        <v>1</v>
      </c>
      <c r="J278" s="12" t="s">
        <v>66</v>
      </c>
      <c r="K278" s="12"/>
      <c r="L278">
        <v>15707</v>
      </c>
      <c r="M278">
        <v>14743</v>
      </c>
      <c r="N278">
        <v>0.49695111693381577</v>
      </c>
      <c r="O278">
        <v>0.50304888306618412</v>
      </c>
      <c r="P278">
        <v>0.46652880952188908</v>
      </c>
      <c r="Q278">
        <v>0.53347119047811098</v>
      </c>
      <c r="R278">
        <v>2.2727272727272731E-2</v>
      </c>
      <c r="S278">
        <v>4726</v>
      </c>
      <c r="T278">
        <f t="shared" si="23"/>
        <v>109</v>
      </c>
      <c r="U278">
        <v>4511</v>
      </c>
      <c r="V278">
        <v>4825.2515838931877</v>
      </c>
      <c r="W278">
        <v>4825.2515838931877</v>
      </c>
      <c r="X278" s="10">
        <v>19.100000000000001</v>
      </c>
      <c r="Y278">
        <v>0</v>
      </c>
      <c r="Z278">
        <f t="shared" si="24"/>
        <v>0</v>
      </c>
    </row>
    <row r="279" spans="1:26" x14ac:dyDescent="0.6">
      <c r="A279">
        <v>2014</v>
      </c>
      <c r="B279">
        <v>10</v>
      </c>
      <c r="C279">
        <v>5</v>
      </c>
      <c r="D279">
        <f t="shared" si="22"/>
        <v>7</v>
      </c>
      <c r="E279" t="s">
        <v>25</v>
      </c>
      <c r="F279" t="s">
        <v>17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>
        <f t="shared" si="20"/>
        <v>0</v>
      </c>
      <c r="I279">
        <f t="shared" si="21"/>
        <v>1</v>
      </c>
      <c r="J279" s="12" t="s">
        <v>66</v>
      </c>
      <c r="K279" s="12"/>
      <c r="L279">
        <v>17661</v>
      </c>
      <c r="M279">
        <v>15987</v>
      </c>
      <c r="N279">
        <v>0.50009532950709423</v>
      </c>
      <c r="O279">
        <v>0.49990467049290582</v>
      </c>
      <c r="P279">
        <v>0.46273399802811571</v>
      </c>
      <c r="Q279">
        <v>0.53191840838899662</v>
      </c>
      <c r="R279">
        <v>1.2368024132730009E-2</v>
      </c>
      <c r="S279">
        <v>4192</v>
      </c>
      <c r="T279">
        <f t="shared" si="23"/>
        <v>-534</v>
      </c>
      <c r="U279">
        <v>4511</v>
      </c>
      <c r="V279">
        <v>5051.0984538121347</v>
      </c>
      <c r="W279">
        <v>4192</v>
      </c>
      <c r="X279" s="10">
        <v>18.8</v>
      </c>
      <c r="Y279">
        <v>0</v>
      </c>
      <c r="Z279">
        <f t="shared" si="24"/>
        <v>0</v>
      </c>
    </row>
    <row r="280" spans="1:26" x14ac:dyDescent="0.6">
      <c r="A280">
        <v>2014</v>
      </c>
      <c r="B280">
        <v>10</v>
      </c>
      <c r="C280">
        <v>6</v>
      </c>
      <c r="D280">
        <f t="shared" si="22"/>
        <v>1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16590</v>
      </c>
      <c r="M280">
        <v>15664</v>
      </c>
      <c r="N280">
        <v>0.53755252820996768</v>
      </c>
      <c r="O280">
        <v>0.46244747179003243</v>
      </c>
      <c r="P280">
        <v>0.43578255174275943</v>
      </c>
      <c r="Q280">
        <v>0.56421744825724063</v>
      </c>
      <c r="R280">
        <v>4.5652958152958147E-2</v>
      </c>
      <c r="S280">
        <v>3337</v>
      </c>
      <c r="T280">
        <f t="shared" si="23"/>
        <v>-855</v>
      </c>
      <c r="U280">
        <v>4511</v>
      </c>
      <c r="V280">
        <v>4299.2865554599557</v>
      </c>
      <c r="W280">
        <v>3337</v>
      </c>
      <c r="X280" s="10">
        <v>18.600000000000001</v>
      </c>
      <c r="Y280">
        <v>0</v>
      </c>
      <c r="Z280">
        <f t="shared" si="24"/>
        <v>0</v>
      </c>
    </row>
    <row r="281" spans="1:26" x14ac:dyDescent="0.6">
      <c r="A281">
        <v>2014</v>
      </c>
      <c r="B281">
        <v>10</v>
      </c>
      <c r="C281">
        <v>7</v>
      </c>
      <c r="D281">
        <f t="shared" si="22"/>
        <v>2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12889</v>
      </c>
      <c r="M281">
        <v>15003</v>
      </c>
      <c r="N281">
        <v>0.52704616075359112</v>
      </c>
      <c r="O281">
        <v>0.47295383924640888</v>
      </c>
      <c r="P281">
        <v>0.46669845032848128</v>
      </c>
      <c r="Q281">
        <v>0.53330154967151866</v>
      </c>
      <c r="R281">
        <v>9.6319229446164417E-3</v>
      </c>
      <c r="S281">
        <v>3390</v>
      </c>
      <c r="T281">
        <f t="shared" si="23"/>
        <v>53</v>
      </c>
      <c r="U281">
        <v>4511</v>
      </c>
      <c r="V281">
        <v>4292.261611142083</v>
      </c>
      <c r="W281">
        <v>3390</v>
      </c>
      <c r="X281" s="10">
        <v>18.399999999999999</v>
      </c>
      <c r="Y281">
        <v>0</v>
      </c>
      <c r="Z281">
        <f t="shared" si="24"/>
        <v>0</v>
      </c>
    </row>
    <row r="282" spans="1:26" x14ac:dyDescent="0.6">
      <c r="A282">
        <v>2014</v>
      </c>
      <c r="B282">
        <v>10</v>
      </c>
      <c r="C282">
        <v>8</v>
      </c>
      <c r="D282">
        <f t="shared" si="22"/>
        <v>3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14530</v>
      </c>
      <c r="M282">
        <v>19002</v>
      </c>
      <c r="N282">
        <v>0.52171823754868729</v>
      </c>
      <c r="O282">
        <v>0.47828176245131271</v>
      </c>
      <c r="P282">
        <v>0.44315198450146548</v>
      </c>
      <c r="Q282">
        <v>0.55684801549853458</v>
      </c>
      <c r="R282">
        <v>2.9164510998421031E-2</v>
      </c>
      <c r="S282">
        <v>3882</v>
      </c>
      <c r="T282">
        <f t="shared" si="23"/>
        <v>492</v>
      </c>
      <c r="U282">
        <v>4511</v>
      </c>
      <c r="V282">
        <v>4379.994736731941</v>
      </c>
      <c r="W282">
        <v>3882</v>
      </c>
      <c r="X282" s="10">
        <v>18.899999999999999</v>
      </c>
      <c r="Y282">
        <v>0</v>
      </c>
      <c r="Z282">
        <f t="shared" si="24"/>
        <v>0</v>
      </c>
    </row>
    <row r="283" spans="1:26" x14ac:dyDescent="0.6">
      <c r="A283">
        <v>2014</v>
      </c>
      <c r="B283">
        <v>10</v>
      </c>
      <c r="C283">
        <v>9</v>
      </c>
      <c r="D283">
        <f t="shared" si="22"/>
        <v>4</v>
      </c>
      <c r="E283" s="14" t="s">
        <v>32</v>
      </c>
      <c r="F283" s="14" t="s">
        <v>11</v>
      </c>
      <c r="G283" s="14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 s="14">
        <f t="shared" si="20"/>
        <v>1</v>
      </c>
      <c r="I283" s="14">
        <f t="shared" si="21"/>
        <v>1</v>
      </c>
      <c r="J283" s="12" t="s">
        <v>57</v>
      </c>
      <c r="K283" s="12" t="s">
        <v>58</v>
      </c>
      <c r="L283">
        <v>14603</v>
      </c>
      <c r="M283">
        <v>16714</v>
      </c>
      <c r="N283">
        <v>0.51357245695480991</v>
      </c>
      <c r="O283">
        <v>0.48642754304519009</v>
      </c>
      <c r="P283">
        <v>0.43235514485514492</v>
      </c>
      <c r="Q283">
        <v>0.56764485514485508</v>
      </c>
      <c r="R283">
        <v>8.2013574660633488E-3</v>
      </c>
      <c r="S283">
        <v>4496</v>
      </c>
      <c r="T283">
        <f t="shared" si="23"/>
        <v>614</v>
      </c>
      <c r="U283">
        <v>4511</v>
      </c>
      <c r="V283">
        <v>4636.4326575800324</v>
      </c>
      <c r="W283">
        <v>4496</v>
      </c>
      <c r="X283" s="10">
        <v>19.8</v>
      </c>
      <c r="Y283">
        <v>0</v>
      </c>
      <c r="Z283">
        <f t="shared" si="24"/>
        <v>0</v>
      </c>
    </row>
    <row r="284" spans="1:26" x14ac:dyDescent="0.6">
      <c r="A284">
        <v>2014</v>
      </c>
      <c r="B284">
        <v>10</v>
      </c>
      <c r="C284">
        <v>10</v>
      </c>
      <c r="D284">
        <f t="shared" si="22"/>
        <v>5</v>
      </c>
      <c r="E284" s="14" t="s">
        <v>32</v>
      </c>
      <c r="F284" s="14" t="s">
        <v>15</v>
      </c>
      <c r="G284" s="1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1</v>
      </c>
      <c r="H284" s="14">
        <f t="shared" si="20"/>
        <v>0</v>
      </c>
      <c r="I284" s="14">
        <f t="shared" si="21"/>
        <v>1</v>
      </c>
      <c r="J284" s="12"/>
      <c r="K284" s="12" t="s">
        <v>58</v>
      </c>
      <c r="L284">
        <v>14369</v>
      </c>
      <c r="M284">
        <v>14412</v>
      </c>
      <c r="N284">
        <v>0.53494144744144745</v>
      </c>
      <c r="O284">
        <v>0.46505855255855261</v>
      </c>
      <c r="P284">
        <v>0.45212140800376088</v>
      </c>
      <c r="Q284">
        <v>0.54787859199623901</v>
      </c>
      <c r="R284">
        <v>3.1301051889287182E-2</v>
      </c>
      <c r="S284">
        <v>4705</v>
      </c>
      <c r="T284">
        <f t="shared" si="23"/>
        <v>209</v>
      </c>
      <c r="U284">
        <v>4511</v>
      </c>
      <c r="V284">
        <v>5018.3087865808511</v>
      </c>
      <c r="W284">
        <v>5018.3087865808511</v>
      </c>
      <c r="X284" s="10">
        <v>20.100000000000001</v>
      </c>
      <c r="Y284">
        <v>0</v>
      </c>
      <c r="Z284">
        <f t="shared" si="24"/>
        <v>0</v>
      </c>
    </row>
    <row r="285" spans="1:26" x14ac:dyDescent="0.6">
      <c r="A285">
        <v>2014</v>
      </c>
      <c r="B285">
        <v>10</v>
      </c>
      <c r="C285">
        <v>11</v>
      </c>
      <c r="D285">
        <f t="shared" si="22"/>
        <v>6</v>
      </c>
      <c r="E285" s="14" t="s">
        <v>32</v>
      </c>
      <c r="F285" s="14" t="s">
        <v>17</v>
      </c>
      <c r="G285" s="14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2</v>
      </c>
      <c r="H285" s="14">
        <f t="shared" si="20"/>
        <v>0</v>
      </c>
      <c r="I285" s="14">
        <f t="shared" si="21"/>
        <v>1</v>
      </c>
      <c r="J285" s="12"/>
      <c r="K285" s="12" t="s">
        <v>58</v>
      </c>
      <c r="L285">
        <v>16390</v>
      </c>
      <c r="M285">
        <v>13963</v>
      </c>
      <c r="N285">
        <v>0.49271554039355903</v>
      </c>
      <c r="O285">
        <v>0.50728445960644108</v>
      </c>
      <c r="P285">
        <v>0.46864331918511482</v>
      </c>
      <c r="Q285">
        <v>0.53135668081488507</v>
      </c>
      <c r="R285">
        <v>1.5090516638504249E-2</v>
      </c>
      <c r="S285">
        <v>4787</v>
      </c>
      <c r="T285">
        <f t="shared" si="23"/>
        <v>82</v>
      </c>
      <c r="U285">
        <v>4511</v>
      </c>
      <c r="V285">
        <v>4778.2421148705134</v>
      </c>
      <c r="W285">
        <v>4787</v>
      </c>
      <c r="X285" s="10">
        <v>19.7</v>
      </c>
      <c r="Y285">
        <v>0</v>
      </c>
      <c r="Z285">
        <f t="shared" si="24"/>
        <v>0</v>
      </c>
    </row>
    <row r="286" spans="1:26" x14ac:dyDescent="0.6">
      <c r="A286">
        <v>2014</v>
      </c>
      <c r="B286">
        <v>10</v>
      </c>
      <c r="C286">
        <v>12</v>
      </c>
      <c r="D286">
        <f t="shared" si="22"/>
        <v>7</v>
      </c>
      <c r="E286" s="14" t="s">
        <v>32</v>
      </c>
      <c r="F286" s="14" t="s">
        <v>18</v>
      </c>
      <c r="G286" s="14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3</v>
      </c>
      <c r="H286" s="14">
        <f t="shared" si="20"/>
        <v>0</v>
      </c>
      <c r="I286" s="14">
        <f t="shared" si="21"/>
        <v>1</v>
      </c>
      <c r="J286" s="12"/>
      <c r="K286" s="12" t="s">
        <v>58</v>
      </c>
      <c r="L286">
        <v>17176</v>
      </c>
      <c r="M286">
        <v>15224</v>
      </c>
      <c r="N286">
        <v>0.52807094865918391</v>
      </c>
      <c r="O286">
        <v>0.47192905134081597</v>
      </c>
      <c r="P286">
        <v>0.46986175589116758</v>
      </c>
      <c r="Q286">
        <v>0.53013824410883237</v>
      </c>
      <c r="R286">
        <v>1.4005602240896361E-2</v>
      </c>
      <c r="S286">
        <v>4293</v>
      </c>
      <c r="T286">
        <f t="shared" si="23"/>
        <v>-494</v>
      </c>
      <c r="U286">
        <v>4511</v>
      </c>
      <c r="V286">
        <v>5326.8203827659163</v>
      </c>
      <c r="W286">
        <v>4293</v>
      </c>
      <c r="X286" s="10">
        <v>19.7</v>
      </c>
      <c r="Y286">
        <v>3.5</v>
      </c>
      <c r="Z286">
        <f t="shared" si="24"/>
        <v>68.95</v>
      </c>
    </row>
    <row r="287" spans="1:26" x14ac:dyDescent="0.6">
      <c r="A287">
        <v>2014</v>
      </c>
      <c r="B287">
        <v>10</v>
      </c>
      <c r="C287">
        <v>13</v>
      </c>
      <c r="D287">
        <f t="shared" si="22"/>
        <v>1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16230</v>
      </c>
      <c r="M287">
        <v>14356</v>
      </c>
      <c r="N287">
        <v>0.55199583192662782</v>
      </c>
      <c r="O287">
        <v>0.44800416807337218</v>
      </c>
      <c r="P287">
        <v>0.43883857395968118</v>
      </c>
      <c r="Q287">
        <v>0.56116142604031882</v>
      </c>
      <c r="R287">
        <v>3.9819004524886882E-2</v>
      </c>
      <c r="S287">
        <v>3665</v>
      </c>
      <c r="T287">
        <f t="shared" si="23"/>
        <v>-628</v>
      </c>
      <c r="U287">
        <v>4511</v>
      </c>
      <c r="V287">
        <v>4553.5589166818718</v>
      </c>
      <c r="W287">
        <v>3665</v>
      </c>
      <c r="X287" s="10">
        <v>16.899999999999999</v>
      </c>
      <c r="Y287">
        <v>36.5</v>
      </c>
      <c r="Z287">
        <f t="shared" si="24"/>
        <v>616.84999999999991</v>
      </c>
    </row>
    <row r="288" spans="1:26" x14ac:dyDescent="0.6">
      <c r="A288">
        <v>2014</v>
      </c>
      <c r="B288">
        <v>10</v>
      </c>
      <c r="C288">
        <v>14</v>
      </c>
      <c r="D288">
        <f t="shared" si="22"/>
        <v>2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12968</v>
      </c>
      <c r="M288">
        <v>14234</v>
      </c>
      <c r="N288">
        <v>0.52176002102472685</v>
      </c>
      <c r="O288">
        <v>0.47823997897527321</v>
      </c>
      <c r="P288">
        <v>0.4792615064673888</v>
      </c>
      <c r="Q288">
        <v>0.51539089994972342</v>
      </c>
      <c r="R288">
        <v>6.5359477124183E-3</v>
      </c>
      <c r="S288">
        <v>3759</v>
      </c>
      <c r="T288">
        <f t="shared" si="23"/>
        <v>94</v>
      </c>
      <c r="U288">
        <v>4511</v>
      </c>
      <c r="V288">
        <v>4331.0006476971594</v>
      </c>
      <c r="W288">
        <v>3759</v>
      </c>
      <c r="X288" s="10">
        <v>15.5</v>
      </c>
      <c r="Y288">
        <v>0</v>
      </c>
      <c r="Z288">
        <f t="shared" si="24"/>
        <v>0</v>
      </c>
    </row>
    <row r="289" spans="1:26" x14ac:dyDescent="0.6">
      <c r="A289">
        <v>2014</v>
      </c>
      <c r="B289">
        <v>10</v>
      </c>
      <c r="C289">
        <v>15</v>
      </c>
      <c r="D289">
        <f t="shared" si="22"/>
        <v>3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13869</v>
      </c>
      <c r="M289">
        <v>15646</v>
      </c>
      <c r="N289">
        <v>0.49344335019075508</v>
      </c>
      <c r="O289">
        <v>0.50655664980924497</v>
      </c>
      <c r="P289">
        <v>0.45197936434960662</v>
      </c>
      <c r="Q289">
        <v>0.54802063565039338</v>
      </c>
      <c r="R289">
        <v>1.297134238310709E-2</v>
      </c>
      <c r="S289">
        <v>3953</v>
      </c>
      <c r="T289">
        <f t="shared" si="23"/>
        <v>194</v>
      </c>
      <c r="U289">
        <v>4511</v>
      </c>
      <c r="V289">
        <v>4130.1272271638609</v>
      </c>
      <c r="W289">
        <v>3953</v>
      </c>
      <c r="X289" s="10">
        <v>16.8</v>
      </c>
      <c r="Y289">
        <v>0</v>
      </c>
      <c r="Z289">
        <f t="shared" si="24"/>
        <v>0</v>
      </c>
    </row>
    <row r="290" spans="1:26" x14ac:dyDescent="0.6">
      <c r="A290">
        <v>2014</v>
      </c>
      <c r="B290">
        <v>10</v>
      </c>
      <c r="C290">
        <v>16</v>
      </c>
      <c r="D290">
        <f t="shared" si="22"/>
        <v>4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14956</v>
      </c>
      <c r="M290">
        <v>15930</v>
      </c>
      <c r="N290">
        <v>0.51242055158463828</v>
      </c>
      <c r="O290">
        <v>0.48757944841536172</v>
      </c>
      <c r="P290">
        <v>0.43539443013127221</v>
      </c>
      <c r="Q290">
        <v>0.56460556986872767</v>
      </c>
      <c r="R290">
        <v>5.3475935828877011E-3</v>
      </c>
      <c r="S290">
        <v>4323</v>
      </c>
      <c r="T290">
        <f t="shared" si="23"/>
        <v>370</v>
      </c>
      <c r="U290">
        <v>4511</v>
      </c>
      <c r="V290">
        <v>4500.2392916905847</v>
      </c>
      <c r="W290">
        <v>4323</v>
      </c>
      <c r="X290" s="10">
        <v>16.399999999999999</v>
      </c>
      <c r="Y290">
        <v>0</v>
      </c>
      <c r="Z290">
        <f t="shared" si="24"/>
        <v>0</v>
      </c>
    </row>
    <row r="291" spans="1:26" x14ac:dyDescent="0.6">
      <c r="A291">
        <v>2014</v>
      </c>
      <c r="B291">
        <v>10</v>
      </c>
      <c r="C291">
        <v>17</v>
      </c>
      <c r="D291">
        <f t="shared" si="22"/>
        <v>5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16438</v>
      </c>
      <c r="M291">
        <v>16600</v>
      </c>
      <c r="N291">
        <v>0.52231396054925461</v>
      </c>
      <c r="O291">
        <v>0.47768603945074539</v>
      </c>
      <c r="P291">
        <v>0.44515549809667448</v>
      </c>
      <c r="Q291">
        <v>0.55484450190332546</v>
      </c>
      <c r="R291">
        <v>2.4646921705745239E-2</v>
      </c>
      <c r="S291">
        <v>4519</v>
      </c>
      <c r="T291">
        <f t="shared" si="23"/>
        <v>196</v>
      </c>
      <c r="U291">
        <v>4511</v>
      </c>
      <c r="V291">
        <v>4818.5097433041456</v>
      </c>
      <c r="W291">
        <v>4818.5097433041456</v>
      </c>
      <c r="X291" s="10">
        <v>15.5</v>
      </c>
      <c r="Y291">
        <v>0</v>
      </c>
      <c r="Z291">
        <f t="shared" si="24"/>
        <v>0</v>
      </c>
    </row>
    <row r="292" spans="1:26" x14ac:dyDescent="0.6">
      <c r="A292">
        <v>2014</v>
      </c>
      <c r="B292">
        <v>10</v>
      </c>
      <c r="C292">
        <v>18</v>
      </c>
      <c r="D292">
        <f t="shared" si="22"/>
        <v>6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16597</v>
      </c>
      <c r="M292">
        <v>14872</v>
      </c>
      <c r="N292">
        <v>0.47375652812959312</v>
      </c>
      <c r="O292">
        <v>0.52624347187040688</v>
      </c>
      <c r="P292">
        <v>0.44968492979328889</v>
      </c>
      <c r="Q292">
        <v>0.550315070206711</v>
      </c>
      <c r="R292">
        <v>4.0923945335710039E-2</v>
      </c>
      <c r="S292">
        <v>4906</v>
      </c>
      <c r="T292">
        <f t="shared" si="23"/>
        <v>387</v>
      </c>
      <c r="U292">
        <v>4511</v>
      </c>
      <c r="V292">
        <v>4401.9498273756917</v>
      </c>
      <c r="W292">
        <v>4906</v>
      </c>
      <c r="X292" s="10">
        <v>17.2</v>
      </c>
      <c r="Y292">
        <v>0</v>
      </c>
      <c r="Z292">
        <f t="shared" si="24"/>
        <v>0</v>
      </c>
    </row>
    <row r="293" spans="1:26" x14ac:dyDescent="0.6">
      <c r="A293">
        <v>2014</v>
      </c>
      <c r="B293">
        <v>10</v>
      </c>
      <c r="C293">
        <v>19</v>
      </c>
      <c r="D293">
        <f t="shared" si="22"/>
        <v>7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17008</v>
      </c>
      <c r="M293">
        <v>16138</v>
      </c>
      <c r="N293">
        <v>0.46239532072865408</v>
      </c>
      <c r="O293">
        <v>0.53760467927134592</v>
      </c>
      <c r="P293">
        <v>0.42697718947718949</v>
      </c>
      <c r="Q293">
        <v>0.57302281052281057</v>
      </c>
      <c r="R293">
        <v>8.4876543209876532E-2</v>
      </c>
      <c r="S293">
        <v>4658</v>
      </c>
      <c r="T293">
        <f t="shared" si="23"/>
        <v>-248</v>
      </c>
      <c r="U293">
        <v>4511</v>
      </c>
      <c r="V293">
        <v>4372.0988071523898</v>
      </c>
      <c r="W293">
        <v>4658</v>
      </c>
      <c r="X293" s="10">
        <v>18.7</v>
      </c>
      <c r="Y293">
        <v>0</v>
      </c>
      <c r="Z293">
        <f t="shared" si="24"/>
        <v>0</v>
      </c>
    </row>
    <row r="294" spans="1:26" x14ac:dyDescent="0.6">
      <c r="A294">
        <v>2014</v>
      </c>
      <c r="B294">
        <v>10</v>
      </c>
      <c r="C294">
        <v>20</v>
      </c>
      <c r="D294">
        <f t="shared" si="22"/>
        <v>1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17243</v>
      </c>
      <c r="M294">
        <v>15087</v>
      </c>
      <c r="N294">
        <v>0.50212687159053948</v>
      </c>
      <c r="O294">
        <v>0.49787312840946057</v>
      </c>
      <c r="P294">
        <v>0.40802721403932468</v>
      </c>
      <c r="Q294">
        <v>0.59197278596067526</v>
      </c>
      <c r="R294">
        <v>3.9307366989027891E-2</v>
      </c>
      <c r="S294">
        <v>4139</v>
      </c>
      <c r="T294">
        <f t="shared" si="23"/>
        <v>-519</v>
      </c>
      <c r="U294">
        <v>4511</v>
      </c>
      <c r="V294">
        <v>3891.4616067110492</v>
      </c>
      <c r="W294">
        <v>4139</v>
      </c>
      <c r="X294" s="10">
        <v>20.399999999999999</v>
      </c>
      <c r="Y294">
        <v>39.5</v>
      </c>
      <c r="Z294">
        <f t="shared" si="24"/>
        <v>805.8</v>
      </c>
    </row>
    <row r="295" spans="1:26" x14ac:dyDescent="0.6">
      <c r="A295">
        <v>2014</v>
      </c>
      <c r="B295">
        <v>10</v>
      </c>
      <c r="C295">
        <v>21</v>
      </c>
      <c r="D295">
        <f t="shared" si="22"/>
        <v>2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13490</v>
      </c>
      <c r="M295">
        <v>14446</v>
      </c>
      <c r="N295">
        <v>0.53086007130124779</v>
      </c>
      <c r="O295">
        <v>0.46913992869875232</v>
      </c>
      <c r="P295">
        <v>0.46475044563279849</v>
      </c>
      <c r="Q295">
        <v>0.53524955436720145</v>
      </c>
      <c r="R295">
        <v>3.401451489686784E-2</v>
      </c>
      <c r="S295">
        <v>4065</v>
      </c>
      <c r="T295">
        <f t="shared" si="23"/>
        <v>-74</v>
      </c>
      <c r="U295">
        <v>4511</v>
      </c>
      <c r="V295">
        <v>4388.7185440262683</v>
      </c>
      <c r="W295">
        <v>4065</v>
      </c>
      <c r="X295" s="10">
        <v>18.2</v>
      </c>
      <c r="Y295">
        <v>30.5</v>
      </c>
      <c r="Z295">
        <f t="shared" si="24"/>
        <v>555.1</v>
      </c>
    </row>
    <row r="296" spans="1:26" x14ac:dyDescent="0.6">
      <c r="A296">
        <v>2014</v>
      </c>
      <c r="B296">
        <v>10</v>
      </c>
      <c r="C296">
        <v>22</v>
      </c>
      <c r="D296">
        <f t="shared" si="22"/>
        <v>3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15030</v>
      </c>
      <c r="M296">
        <v>15615</v>
      </c>
      <c r="N296">
        <v>0.52196863593922416</v>
      </c>
      <c r="O296">
        <v>0.47803136406077579</v>
      </c>
      <c r="P296">
        <v>0.44086158939100117</v>
      </c>
      <c r="Q296">
        <v>0.55913841060899883</v>
      </c>
      <c r="R296">
        <v>7.2020544814662468E-2</v>
      </c>
      <c r="S296">
        <v>4108</v>
      </c>
      <c r="T296">
        <f t="shared" si="23"/>
        <v>43</v>
      </c>
      <c r="U296">
        <v>4511</v>
      </c>
      <c r="V296">
        <v>4594.8228517184343</v>
      </c>
      <c r="W296">
        <v>4108</v>
      </c>
      <c r="X296" s="10">
        <v>14</v>
      </c>
      <c r="Y296">
        <v>32.5</v>
      </c>
      <c r="Z296">
        <f t="shared" si="24"/>
        <v>455</v>
      </c>
    </row>
    <row r="297" spans="1:26" x14ac:dyDescent="0.6">
      <c r="A297">
        <v>2014</v>
      </c>
      <c r="B297">
        <v>10</v>
      </c>
      <c r="C297">
        <v>23</v>
      </c>
      <c r="D297">
        <f t="shared" si="22"/>
        <v>4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15969</v>
      </c>
      <c r="M297">
        <v>16571</v>
      </c>
      <c r="N297">
        <v>0.51301407166459068</v>
      </c>
      <c r="O297">
        <v>0.48698592833540932</v>
      </c>
      <c r="P297">
        <v>0.42417497919228031</v>
      </c>
      <c r="Q297">
        <v>0.57582502080771969</v>
      </c>
      <c r="R297">
        <v>2.4446142093200909E-2</v>
      </c>
      <c r="S297">
        <v>4240</v>
      </c>
      <c r="T297">
        <f t="shared" si="23"/>
        <v>132</v>
      </c>
      <c r="U297">
        <v>4511</v>
      </c>
      <c r="V297">
        <v>4551.2528285344151</v>
      </c>
      <c r="W297">
        <v>4240</v>
      </c>
      <c r="X297" s="10">
        <v>15.2</v>
      </c>
      <c r="Y297">
        <v>0</v>
      </c>
      <c r="Z297">
        <f t="shared" si="24"/>
        <v>0</v>
      </c>
    </row>
    <row r="298" spans="1:26" x14ac:dyDescent="0.6">
      <c r="A298">
        <v>2014</v>
      </c>
      <c r="B298">
        <v>10</v>
      </c>
      <c r="C298">
        <v>24</v>
      </c>
      <c r="D298">
        <f t="shared" si="22"/>
        <v>5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16271</v>
      </c>
      <c r="M298">
        <v>16772</v>
      </c>
      <c r="N298">
        <v>0.50764091732949868</v>
      </c>
      <c r="O298">
        <v>0.49235908267050138</v>
      </c>
      <c r="P298">
        <v>0.43566001472575872</v>
      </c>
      <c r="Q298">
        <v>0.56433998527424134</v>
      </c>
      <c r="R298">
        <v>6.4168184756420055E-2</v>
      </c>
      <c r="S298">
        <v>4442</v>
      </c>
      <c r="T298">
        <f t="shared" si="23"/>
        <v>202</v>
      </c>
      <c r="U298">
        <v>4511</v>
      </c>
      <c r="V298">
        <v>4608.6990293811787</v>
      </c>
      <c r="W298">
        <v>4442</v>
      </c>
      <c r="X298" s="10">
        <v>16.899999999999999</v>
      </c>
      <c r="Y298">
        <v>0</v>
      </c>
      <c r="Z298">
        <f t="shared" si="24"/>
        <v>0</v>
      </c>
    </row>
    <row r="299" spans="1:26" x14ac:dyDescent="0.6">
      <c r="A299">
        <v>2014</v>
      </c>
      <c r="B299">
        <v>10</v>
      </c>
      <c r="C299">
        <v>25</v>
      </c>
      <c r="D299">
        <f t="shared" si="22"/>
        <v>6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16128</v>
      </c>
      <c r="M299">
        <v>15235</v>
      </c>
      <c r="N299">
        <v>0.46592647548529897</v>
      </c>
      <c r="O299">
        <v>0.53407352451470091</v>
      </c>
      <c r="P299">
        <v>0.43468198468198471</v>
      </c>
      <c r="Q299">
        <v>0.56531801531801529</v>
      </c>
      <c r="R299">
        <v>2.8377259994907051E-2</v>
      </c>
      <c r="S299">
        <v>4694</v>
      </c>
      <c r="T299">
        <f t="shared" si="23"/>
        <v>252</v>
      </c>
      <c r="U299">
        <v>4511</v>
      </c>
      <c r="V299">
        <v>4277.5721054111127</v>
      </c>
      <c r="W299">
        <v>4694</v>
      </c>
      <c r="X299" s="10">
        <v>17.8</v>
      </c>
      <c r="Y299">
        <v>0</v>
      </c>
      <c r="Z299">
        <f t="shared" si="24"/>
        <v>0</v>
      </c>
    </row>
    <row r="300" spans="1:26" x14ac:dyDescent="0.6">
      <c r="A300">
        <v>2014</v>
      </c>
      <c r="B300">
        <v>10</v>
      </c>
      <c r="C300">
        <v>26</v>
      </c>
      <c r="D300">
        <f t="shared" si="22"/>
        <v>7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16990</v>
      </c>
      <c r="M300">
        <v>16211</v>
      </c>
      <c r="N300">
        <v>0.47720971838618892</v>
      </c>
      <c r="O300">
        <v>0.52279028161381103</v>
      </c>
      <c r="P300">
        <v>0.42627437921555572</v>
      </c>
      <c r="Q300">
        <v>0.57372562078444433</v>
      </c>
      <c r="R300">
        <v>2.4115100585688821E-2</v>
      </c>
      <c r="S300">
        <v>4416</v>
      </c>
      <c r="T300">
        <f t="shared" si="23"/>
        <v>-278</v>
      </c>
      <c r="U300">
        <v>4511</v>
      </c>
      <c r="V300">
        <v>4522.0138268226619</v>
      </c>
      <c r="W300">
        <v>4416</v>
      </c>
      <c r="X300" s="10">
        <v>19</v>
      </c>
      <c r="Y300">
        <v>0</v>
      </c>
      <c r="Z300">
        <f t="shared" si="24"/>
        <v>0</v>
      </c>
    </row>
    <row r="301" spans="1:26" x14ac:dyDescent="0.6">
      <c r="A301">
        <v>2014</v>
      </c>
      <c r="B301">
        <v>10</v>
      </c>
      <c r="C301">
        <v>27</v>
      </c>
      <c r="D301">
        <f t="shared" si="22"/>
        <v>1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16561</v>
      </c>
      <c r="M301">
        <v>15744</v>
      </c>
      <c r="N301">
        <v>0.51215137227247964</v>
      </c>
      <c r="O301">
        <v>0.48784862772752052</v>
      </c>
      <c r="P301">
        <v>0.42471428513816062</v>
      </c>
      <c r="Q301">
        <v>0.57528571486183944</v>
      </c>
      <c r="R301">
        <v>3.9215686274509803E-3</v>
      </c>
      <c r="S301">
        <v>3927</v>
      </c>
      <c r="T301">
        <f t="shared" si="23"/>
        <v>-489</v>
      </c>
      <c r="U301">
        <v>4511</v>
      </c>
      <c r="V301">
        <v>4055.261575295016</v>
      </c>
      <c r="W301">
        <v>3927</v>
      </c>
      <c r="X301" s="10">
        <v>17.2</v>
      </c>
      <c r="Y301">
        <v>0</v>
      </c>
      <c r="Z301">
        <f t="shared" si="24"/>
        <v>0</v>
      </c>
    </row>
    <row r="302" spans="1:26" x14ac:dyDescent="0.6">
      <c r="A302">
        <v>2014</v>
      </c>
      <c r="B302">
        <v>10</v>
      </c>
      <c r="C302">
        <v>28</v>
      </c>
      <c r="D302">
        <f t="shared" si="22"/>
        <v>2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13273</v>
      </c>
      <c r="M302">
        <v>13951</v>
      </c>
      <c r="N302">
        <v>0.52952387865882677</v>
      </c>
      <c r="O302">
        <v>0.47047612134117323</v>
      </c>
      <c r="P302">
        <v>0.46940404846979239</v>
      </c>
      <c r="Q302">
        <v>0.53059595153020755</v>
      </c>
      <c r="R302">
        <v>5.3475935828877011E-3</v>
      </c>
      <c r="S302">
        <v>3894</v>
      </c>
      <c r="T302">
        <f t="shared" si="23"/>
        <v>-33</v>
      </c>
      <c r="U302">
        <v>4511</v>
      </c>
      <c r="V302">
        <v>4394.7548905546173</v>
      </c>
      <c r="W302">
        <v>3894</v>
      </c>
      <c r="X302" s="10">
        <v>16.100000000000001</v>
      </c>
      <c r="Y302">
        <v>0</v>
      </c>
      <c r="Z302">
        <f t="shared" si="24"/>
        <v>0</v>
      </c>
    </row>
    <row r="303" spans="1:26" x14ac:dyDescent="0.6">
      <c r="A303">
        <v>2014</v>
      </c>
      <c r="B303">
        <v>10</v>
      </c>
      <c r="C303">
        <v>29</v>
      </c>
      <c r="D303">
        <f t="shared" si="22"/>
        <v>3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13831</v>
      </c>
      <c r="M303">
        <v>16063</v>
      </c>
      <c r="N303">
        <v>0.51321672848489452</v>
      </c>
      <c r="O303">
        <v>0.48678327151510542</v>
      </c>
      <c r="P303">
        <v>0.45698103799314871</v>
      </c>
      <c r="Q303">
        <v>0.54301896200685129</v>
      </c>
      <c r="R303">
        <v>3.9215686274509803E-3</v>
      </c>
      <c r="S303">
        <v>4030</v>
      </c>
      <c r="T303">
        <f t="shared" si="23"/>
        <v>136</v>
      </c>
      <c r="U303">
        <v>4511</v>
      </c>
      <c r="V303">
        <v>4366.6830888712548</v>
      </c>
      <c r="W303">
        <v>4030</v>
      </c>
      <c r="X303" s="10">
        <v>16.100000000000001</v>
      </c>
      <c r="Y303">
        <v>0</v>
      </c>
      <c r="Z303">
        <f t="shared" si="24"/>
        <v>0</v>
      </c>
    </row>
    <row r="304" spans="1:26" x14ac:dyDescent="0.6">
      <c r="A304">
        <v>2014</v>
      </c>
      <c r="B304">
        <v>10</v>
      </c>
      <c r="C304">
        <v>30</v>
      </c>
      <c r="D304">
        <f t="shared" si="22"/>
        <v>4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15430</v>
      </c>
      <c r="M304">
        <v>15775</v>
      </c>
      <c r="N304">
        <v>0.48618293471234653</v>
      </c>
      <c r="O304">
        <v>0.51381706528765347</v>
      </c>
      <c r="P304">
        <v>0.41470498455792582</v>
      </c>
      <c r="Q304">
        <v>0.5852950154420743</v>
      </c>
      <c r="R304">
        <v>3.5835488041370399E-2</v>
      </c>
      <c r="S304">
        <v>4367</v>
      </c>
      <c r="T304">
        <f t="shared" si="23"/>
        <v>337</v>
      </c>
      <c r="U304">
        <v>4511</v>
      </c>
      <c r="V304">
        <v>4194.5097121621266</v>
      </c>
      <c r="W304">
        <v>4367</v>
      </c>
      <c r="X304" s="10">
        <v>16.899999999999999</v>
      </c>
      <c r="Y304">
        <v>0</v>
      </c>
      <c r="Z304">
        <f t="shared" si="24"/>
        <v>0</v>
      </c>
    </row>
    <row r="305" spans="1:26" x14ac:dyDescent="0.6">
      <c r="A305">
        <v>2014</v>
      </c>
      <c r="B305">
        <v>10</v>
      </c>
      <c r="C305">
        <v>31</v>
      </c>
      <c r="D305">
        <f t="shared" si="22"/>
        <v>5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15912</v>
      </c>
      <c r="M305">
        <v>16050</v>
      </c>
      <c r="N305">
        <v>0.52171668201079968</v>
      </c>
      <c r="O305">
        <v>0.47828331798920032</v>
      </c>
      <c r="P305">
        <v>0.44658250246485542</v>
      </c>
      <c r="Q305">
        <v>0.55341749753514458</v>
      </c>
      <c r="R305">
        <v>9.0256557168321871E-2</v>
      </c>
      <c r="S305">
        <v>4678</v>
      </c>
      <c r="T305">
        <f t="shared" si="23"/>
        <v>311</v>
      </c>
      <c r="U305">
        <v>4511</v>
      </c>
      <c r="V305">
        <v>4834.1812192282796</v>
      </c>
      <c r="W305">
        <v>4834.1812192282796</v>
      </c>
      <c r="X305" s="10">
        <v>15.6</v>
      </c>
      <c r="Y305">
        <v>20</v>
      </c>
      <c r="Z305">
        <f t="shared" si="24"/>
        <v>312</v>
      </c>
    </row>
    <row r="306" spans="1:26" x14ac:dyDescent="0.6">
      <c r="A306">
        <v>2014</v>
      </c>
      <c r="B306">
        <v>11</v>
      </c>
      <c r="C306">
        <v>1</v>
      </c>
      <c r="D306">
        <f t="shared" si="22"/>
        <v>6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15444</v>
      </c>
      <c r="M306">
        <v>14205</v>
      </c>
      <c r="N306">
        <v>0.51077890118137792</v>
      </c>
      <c r="O306">
        <v>0.48922109881862202</v>
      </c>
      <c r="P306">
        <v>0.47123021457386782</v>
      </c>
      <c r="Q306">
        <v>0.52876978542613218</v>
      </c>
      <c r="R306">
        <v>0</v>
      </c>
      <c r="S306">
        <v>4961</v>
      </c>
      <c r="T306">
        <f t="shared" si="23"/>
        <v>283</v>
      </c>
      <c r="U306">
        <v>4511</v>
      </c>
      <c r="V306">
        <v>4790.6871540159591</v>
      </c>
      <c r="W306">
        <v>4961</v>
      </c>
      <c r="X306" s="10">
        <v>17.600000000000001</v>
      </c>
      <c r="Y306">
        <v>4</v>
      </c>
      <c r="Z306">
        <f t="shared" si="24"/>
        <v>70.400000000000006</v>
      </c>
    </row>
    <row r="307" spans="1:26" x14ac:dyDescent="0.6">
      <c r="A307">
        <v>2014</v>
      </c>
      <c r="B307">
        <v>11</v>
      </c>
      <c r="C307">
        <v>2</v>
      </c>
      <c r="D307">
        <f t="shared" si="22"/>
        <v>7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17234</v>
      </c>
      <c r="M307">
        <v>14359</v>
      </c>
      <c r="N307">
        <v>0.48685628097392808</v>
      </c>
      <c r="O307">
        <v>0.51314371902607192</v>
      </c>
      <c r="P307">
        <v>0.4238669826905121</v>
      </c>
      <c r="Q307">
        <v>0.57613301730948796</v>
      </c>
      <c r="R307">
        <v>4.4343891402714941E-2</v>
      </c>
      <c r="S307">
        <v>4668</v>
      </c>
      <c r="T307">
        <f t="shared" si="23"/>
        <v>-293</v>
      </c>
      <c r="U307">
        <v>4511</v>
      </c>
      <c r="V307">
        <v>4754.1705996087812</v>
      </c>
      <c r="W307">
        <v>4754.1705996087812</v>
      </c>
      <c r="X307" s="10">
        <v>14.6</v>
      </c>
      <c r="Y307">
        <v>0</v>
      </c>
      <c r="Z307">
        <f t="shared" si="24"/>
        <v>0</v>
      </c>
    </row>
    <row r="308" spans="1:26" x14ac:dyDescent="0.6">
      <c r="A308">
        <v>2014</v>
      </c>
      <c r="B308">
        <v>11</v>
      </c>
      <c r="C308">
        <v>3</v>
      </c>
      <c r="D308">
        <f t="shared" si="22"/>
        <v>1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16136</v>
      </c>
      <c r="M308">
        <v>14683</v>
      </c>
      <c r="N308">
        <v>0.50786405539865742</v>
      </c>
      <c r="O308">
        <v>0.49213594460134258</v>
      </c>
      <c r="P308">
        <v>0.43003614993234368</v>
      </c>
      <c r="Q308">
        <v>0.56996385006765626</v>
      </c>
      <c r="R308">
        <v>3.9235437764849529E-2</v>
      </c>
      <c r="S308">
        <v>4128</v>
      </c>
      <c r="T308">
        <f t="shared" si="23"/>
        <v>-540</v>
      </c>
      <c r="U308">
        <v>4511</v>
      </c>
      <c r="V308">
        <v>4193.6301756914118</v>
      </c>
      <c r="W308">
        <v>4128</v>
      </c>
      <c r="X308" s="10">
        <v>10.6</v>
      </c>
      <c r="Y308">
        <v>0</v>
      </c>
      <c r="Z308">
        <f t="shared" si="24"/>
        <v>0</v>
      </c>
    </row>
    <row r="309" spans="1:26" x14ac:dyDescent="0.6">
      <c r="A309">
        <v>2014</v>
      </c>
      <c r="B309">
        <v>11</v>
      </c>
      <c r="C309">
        <v>4</v>
      </c>
      <c r="D309">
        <f t="shared" si="22"/>
        <v>2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13843</v>
      </c>
      <c r="M309">
        <v>13471</v>
      </c>
      <c r="N309">
        <v>0.52123938153349914</v>
      </c>
      <c r="O309">
        <v>0.47876061846650092</v>
      </c>
      <c r="P309">
        <v>0.45179493708905472</v>
      </c>
      <c r="Q309">
        <v>0.54820506291094528</v>
      </c>
      <c r="R309">
        <v>4.0548340548340549E-2</v>
      </c>
      <c r="S309">
        <v>4101</v>
      </c>
      <c r="T309">
        <f t="shared" si="23"/>
        <v>-27</v>
      </c>
      <c r="U309">
        <v>4511</v>
      </c>
      <c r="V309">
        <v>4403.9823713884871</v>
      </c>
      <c r="W309">
        <v>4101</v>
      </c>
      <c r="X309" s="10">
        <v>12.5</v>
      </c>
      <c r="Y309">
        <v>0</v>
      </c>
      <c r="Z309">
        <f t="shared" si="24"/>
        <v>0</v>
      </c>
    </row>
    <row r="310" spans="1:26" x14ac:dyDescent="0.6">
      <c r="A310">
        <v>2014</v>
      </c>
      <c r="B310">
        <v>11</v>
      </c>
      <c r="C310">
        <v>5</v>
      </c>
      <c r="D310">
        <f t="shared" si="22"/>
        <v>3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13868</v>
      </c>
      <c r="M310">
        <v>15280</v>
      </c>
      <c r="N310">
        <v>0.51483117036750259</v>
      </c>
      <c r="O310">
        <v>0.48516882963249741</v>
      </c>
      <c r="P310">
        <v>0.4221915147520684</v>
      </c>
      <c r="Q310">
        <v>0.5778084852479316</v>
      </c>
      <c r="R310">
        <v>1.568327865905721E-2</v>
      </c>
      <c r="S310">
        <v>4259</v>
      </c>
      <c r="T310">
        <f t="shared" si="23"/>
        <v>158</v>
      </c>
      <c r="U310">
        <v>4511</v>
      </c>
      <c r="V310">
        <v>4402.0326613529214</v>
      </c>
      <c r="W310">
        <v>4259</v>
      </c>
      <c r="X310" s="10">
        <v>14.4</v>
      </c>
      <c r="Y310">
        <v>0</v>
      </c>
      <c r="Z310">
        <f t="shared" si="24"/>
        <v>0</v>
      </c>
    </row>
    <row r="311" spans="1:26" x14ac:dyDescent="0.6">
      <c r="A311">
        <v>2014</v>
      </c>
      <c r="B311">
        <v>11</v>
      </c>
      <c r="C311">
        <v>6</v>
      </c>
      <c r="D311">
        <f t="shared" si="22"/>
        <v>4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14214</v>
      </c>
      <c r="M311">
        <v>16060</v>
      </c>
      <c r="N311">
        <v>0.48848247100842263</v>
      </c>
      <c r="O311">
        <v>0.51151752899157743</v>
      </c>
      <c r="P311">
        <v>0.40926137971985721</v>
      </c>
      <c r="Q311">
        <v>0.59073862028014279</v>
      </c>
      <c r="R311">
        <v>3.3757524674479691E-2</v>
      </c>
      <c r="S311">
        <v>4629</v>
      </c>
      <c r="T311">
        <f t="shared" si="23"/>
        <v>370</v>
      </c>
      <c r="U311">
        <v>4511</v>
      </c>
      <c r="V311">
        <v>4221.1796422280386</v>
      </c>
      <c r="W311">
        <v>4629</v>
      </c>
      <c r="X311" s="10">
        <v>15.8</v>
      </c>
      <c r="Y311">
        <v>0</v>
      </c>
      <c r="Z311">
        <f t="shared" si="24"/>
        <v>0</v>
      </c>
    </row>
    <row r="312" spans="1:26" x14ac:dyDescent="0.6">
      <c r="A312">
        <v>2014</v>
      </c>
      <c r="B312">
        <v>11</v>
      </c>
      <c r="C312">
        <v>7</v>
      </c>
      <c r="D312">
        <f t="shared" si="22"/>
        <v>5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15406</v>
      </c>
      <c r="M312">
        <v>16622</v>
      </c>
      <c r="N312">
        <v>0.53518687195157788</v>
      </c>
      <c r="O312">
        <v>0.46481312804842218</v>
      </c>
      <c r="P312">
        <v>0.44312510346247369</v>
      </c>
      <c r="Q312">
        <v>0.55687489653752631</v>
      </c>
      <c r="R312">
        <v>3.9221831609374862E-2</v>
      </c>
      <c r="S312">
        <v>5011</v>
      </c>
      <c r="T312">
        <f t="shared" si="23"/>
        <v>382</v>
      </c>
      <c r="U312">
        <v>4511</v>
      </c>
      <c r="V312">
        <v>4922.9849970035584</v>
      </c>
      <c r="W312">
        <v>5011</v>
      </c>
      <c r="X312" s="10">
        <v>15.9</v>
      </c>
      <c r="Y312">
        <v>0</v>
      </c>
      <c r="Z312">
        <f t="shared" si="24"/>
        <v>0</v>
      </c>
    </row>
    <row r="313" spans="1:26" x14ac:dyDescent="0.6">
      <c r="A313">
        <v>2014</v>
      </c>
      <c r="B313">
        <v>11</v>
      </c>
      <c r="C313">
        <v>8</v>
      </c>
      <c r="D313">
        <f t="shared" si="22"/>
        <v>6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15292</v>
      </c>
      <c r="M313">
        <v>14533</v>
      </c>
      <c r="N313">
        <v>0.51196529648542022</v>
      </c>
      <c r="O313">
        <v>0.48803470351457973</v>
      </c>
      <c r="P313">
        <v>0.48410263626981898</v>
      </c>
      <c r="Q313">
        <v>0.51589736373018102</v>
      </c>
      <c r="R313">
        <v>1.470588235294118E-2</v>
      </c>
      <c r="S313">
        <v>5297</v>
      </c>
      <c r="T313">
        <f t="shared" si="23"/>
        <v>286</v>
      </c>
      <c r="U313">
        <v>4511</v>
      </c>
      <c r="V313">
        <v>4859.4571644434163</v>
      </c>
      <c r="W313">
        <v>5297</v>
      </c>
      <c r="X313" s="10">
        <v>15.8</v>
      </c>
      <c r="Y313">
        <v>1</v>
      </c>
      <c r="Z313">
        <f t="shared" si="24"/>
        <v>15.8</v>
      </c>
    </row>
    <row r="314" spans="1:26" x14ac:dyDescent="0.6">
      <c r="A314">
        <v>2014</v>
      </c>
      <c r="B314">
        <v>11</v>
      </c>
      <c r="C314">
        <v>9</v>
      </c>
      <c r="D314">
        <f t="shared" si="22"/>
        <v>7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17449</v>
      </c>
      <c r="M314">
        <v>15255</v>
      </c>
      <c r="N314">
        <v>0.50259046028942223</v>
      </c>
      <c r="O314">
        <v>0.49740953971057777</v>
      </c>
      <c r="P314">
        <v>0.43880729996646961</v>
      </c>
      <c r="Q314">
        <v>0.5611927000335305</v>
      </c>
      <c r="R314">
        <v>3.6764705882352941E-3</v>
      </c>
      <c r="S314">
        <v>5220</v>
      </c>
      <c r="T314">
        <f t="shared" si="23"/>
        <v>-77</v>
      </c>
      <c r="U314">
        <v>4511</v>
      </c>
      <c r="V314">
        <v>4927.9546073956399</v>
      </c>
      <c r="W314">
        <v>5220</v>
      </c>
      <c r="X314" s="10">
        <v>15.1</v>
      </c>
      <c r="Y314">
        <v>0.5</v>
      </c>
      <c r="Z314">
        <f t="shared" si="24"/>
        <v>7.55</v>
      </c>
    </row>
    <row r="315" spans="1:26" x14ac:dyDescent="0.6">
      <c r="A315">
        <v>2014</v>
      </c>
      <c r="B315">
        <v>11</v>
      </c>
      <c r="C315">
        <v>10</v>
      </c>
      <c r="D315">
        <f t="shared" si="22"/>
        <v>1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16774</v>
      </c>
      <c r="M315">
        <v>13923</v>
      </c>
      <c r="N315">
        <v>0.5267237664296488</v>
      </c>
      <c r="O315">
        <v>0.4732762335703512</v>
      </c>
      <c r="P315">
        <v>0.44460514975220861</v>
      </c>
      <c r="Q315">
        <v>0.55539485024779134</v>
      </c>
      <c r="R315">
        <v>1.4005602240896361E-2</v>
      </c>
      <c r="S315">
        <v>4644</v>
      </c>
      <c r="T315">
        <f t="shared" si="23"/>
        <v>-576</v>
      </c>
      <c r="U315">
        <v>4511</v>
      </c>
      <c r="V315">
        <v>4322.7741614644228</v>
      </c>
      <c r="W315">
        <v>4644</v>
      </c>
      <c r="X315" s="10">
        <v>14.1</v>
      </c>
      <c r="Y315">
        <v>0</v>
      </c>
      <c r="Z315">
        <f t="shared" si="24"/>
        <v>0</v>
      </c>
    </row>
    <row r="316" spans="1:26" x14ac:dyDescent="0.6">
      <c r="A316">
        <v>2014</v>
      </c>
      <c r="B316">
        <v>11</v>
      </c>
      <c r="C316">
        <v>11</v>
      </c>
      <c r="D316">
        <f t="shared" si="22"/>
        <v>2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13924</v>
      </c>
      <c r="M316">
        <v>12693</v>
      </c>
      <c r="N316">
        <v>0.5349934379346144</v>
      </c>
      <c r="O316">
        <v>0.4650065620653856</v>
      </c>
      <c r="P316">
        <v>0.48709297238708998</v>
      </c>
      <c r="Q316">
        <v>0.51290702761290996</v>
      </c>
      <c r="R316">
        <v>5.8823529411764714E-3</v>
      </c>
      <c r="S316">
        <v>4559</v>
      </c>
      <c r="T316">
        <f t="shared" si="23"/>
        <v>-85</v>
      </c>
      <c r="U316">
        <v>4511</v>
      </c>
      <c r="V316">
        <v>4548.3240753552727</v>
      </c>
      <c r="W316">
        <v>4559</v>
      </c>
      <c r="X316" s="10">
        <v>13.8</v>
      </c>
      <c r="Y316">
        <v>0</v>
      </c>
      <c r="Z316">
        <f t="shared" si="24"/>
        <v>0</v>
      </c>
    </row>
    <row r="317" spans="1:26" x14ac:dyDescent="0.6">
      <c r="A317">
        <v>2014</v>
      </c>
      <c r="B317">
        <v>11</v>
      </c>
      <c r="C317">
        <v>12</v>
      </c>
      <c r="D317">
        <f t="shared" si="22"/>
        <v>3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14317</v>
      </c>
      <c r="M317">
        <v>15330</v>
      </c>
      <c r="N317">
        <v>0.51424709549709546</v>
      </c>
      <c r="O317">
        <v>0.48575290450290448</v>
      </c>
      <c r="P317">
        <v>0.43598045473045471</v>
      </c>
      <c r="Q317">
        <v>0.56401954526954534</v>
      </c>
      <c r="R317">
        <v>9.1325803825803825E-2</v>
      </c>
      <c r="S317">
        <v>4635</v>
      </c>
      <c r="T317">
        <f t="shared" si="23"/>
        <v>76</v>
      </c>
      <c r="U317">
        <v>4511</v>
      </c>
      <c r="V317">
        <v>4491.4075431723923</v>
      </c>
      <c r="W317">
        <v>4635</v>
      </c>
      <c r="X317" s="10">
        <v>11.8</v>
      </c>
      <c r="Y317">
        <v>0</v>
      </c>
      <c r="Z317">
        <f t="shared" si="24"/>
        <v>0</v>
      </c>
    </row>
    <row r="318" spans="1:26" x14ac:dyDescent="0.6">
      <c r="A318">
        <v>2014</v>
      </c>
      <c r="B318">
        <v>11</v>
      </c>
      <c r="C318">
        <v>13</v>
      </c>
      <c r="D318">
        <f t="shared" si="22"/>
        <v>4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14135</v>
      </c>
      <c r="M318">
        <v>16248</v>
      </c>
      <c r="N318">
        <v>0.5160859325219187</v>
      </c>
      <c r="O318">
        <v>0.48391406747808141</v>
      </c>
      <c r="P318">
        <v>0.45632072656294109</v>
      </c>
      <c r="Q318">
        <v>0.54367927343705891</v>
      </c>
      <c r="R318">
        <v>0.10614754334477521</v>
      </c>
      <c r="S318">
        <v>4937</v>
      </c>
      <c r="T318">
        <f t="shared" si="23"/>
        <v>302</v>
      </c>
      <c r="U318">
        <v>4511</v>
      </c>
      <c r="V318">
        <v>4841.5265732399703</v>
      </c>
      <c r="W318">
        <v>4937</v>
      </c>
      <c r="X318" s="10">
        <v>5.9</v>
      </c>
      <c r="Y318">
        <v>0</v>
      </c>
      <c r="Z318">
        <f t="shared" si="24"/>
        <v>0</v>
      </c>
    </row>
    <row r="319" spans="1:26" x14ac:dyDescent="0.6">
      <c r="A319">
        <v>2014</v>
      </c>
      <c r="B319">
        <v>11</v>
      </c>
      <c r="C319">
        <v>14</v>
      </c>
      <c r="D319">
        <f t="shared" si="22"/>
        <v>5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15062</v>
      </c>
      <c r="M319">
        <v>17483</v>
      </c>
      <c r="N319">
        <v>0.52818706668187632</v>
      </c>
      <c r="O319">
        <v>0.47181293331812357</v>
      </c>
      <c r="P319">
        <v>0.42646128381422499</v>
      </c>
      <c r="Q319">
        <v>0.57353871618577501</v>
      </c>
      <c r="R319">
        <v>5.0856683685403407E-2</v>
      </c>
      <c r="S319">
        <v>5331</v>
      </c>
      <c r="T319">
        <f t="shared" si="23"/>
        <v>394</v>
      </c>
      <c r="U319">
        <v>4511</v>
      </c>
      <c r="V319">
        <v>5073.9422137386591</v>
      </c>
      <c r="W319">
        <v>5331</v>
      </c>
      <c r="X319" s="10">
        <v>7.2</v>
      </c>
      <c r="Y319">
        <v>0</v>
      </c>
      <c r="Z319">
        <f t="shared" si="24"/>
        <v>0</v>
      </c>
    </row>
    <row r="320" spans="1:26" x14ac:dyDescent="0.6">
      <c r="A320">
        <v>2014</v>
      </c>
      <c r="B320">
        <v>11</v>
      </c>
      <c r="C320">
        <v>15</v>
      </c>
      <c r="D320">
        <f t="shared" si="22"/>
        <v>6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14213</v>
      </c>
      <c r="M320">
        <v>14514</v>
      </c>
      <c r="N320">
        <v>0.51416048691590488</v>
      </c>
      <c r="O320">
        <v>0.48583951308409512</v>
      </c>
      <c r="P320">
        <v>0.50888381913923708</v>
      </c>
      <c r="Q320">
        <v>0.49111618086076292</v>
      </c>
      <c r="R320">
        <v>0</v>
      </c>
      <c r="S320">
        <v>5649</v>
      </c>
      <c r="T320">
        <f t="shared" si="23"/>
        <v>318</v>
      </c>
      <c r="U320">
        <v>4511</v>
      </c>
      <c r="V320">
        <v>5055.9394368418307</v>
      </c>
      <c r="W320">
        <v>5649</v>
      </c>
      <c r="X320" s="10">
        <v>9.6999999999999993</v>
      </c>
      <c r="Y320">
        <v>0</v>
      </c>
      <c r="Z320">
        <f t="shared" si="24"/>
        <v>0</v>
      </c>
    </row>
    <row r="321" spans="1:26" x14ac:dyDescent="0.6">
      <c r="A321">
        <v>2014</v>
      </c>
      <c r="B321">
        <v>11</v>
      </c>
      <c r="C321">
        <v>16</v>
      </c>
      <c r="D321">
        <f t="shared" si="22"/>
        <v>7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17146</v>
      </c>
      <c r="M321">
        <v>15266</v>
      </c>
      <c r="N321">
        <v>0.48583036532863522</v>
      </c>
      <c r="O321">
        <v>0.51416963467136478</v>
      </c>
      <c r="P321">
        <v>0.44191361310738481</v>
      </c>
      <c r="Q321">
        <v>0.55808638689261525</v>
      </c>
      <c r="R321">
        <v>3.7221789168155953E-2</v>
      </c>
      <c r="S321">
        <v>5458</v>
      </c>
      <c r="T321">
        <f t="shared" si="23"/>
        <v>-191</v>
      </c>
      <c r="U321">
        <v>4511</v>
      </c>
      <c r="V321">
        <v>4846.0319913546982</v>
      </c>
      <c r="W321">
        <v>5458</v>
      </c>
      <c r="X321" s="10">
        <v>11.5</v>
      </c>
      <c r="Y321">
        <v>0</v>
      </c>
      <c r="Z321">
        <f t="shared" si="24"/>
        <v>0</v>
      </c>
    </row>
    <row r="322" spans="1:26" x14ac:dyDescent="0.6">
      <c r="A322">
        <v>2014</v>
      </c>
      <c r="B322">
        <v>11</v>
      </c>
      <c r="C322">
        <v>17</v>
      </c>
      <c r="D322">
        <f t="shared" si="22"/>
        <v>1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16324</v>
      </c>
      <c r="M322">
        <v>14150</v>
      </c>
      <c r="N322">
        <v>0.52388243724748917</v>
      </c>
      <c r="O322">
        <v>0.47611756275251088</v>
      </c>
      <c r="P322">
        <v>0.44105674218130958</v>
      </c>
      <c r="Q322">
        <v>0.55894325781869036</v>
      </c>
      <c r="R322">
        <v>2.4136321195144719E-2</v>
      </c>
      <c r="S322">
        <v>4981</v>
      </c>
      <c r="T322">
        <f t="shared" si="23"/>
        <v>-477</v>
      </c>
      <c r="U322">
        <v>4511</v>
      </c>
      <c r="V322">
        <v>4374.0646075912891</v>
      </c>
      <c r="W322">
        <v>4981</v>
      </c>
      <c r="X322" s="10">
        <v>10.8</v>
      </c>
      <c r="Y322">
        <v>0</v>
      </c>
      <c r="Z322">
        <f t="shared" si="24"/>
        <v>0</v>
      </c>
    </row>
    <row r="323" spans="1:26" x14ac:dyDescent="0.6">
      <c r="A323">
        <v>2014</v>
      </c>
      <c r="B323">
        <v>11</v>
      </c>
      <c r="C323">
        <v>18</v>
      </c>
      <c r="D323">
        <f t="shared" ref="D323:D366" si="27">WEEKDAY(DATE(A323,B323,C323), 2)</f>
        <v>2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13390</v>
      </c>
      <c r="M323">
        <v>12394</v>
      </c>
      <c r="N323">
        <v>0.53526326614561903</v>
      </c>
      <c r="O323">
        <v>0.46473673385438091</v>
      </c>
      <c r="P323">
        <v>0.4702131778256346</v>
      </c>
      <c r="Q323">
        <v>0.52978682217436535</v>
      </c>
      <c r="R323">
        <v>1.7112299465240639E-2</v>
      </c>
      <c r="S323">
        <v>4864</v>
      </c>
      <c r="T323">
        <f t="shared" ref="T323:T366" si="28">S323-S322</f>
        <v>-117</v>
      </c>
      <c r="U323">
        <v>4511</v>
      </c>
      <c r="V323">
        <v>4656.5129324531226</v>
      </c>
      <c r="W323">
        <v>4864</v>
      </c>
      <c r="X323" s="10">
        <v>9.1999999999999993</v>
      </c>
      <c r="Y323">
        <v>0</v>
      </c>
      <c r="Z323">
        <f t="shared" ref="Z323:Z366" si="29">X323*Y323</f>
        <v>0</v>
      </c>
    </row>
    <row r="324" spans="1:26" x14ac:dyDescent="0.6">
      <c r="A324">
        <v>2014</v>
      </c>
      <c r="B324">
        <v>11</v>
      </c>
      <c r="C324">
        <v>19</v>
      </c>
      <c r="D324">
        <f t="shared" si="27"/>
        <v>3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14662</v>
      </c>
      <c r="M324">
        <v>13784</v>
      </c>
      <c r="N324">
        <v>0.53821393958436392</v>
      </c>
      <c r="O324">
        <v>0.46178606041563608</v>
      </c>
      <c r="P324">
        <v>0.45701837393469152</v>
      </c>
      <c r="Q324">
        <v>0.54298162606530842</v>
      </c>
      <c r="R324">
        <v>0</v>
      </c>
      <c r="S324">
        <v>4849</v>
      </c>
      <c r="T324">
        <f t="shared" si="28"/>
        <v>-15</v>
      </c>
      <c r="U324">
        <v>4511</v>
      </c>
      <c r="V324">
        <v>4838.0663378620493</v>
      </c>
      <c r="W324">
        <v>4849</v>
      </c>
      <c r="X324" s="10">
        <v>9.6</v>
      </c>
      <c r="Y324">
        <v>0</v>
      </c>
      <c r="Z324">
        <f t="shared" si="29"/>
        <v>0</v>
      </c>
    </row>
    <row r="325" spans="1:26" x14ac:dyDescent="0.6">
      <c r="A325">
        <v>2014</v>
      </c>
      <c r="B325">
        <v>11</v>
      </c>
      <c r="C325">
        <v>20</v>
      </c>
      <c r="D325">
        <f t="shared" si="27"/>
        <v>4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14647</v>
      </c>
      <c r="M325">
        <v>15818</v>
      </c>
      <c r="N325">
        <v>0.49566354925351458</v>
      </c>
      <c r="O325">
        <v>0.50433645074648537</v>
      </c>
      <c r="P325">
        <v>0.42052000767398701</v>
      </c>
      <c r="Q325">
        <v>0.5794799923260131</v>
      </c>
      <c r="R325">
        <v>3.6764705882352941E-3</v>
      </c>
      <c r="S325">
        <v>5075</v>
      </c>
      <c r="T325">
        <f t="shared" si="28"/>
        <v>226</v>
      </c>
      <c r="U325">
        <v>4511</v>
      </c>
      <c r="V325">
        <v>4442.9054378334631</v>
      </c>
      <c r="W325">
        <v>5075</v>
      </c>
      <c r="X325" s="10">
        <v>11.4</v>
      </c>
      <c r="Y325">
        <v>0</v>
      </c>
      <c r="Z325">
        <f t="shared" si="29"/>
        <v>0</v>
      </c>
    </row>
    <row r="326" spans="1:26" x14ac:dyDescent="0.6">
      <c r="A326">
        <v>2014</v>
      </c>
      <c r="B326">
        <v>11</v>
      </c>
      <c r="C326">
        <v>21</v>
      </c>
      <c r="D326">
        <f t="shared" si="27"/>
        <v>5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15990</v>
      </c>
      <c r="M326">
        <v>17068</v>
      </c>
      <c r="N326">
        <v>0.51903638460731893</v>
      </c>
      <c r="O326">
        <v>0.48096361539268112</v>
      </c>
      <c r="P326">
        <v>0.43663941306674869</v>
      </c>
      <c r="Q326">
        <v>0.56336058693325131</v>
      </c>
      <c r="R326">
        <v>4.0885901872061037E-2</v>
      </c>
      <c r="S326">
        <v>5497</v>
      </c>
      <c r="T326">
        <f t="shared" si="28"/>
        <v>422</v>
      </c>
      <c r="U326">
        <v>4511</v>
      </c>
      <c r="V326">
        <v>4849.2638467211036</v>
      </c>
      <c r="W326">
        <v>5497</v>
      </c>
      <c r="X326" s="10">
        <v>12.6</v>
      </c>
      <c r="Y326">
        <v>0</v>
      </c>
      <c r="Z326">
        <f t="shared" si="29"/>
        <v>0</v>
      </c>
    </row>
    <row r="327" spans="1:26" x14ac:dyDescent="0.6">
      <c r="A327">
        <v>2014</v>
      </c>
      <c r="B327">
        <v>11</v>
      </c>
      <c r="C327">
        <v>22</v>
      </c>
      <c r="D327">
        <f t="shared" si="27"/>
        <v>6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14333</v>
      </c>
      <c r="M327">
        <v>14737</v>
      </c>
      <c r="N327">
        <v>0.50373066476007644</v>
      </c>
      <c r="O327">
        <v>0.4962693352399235</v>
      </c>
      <c r="P327">
        <v>0.47970583338230388</v>
      </c>
      <c r="Q327">
        <v>0.52029416661769612</v>
      </c>
      <c r="R327">
        <v>2.0864756158873801E-2</v>
      </c>
      <c r="S327">
        <v>5805</v>
      </c>
      <c r="T327">
        <f t="shared" si="28"/>
        <v>308</v>
      </c>
      <c r="U327">
        <v>4511</v>
      </c>
      <c r="V327">
        <v>4785.7443285078116</v>
      </c>
      <c r="W327">
        <v>5805</v>
      </c>
      <c r="X327" s="10">
        <v>14.4</v>
      </c>
      <c r="Y327">
        <v>0</v>
      </c>
      <c r="Z327">
        <f t="shared" si="29"/>
        <v>0</v>
      </c>
    </row>
    <row r="328" spans="1:26" x14ac:dyDescent="0.6">
      <c r="A328">
        <v>2014</v>
      </c>
      <c r="B328">
        <v>11</v>
      </c>
      <c r="C328">
        <v>23</v>
      </c>
      <c r="D328">
        <f t="shared" si="27"/>
        <v>7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17229</v>
      </c>
      <c r="M328">
        <v>14713</v>
      </c>
      <c r="N328">
        <v>0.49223343937876812</v>
      </c>
      <c r="O328">
        <v>0.50776656062123193</v>
      </c>
      <c r="P328">
        <v>0.43706641781901301</v>
      </c>
      <c r="Q328">
        <v>0.56293358218098699</v>
      </c>
      <c r="R328">
        <v>4.0239172592113757E-2</v>
      </c>
      <c r="S328">
        <v>5668</v>
      </c>
      <c r="T328">
        <f t="shared" si="28"/>
        <v>-137</v>
      </c>
      <c r="U328">
        <v>4511</v>
      </c>
      <c r="V328">
        <v>4826.6754910894897</v>
      </c>
      <c r="W328">
        <v>5668</v>
      </c>
      <c r="X328" s="10">
        <v>14.5</v>
      </c>
      <c r="Y328">
        <v>0</v>
      </c>
      <c r="Z328">
        <f t="shared" si="29"/>
        <v>0</v>
      </c>
    </row>
    <row r="329" spans="1:26" x14ac:dyDescent="0.6">
      <c r="A329">
        <v>2014</v>
      </c>
      <c r="B329">
        <v>11</v>
      </c>
      <c r="C329">
        <v>24</v>
      </c>
      <c r="D329">
        <f t="shared" si="27"/>
        <v>1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15787</v>
      </c>
      <c r="M329">
        <v>14139</v>
      </c>
      <c r="N329">
        <v>0.52927608723456476</v>
      </c>
      <c r="O329">
        <v>0.47072391276543529</v>
      </c>
      <c r="P329">
        <v>0.44572992847214299</v>
      </c>
      <c r="Q329">
        <v>0.55427007152785701</v>
      </c>
      <c r="R329">
        <v>0</v>
      </c>
      <c r="S329">
        <v>4901</v>
      </c>
      <c r="T329">
        <f t="shared" si="28"/>
        <v>-767</v>
      </c>
      <c r="U329">
        <v>4511</v>
      </c>
      <c r="V329">
        <v>4411.8226335631653</v>
      </c>
      <c r="W329">
        <v>4901</v>
      </c>
      <c r="X329" s="10">
        <v>13.2</v>
      </c>
      <c r="Y329">
        <v>26</v>
      </c>
      <c r="Z329">
        <f t="shared" si="29"/>
        <v>343.2</v>
      </c>
    </row>
    <row r="330" spans="1:26" x14ac:dyDescent="0.6">
      <c r="A330">
        <v>2014</v>
      </c>
      <c r="B330">
        <v>11</v>
      </c>
      <c r="C330">
        <v>25</v>
      </c>
      <c r="D330">
        <f t="shared" si="27"/>
        <v>2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11610</v>
      </c>
      <c r="M330">
        <v>12222</v>
      </c>
      <c r="N330">
        <v>0.51866491831889749</v>
      </c>
      <c r="O330">
        <v>0.48133508168110239</v>
      </c>
      <c r="P330">
        <v>0.45486670672656832</v>
      </c>
      <c r="Q330">
        <v>0.54513329327343163</v>
      </c>
      <c r="R330">
        <v>0</v>
      </c>
      <c r="S330">
        <v>4884</v>
      </c>
      <c r="T330">
        <f t="shared" si="28"/>
        <v>-17</v>
      </c>
      <c r="U330">
        <v>4511</v>
      </c>
      <c r="V330">
        <v>4353.933201084842</v>
      </c>
      <c r="W330">
        <v>4884</v>
      </c>
      <c r="X330" s="10">
        <v>12</v>
      </c>
      <c r="Y330">
        <v>2.5</v>
      </c>
      <c r="Z330">
        <f t="shared" si="29"/>
        <v>30</v>
      </c>
    </row>
    <row r="331" spans="1:26" x14ac:dyDescent="0.6">
      <c r="A331">
        <v>2014</v>
      </c>
      <c r="B331">
        <v>11</v>
      </c>
      <c r="C331">
        <v>26</v>
      </c>
      <c r="D331">
        <f t="shared" si="27"/>
        <v>3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12274</v>
      </c>
      <c r="M331">
        <v>13300</v>
      </c>
      <c r="N331">
        <v>0.54749207923948406</v>
      </c>
      <c r="O331">
        <v>0.45250792076051588</v>
      </c>
      <c r="P331">
        <v>0.46065244828220608</v>
      </c>
      <c r="Q331">
        <v>0.53934755171779392</v>
      </c>
      <c r="R331">
        <v>1.470588235294118E-2</v>
      </c>
      <c r="S331">
        <v>5062</v>
      </c>
      <c r="T331">
        <f t="shared" si="28"/>
        <v>178</v>
      </c>
      <c r="U331">
        <v>4511</v>
      </c>
      <c r="V331">
        <v>4813.0527010021533</v>
      </c>
      <c r="W331">
        <v>5062</v>
      </c>
      <c r="X331" s="10">
        <v>12.4</v>
      </c>
      <c r="Y331">
        <v>0</v>
      </c>
      <c r="Z331">
        <f t="shared" si="29"/>
        <v>0</v>
      </c>
    </row>
    <row r="332" spans="1:26" x14ac:dyDescent="0.6">
      <c r="A332">
        <v>2014</v>
      </c>
      <c r="B332">
        <v>11</v>
      </c>
      <c r="C332">
        <v>27</v>
      </c>
      <c r="D332">
        <f t="shared" si="27"/>
        <v>4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12846</v>
      </c>
      <c r="M332">
        <v>14098</v>
      </c>
      <c r="N332">
        <v>0.4938538585597409</v>
      </c>
      <c r="O332">
        <v>0.50614614144025905</v>
      </c>
      <c r="P332">
        <v>0.416446543652426</v>
      </c>
      <c r="Q332">
        <v>0.58355345634757405</v>
      </c>
      <c r="R332">
        <v>1.7682072829131649E-2</v>
      </c>
      <c r="S332">
        <v>5307</v>
      </c>
      <c r="T332">
        <f t="shared" si="28"/>
        <v>245</v>
      </c>
      <c r="U332">
        <v>4511</v>
      </c>
      <c r="V332">
        <v>4337.7088636353101</v>
      </c>
      <c r="W332">
        <v>5307</v>
      </c>
      <c r="X332" s="10">
        <v>13</v>
      </c>
      <c r="Y332">
        <v>0</v>
      </c>
      <c r="Z332">
        <f t="shared" si="29"/>
        <v>0</v>
      </c>
    </row>
    <row r="333" spans="1:26" x14ac:dyDescent="0.6">
      <c r="A333">
        <v>2014</v>
      </c>
      <c r="B333">
        <v>11</v>
      </c>
      <c r="C333">
        <v>28</v>
      </c>
      <c r="D333">
        <f t="shared" si="27"/>
        <v>5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13935</v>
      </c>
      <c r="M333">
        <v>15406</v>
      </c>
      <c r="N333">
        <v>0.52524828113063404</v>
      </c>
      <c r="O333">
        <v>0.4747517188693659</v>
      </c>
      <c r="P333">
        <v>0.44047630570121921</v>
      </c>
      <c r="Q333">
        <v>0.55952369429878079</v>
      </c>
      <c r="R333">
        <v>5.8594591682826977E-2</v>
      </c>
      <c r="S333">
        <v>5509</v>
      </c>
      <c r="T333">
        <f t="shared" si="28"/>
        <v>202</v>
      </c>
      <c r="U333">
        <v>4511</v>
      </c>
      <c r="V333">
        <v>4850.7169160175436</v>
      </c>
      <c r="W333">
        <v>5509</v>
      </c>
      <c r="X333" s="10">
        <v>13.7</v>
      </c>
      <c r="Y333">
        <v>2</v>
      </c>
      <c r="Z333">
        <f t="shared" si="29"/>
        <v>27.4</v>
      </c>
    </row>
    <row r="334" spans="1:26" x14ac:dyDescent="0.6">
      <c r="A334">
        <v>2014</v>
      </c>
      <c r="B334">
        <v>11</v>
      </c>
      <c r="C334">
        <v>29</v>
      </c>
      <c r="D334">
        <f t="shared" si="27"/>
        <v>6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13149</v>
      </c>
      <c r="M334">
        <v>13393</v>
      </c>
      <c r="N334">
        <v>0.4958850231296052</v>
      </c>
      <c r="O334">
        <v>0.50411497687039475</v>
      </c>
      <c r="P334">
        <v>0.47547107175590148</v>
      </c>
      <c r="Q334">
        <v>0.52452892824409847</v>
      </c>
      <c r="R334">
        <v>1.974496092143151E-2</v>
      </c>
      <c r="S334">
        <v>5879</v>
      </c>
      <c r="T334">
        <f t="shared" si="28"/>
        <v>370</v>
      </c>
      <c r="U334">
        <v>4511</v>
      </c>
      <c r="V334">
        <v>4687.8190103434399</v>
      </c>
      <c r="W334">
        <v>5879</v>
      </c>
      <c r="X334" s="10">
        <v>13.9</v>
      </c>
      <c r="Y334">
        <v>0</v>
      </c>
      <c r="Z334">
        <f t="shared" si="29"/>
        <v>0</v>
      </c>
    </row>
    <row r="335" spans="1:26" x14ac:dyDescent="0.6">
      <c r="A335">
        <v>2014</v>
      </c>
      <c r="B335">
        <v>11</v>
      </c>
      <c r="C335">
        <v>30</v>
      </c>
      <c r="D335">
        <f t="shared" si="27"/>
        <v>7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16266</v>
      </c>
      <c r="M335">
        <v>13893</v>
      </c>
      <c r="N335">
        <v>0.5064569945625309</v>
      </c>
      <c r="O335">
        <v>0.49354300543746898</v>
      </c>
      <c r="P335">
        <v>0.42670126874279118</v>
      </c>
      <c r="Q335">
        <v>0.57329873125720876</v>
      </c>
      <c r="R335">
        <v>7.3529411764705881E-3</v>
      </c>
      <c r="S335">
        <v>5629</v>
      </c>
      <c r="T335">
        <f t="shared" si="28"/>
        <v>-250</v>
      </c>
      <c r="U335">
        <v>4511</v>
      </c>
      <c r="V335">
        <v>4994.6593902970526</v>
      </c>
      <c r="W335">
        <v>5629</v>
      </c>
      <c r="X335" s="10">
        <v>13.3</v>
      </c>
      <c r="Y335">
        <v>4.5</v>
      </c>
      <c r="Z335">
        <f t="shared" si="29"/>
        <v>59.85</v>
      </c>
    </row>
    <row r="336" spans="1:26" x14ac:dyDescent="0.6">
      <c r="A336">
        <v>2014</v>
      </c>
      <c r="B336">
        <v>12</v>
      </c>
      <c r="C336">
        <v>1</v>
      </c>
      <c r="D336">
        <f t="shared" si="27"/>
        <v>1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13010</v>
      </c>
      <c r="M336">
        <v>11729</v>
      </c>
      <c r="N336">
        <v>0.52974946045880311</v>
      </c>
      <c r="O336">
        <v>0.470250539541197</v>
      </c>
      <c r="P336">
        <v>0.43148447573188048</v>
      </c>
      <c r="Q336">
        <v>0.56851552426811935</v>
      </c>
      <c r="R336">
        <v>6.6908826467649993E-2</v>
      </c>
      <c r="S336">
        <v>4855</v>
      </c>
      <c r="T336">
        <f t="shared" si="28"/>
        <v>-774</v>
      </c>
      <c r="U336">
        <v>4511</v>
      </c>
      <c r="V336">
        <v>4470.0646110210673</v>
      </c>
      <c r="W336">
        <v>4855</v>
      </c>
      <c r="X336" s="10">
        <v>7</v>
      </c>
      <c r="Y336">
        <v>0</v>
      </c>
      <c r="Z336">
        <f t="shared" si="29"/>
        <v>0</v>
      </c>
    </row>
    <row r="337" spans="1:26" x14ac:dyDescent="0.6">
      <c r="A337">
        <v>2014</v>
      </c>
      <c r="B337">
        <v>12</v>
      </c>
      <c r="C337">
        <v>2</v>
      </c>
      <c r="D337">
        <f t="shared" si="27"/>
        <v>2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10227</v>
      </c>
      <c r="M337">
        <v>9839</v>
      </c>
      <c r="N337">
        <v>0.56022970085470081</v>
      </c>
      <c r="O337">
        <v>0.43977029914529908</v>
      </c>
      <c r="P337">
        <v>0.46406345390720388</v>
      </c>
      <c r="Q337">
        <v>0.53593654609279606</v>
      </c>
      <c r="R337">
        <v>4.807692307692308E-3</v>
      </c>
      <c r="S337">
        <v>4825</v>
      </c>
      <c r="T337">
        <f t="shared" si="28"/>
        <v>-30</v>
      </c>
      <c r="U337">
        <v>4511</v>
      </c>
      <c r="V337">
        <v>5101.2023627367043</v>
      </c>
      <c r="W337">
        <v>5101.2023627367043</v>
      </c>
      <c r="X337" s="10">
        <v>0.6</v>
      </c>
      <c r="Y337">
        <v>0</v>
      </c>
      <c r="Z337">
        <f t="shared" si="29"/>
        <v>0</v>
      </c>
    </row>
    <row r="338" spans="1:26" x14ac:dyDescent="0.6">
      <c r="A338">
        <v>2014</v>
      </c>
      <c r="B338">
        <v>12</v>
      </c>
      <c r="C338">
        <v>3</v>
      </c>
      <c r="D338">
        <f t="shared" si="27"/>
        <v>3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10889</v>
      </c>
      <c r="M338">
        <v>11480</v>
      </c>
      <c r="N338">
        <v>0.52860662981770257</v>
      </c>
      <c r="O338">
        <v>0.47139337018229749</v>
      </c>
      <c r="P338">
        <v>0.46731245974325558</v>
      </c>
      <c r="Q338">
        <v>0.53268754025674436</v>
      </c>
      <c r="R338">
        <v>2.676043679503887E-2</v>
      </c>
      <c r="S338">
        <v>4838</v>
      </c>
      <c r="T338">
        <f t="shared" si="28"/>
        <v>13</v>
      </c>
      <c r="U338">
        <v>4511</v>
      </c>
      <c r="V338">
        <v>4810.3204277048644</v>
      </c>
      <c r="W338">
        <v>4838</v>
      </c>
      <c r="X338" s="10">
        <v>4.5999999999999996</v>
      </c>
      <c r="Y338">
        <v>0</v>
      </c>
      <c r="Z338">
        <f t="shared" si="29"/>
        <v>0</v>
      </c>
    </row>
    <row r="339" spans="1:26" x14ac:dyDescent="0.6">
      <c r="A339">
        <v>2014</v>
      </c>
      <c r="B339">
        <v>12</v>
      </c>
      <c r="C339">
        <v>4</v>
      </c>
      <c r="D339">
        <f t="shared" si="27"/>
        <v>4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11881</v>
      </c>
      <c r="M339">
        <v>13084</v>
      </c>
      <c r="N339">
        <v>0.49705927912311088</v>
      </c>
      <c r="O339">
        <v>0.50294072087688912</v>
      </c>
      <c r="P339">
        <v>0.41793979710570489</v>
      </c>
      <c r="Q339">
        <v>0.58206020289429505</v>
      </c>
      <c r="R339">
        <v>9.8039215686274543E-3</v>
      </c>
      <c r="S339">
        <v>5043</v>
      </c>
      <c r="T339">
        <f t="shared" si="28"/>
        <v>205</v>
      </c>
      <c r="U339">
        <v>4511</v>
      </c>
      <c r="V339">
        <v>4619.4187180820491</v>
      </c>
      <c r="W339">
        <v>5043</v>
      </c>
      <c r="X339" s="10">
        <v>3.7</v>
      </c>
      <c r="Y339">
        <v>0</v>
      </c>
      <c r="Z339">
        <f t="shared" si="29"/>
        <v>0</v>
      </c>
    </row>
    <row r="340" spans="1:26" x14ac:dyDescent="0.6">
      <c r="A340">
        <v>2014</v>
      </c>
      <c r="B340">
        <v>12</v>
      </c>
      <c r="C340">
        <v>5</v>
      </c>
      <c r="D340">
        <f t="shared" si="27"/>
        <v>5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12974</v>
      </c>
      <c r="M340">
        <v>14872</v>
      </c>
      <c r="N340">
        <v>0.5177206828158385</v>
      </c>
      <c r="O340">
        <v>0.4822793171841615</v>
      </c>
      <c r="P340">
        <v>0.42683677817760862</v>
      </c>
      <c r="Q340">
        <v>0.57316322182239143</v>
      </c>
      <c r="R340">
        <v>3.6150930960619547E-2</v>
      </c>
      <c r="S340">
        <v>5392</v>
      </c>
      <c r="T340">
        <f t="shared" si="28"/>
        <v>349</v>
      </c>
      <c r="U340">
        <v>4511</v>
      </c>
      <c r="V340">
        <v>5124.8582348560794</v>
      </c>
      <c r="W340">
        <v>5392</v>
      </c>
      <c r="X340" s="10">
        <v>0</v>
      </c>
      <c r="Y340">
        <v>0</v>
      </c>
      <c r="Z340">
        <f t="shared" si="29"/>
        <v>0</v>
      </c>
    </row>
    <row r="341" spans="1:26" x14ac:dyDescent="0.6">
      <c r="A341">
        <v>2014</v>
      </c>
      <c r="B341">
        <v>12</v>
      </c>
      <c r="C341">
        <v>6</v>
      </c>
      <c r="D341">
        <f t="shared" si="27"/>
        <v>6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12337</v>
      </c>
      <c r="M341">
        <v>12836</v>
      </c>
      <c r="N341">
        <v>0.50900692444810092</v>
      </c>
      <c r="O341">
        <v>0.49099307555189903</v>
      </c>
      <c r="P341">
        <v>0.4961058549293843</v>
      </c>
      <c r="Q341">
        <v>0.5038941450706157</v>
      </c>
      <c r="R341">
        <v>0</v>
      </c>
      <c r="S341">
        <v>5699</v>
      </c>
      <c r="T341">
        <f t="shared" si="28"/>
        <v>307</v>
      </c>
      <c r="U341">
        <v>4511</v>
      </c>
      <c r="V341">
        <v>5205.009680786643</v>
      </c>
      <c r="W341">
        <v>5699</v>
      </c>
      <c r="X341" s="10">
        <v>0.8</v>
      </c>
      <c r="Y341">
        <v>0</v>
      </c>
      <c r="Z341">
        <f t="shared" si="29"/>
        <v>0</v>
      </c>
    </row>
    <row r="342" spans="1:26" x14ac:dyDescent="0.6">
      <c r="A342">
        <v>2014</v>
      </c>
      <c r="B342">
        <v>12</v>
      </c>
      <c r="C342">
        <v>7</v>
      </c>
      <c r="D342">
        <f t="shared" si="27"/>
        <v>7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15387</v>
      </c>
      <c r="M342">
        <v>12834</v>
      </c>
      <c r="N342">
        <v>0.50068512321972536</v>
      </c>
      <c r="O342">
        <v>0.49931487678027459</v>
      </c>
      <c r="P342">
        <v>0.44601695881972703</v>
      </c>
      <c r="Q342">
        <v>0.55398304118027308</v>
      </c>
      <c r="R342">
        <v>8.3621683967704721E-3</v>
      </c>
      <c r="S342">
        <v>5502</v>
      </c>
      <c r="T342">
        <f t="shared" si="28"/>
        <v>-197</v>
      </c>
      <c r="U342">
        <v>4511</v>
      </c>
      <c r="V342">
        <v>5256.5627061029218</v>
      </c>
      <c r="W342">
        <v>5502</v>
      </c>
      <c r="X342" s="10">
        <v>1.6</v>
      </c>
      <c r="Y342">
        <v>0</v>
      </c>
      <c r="Z342">
        <f t="shared" si="29"/>
        <v>0</v>
      </c>
    </row>
    <row r="343" spans="1:26" x14ac:dyDescent="0.6">
      <c r="A343">
        <v>2014</v>
      </c>
      <c r="B343">
        <v>12</v>
      </c>
      <c r="C343">
        <v>8</v>
      </c>
      <c r="D343">
        <f t="shared" si="27"/>
        <v>1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13385</v>
      </c>
      <c r="M343">
        <v>11404</v>
      </c>
      <c r="N343">
        <v>0.51995697194203838</v>
      </c>
      <c r="O343">
        <v>0.48004302805796162</v>
      </c>
      <c r="P343">
        <v>0.46682186340946119</v>
      </c>
      <c r="Q343">
        <v>0.53317813659053859</v>
      </c>
      <c r="R343">
        <v>0.44699163824095528</v>
      </c>
      <c r="S343">
        <v>4914</v>
      </c>
      <c r="T343">
        <f t="shared" si="28"/>
        <v>-588</v>
      </c>
      <c r="U343">
        <v>4511</v>
      </c>
      <c r="V343">
        <v>4515.1833472859089</v>
      </c>
      <c r="W343">
        <v>4914</v>
      </c>
      <c r="X343" s="10">
        <v>3.3</v>
      </c>
      <c r="Y343">
        <v>1.5</v>
      </c>
      <c r="Z343">
        <f t="shared" si="29"/>
        <v>4.9499999999999993</v>
      </c>
    </row>
    <row r="344" spans="1:26" x14ac:dyDescent="0.6">
      <c r="A344">
        <v>2014</v>
      </c>
      <c r="B344">
        <v>12</v>
      </c>
      <c r="C344">
        <v>9</v>
      </c>
      <c r="D344">
        <f t="shared" si="27"/>
        <v>2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10737</v>
      </c>
      <c r="M344">
        <v>10157</v>
      </c>
      <c r="N344">
        <v>0.50638544891640869</v>
      </c>
      <c r="O344">
        <v>0.49361455108359142</v>
      </c>
      <c r="P344">
        <v>0.41348586484035399</v>
      </c>
      <c r="Q344">
        <v>0.58651413515964601</v>
      </c>
      <c r="R344">
        <v>3.7901069518716579E-2</v>
      </c>
      <c r="S344">
        <v>4866</v>
      </c>
      <c r="T344">
        <f t="shared" si="28"/>
        <v>-48</v>
      </c>
      <c r="U344">
        <v>4511</v>
      </c>
      <c r="V344">
        <v>4360.8670813159824</v>
      </c>
      <c r="W344">
        <v>4866</v>
      </c>
      <c r="X344" s="10">
        <v>5</v>
      </c>
      <c r="Y344">
        <v>0</v>
      </c>
      <c r="Z344">
        <f t="shared" si="29"/>
        <v>0</v>
      </c>
    </row>
    <row r="345" spans="1:26" x14ac:dyDescent="0.6">
      <c r="A345">
        <v>2014</v>
      </c>
      <c r="B345">
        <v>12</v>
      </c>
      <c r="C345">
        <v>10</v>
      </c>
      <c r="D345">
        <f t="shared" si="27"/>
        <v>3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11427</v>
      </c>
      <c r="M345">
        <v>12284</v>
      </c>
      <c r="N345">
        <v>0.50683621504054943</v>
      </c>
      <c r="O345">
        <v>0.49316378495945062</v>
      </c>
      <c r="P345">
        <v>0.44861023909011533</v>
      </c>
      <c r="Q345">
        <v>0.55138976090988479</v>
      </c>
      <c r="R345">
        <v>6.1884439090321437E-2</v>
      </c>
      <c r="S345">
        <v>4883</v>
      </c>
      <c r="T345">
        <f t="shared" si="28"/>
        <v>17</v>
      </c>
      <c r="U345">
        <v>4511</v>
      </c>
      <c r="V345">
        <v>4419.0614195012568</v>
      </c>
      <c r="W345">
        <v>4883</v>
      </c>
      <c r="X345" s="10">
        <v>9.9</v>
      </c>
      <c r="Y345">
        <v>0.1</v>
      </c>
      <c r="Z345">
        <f t="shared" si="29"/>
        <v>0.9900000000000001</v>
      </c>
    </row>
    <row r="346" spans="1:26" x14ac:dyDescent="0.6">
      <c r="A346">
        <v>2014</v>
      </c>
      <c r="B346">
        <v>12</v>
      </c>
      <c r="C346">
        <v>11</v>
      </c>
      <c r="D346">
        <f t="shared" si="27"/>
        <v>4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11408</v>
      </c>
      <c r="M346">
        <v>13497</v>
      </c>
      <c r="N346">
        <v>0.48291049588627438</v>
      </c>
      <c r="O346">
        <v>0.51708950411372556</v>
      </c>
      <c r="P346">
        <v>0.40081299899639</v>
      </c>
      <c r="Q346">
        <v>0.59918700100361</v>
      </c>
      <c r="R346">
        <v>2.3692810457516339E-2</v>
      </c>
      <c r="S346">
        <v>5002</v>
      </c>
      <c r="T346">
        <f t="shared" si="28"/>
        <v>119</v>
      </c>
      <c r="U346">
        <v>4511</v>
      </c>
      <c r="V346">
        <v>4350.8436645783231</v>
      </c>
      <c r="W346">
        <v>5002</v>
      </c>
      <c r="X346" s="10">
        <v>6.9</v>
      </c>
      <c r="Y346">
        <v>0</v>
      </c>
      <c r="Z346">
        <f t="shared" si="29"/>
        <v>0</v>
      </c>
    </row>
    <row r="347" spans="1:26" x14ac:dyDescent="0.6">
      <c r="A347">
        <v>2014</v>
      </c>
      <c r="B347">
        <v>12</v>
      </c>
      <c r="C347">
        <v>12</v>
      </c>
      <c r="D347">
        <f t="shared" si="27"/>
        <v>5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13433</v>
      </c>
      <c r="M347">
        <v>15634</v>
      </c>
      <c r="N347">
        <v>0.53351330042506506</v>
      </c>
      <c r="O347">
        <v>0.46648669957493488</v>
      </c>
      <c r="P347">
        <v>0.43570093401408277</v>
      </c>
      <c r="Q347">
        <v>0.56429906598591717</v>
      </c>
      <c r="R347">
        <v>7.0523104346633766E-2</v>
      </c>
      <c r="S347">
        <v>5481</v>
      </c>
      <c r="T347">
        <f t="shared" si="28"/>
        <v>479</v>
      </c>
      <c r="U347">
        <v>4511</v>
      </c>
      <c r="V347">
        <v>5235.0655565029701</v>
      </c>
      <c r="W347">
        <v>5481</v>
      </c>
      <c r="X347" s="10">
        <v>2.7</v>
      </c>
      <c r="Y347">
        <v>0</v>
      </c>
      <c r="Z347">
        <f t="shared" si="29"/>
        <v>0</v>
      </c>
    </row>
    <row r="348" spans="1:26" x14ac:dyDescent="0.6">
      <c r="A348">
        <v>2014</v>
      </c>
      <c r="B348">
        <v>12</v>
      </c>
      <c r="C348">
        <v>13</v>
      </c>
      <c r="D348">
        <f t="shared" si="27"/>
        <v>6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12583</v>
      </c>
      <c r="M348">
        <v>14345</v>
      </c>
      <c r="N348">
        <v>0.50915620327385036</v>
      </c>
      <c r="O348">
        <v>0.49084379672614958</v>
      </c>
      <c r="P348">
        <v>0.4768002422414187</v>
      </c>
      <c r="Q348">
        <v>0.5231997577585813</v>
      </c>
      <c r="R348">
        <v>2.271241830065359E-2</v>
      </c>
      <c r="S348">
        <v>5787</v>
      </c>
      <c r="T348">
        <f t="shared" si="28"/>
        <v>306</v>
      </c>
      <c r="U348">
        <v>4511</v>
      </c>
      <c r="V348">
        <v>5177.1073892198019</v>
      </c>
      <c r="W348">
        <v>5787</v>
      </c>
      <c r="X348" s="10">
        <v>1.4</v>
      </c>
      <c r="Y348">
        <v>0</v>
      </c>
      <c r="Z348">
        <f t="shared" si="29"/>
        <v>0</v>
      </c>
    </row>
    <row r="349" spans="1:26" x14ac:dyDescent="0.6">
      <c r="A349">
        <v>2014</v>
      </c>
      <c r="B349">
        <v>12</v>
      </c>
      <c r="C349">
        <v>14</v>
      </c>
      <c r="D349">
        <f t="shared" si="27"/>
        <v>7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15845</v>
      </c>
      <c r="M349">
        <v>14537</v>
      </c>
      <c r="N349">
        <v>0.49689413815711397</v>
      </c>
      <c r="O349">
        <v>0.50310586184288608</v>
      </c>
      <c r="P349">
        <v>0.43142652714452018</v>
      </c>
      <c r="Q349">
        <v>0.56857347285547977</v>
      </c>
      <c r="R349">
        <v>3.5114990737828117E-2</v>
      </c>
      <c r="S349">
        <v>5726</v>
      </c>
      <c r="T349">
        <f t="shared" si="28"/>
        <v>-61</v>
      </c>
      <c r="U349">
        <v>4511</v>
      </c>
      <c r="V349">
        <v>5229.0104336532868</v>
      </c>
      <c r="W349">
        <v>5726</v>
      </c>
      <c r="X349" s="10">
        <v>1</v>
      </c>
      <c r="Y349">
        <v>0</v>
      </c>
      <c r="Z349">
        <f t="shared" si="29"/>
        <v>0</v>
      </c>
    </row>
    <row r="350" spans="1:26" x14ac:dyDescent="0.6">
      <c r="A350">
        <v>2014</v>
      </c>
      <c r="B350">
        <v>12</v>
      </c>
      <c r="C350">
        <v>15</v>
      </c>
      <c r="D350">
        <f t="shared" si="27"/>
        <v>1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13698</v>
      </c>
      <c r="M350">
        <v>12698</v>
      </c>
      <c r="N350">
        <v>0.5234932917504399</v>
      </c>
      <c r="O350">
        <v>0.47650670824956021</v>
      </c>
      <c r="P350">
        <v>0.47150636222071302</v>
      </c>
      <c r="Q350">
        <v>0.52849363777928704</v>
      </c>
      <c r="R350">
        <v>9.0497737556561094E-3</v>
      </c>
      <c r="S350">
        <v>5045</v>
      </c>
      <c r="T350">
        <f t="shared" si="28"/>
        <v>-681</v>
      </c>
      <c r="U350">
        <v>4511</v>
      </c>
      <c r="V350">
        <v>4501.8025248182321</v>
      </c>
      <c r="W350">
        <v>5045</v>
      </c>
      <c r="X350" s="10">
        <v>5.3</v>
      </c>
      <c r="Y350">
        <v>0.2</v>
      </c>
      <c r="Z350">
        <f t="shared" si="29"/>
        <v>1.06</v>
      </c>
    </row>
    <row r="351" spans="1:26" x14ac:dyDescent="0.6">
      <c r="A351">
        <v>2014</v>
      </c>
      <c r="B351">
        <v>12</v>
      </c>
      <c r="C351">
        <v>16</v>
      </c>
      <c r="D351">
        <f t="shared" si="27"/>
        <v>2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11587</v>
      </c>
      <c r="M351">
        <v>10985</v>
      </c>
      <c r="N351">
        <v>0.53862414978331941</v>
      </c>
      <c r="O351">
        <v>0.46137585021668059</v>
      </c>
      <c r="P351">
        <v>0.43816676403181593</v>
      </c>
      <c r="Q351">
        <v>0.56183323596818413</v>
      </c>
      <c r="R351">
        <v>4.2016806722689074E-3</v>
      </c>
      <c r="S351">
        <v>5017</v>
      </c>
      <c r="T351">
        <f t="shared" si="28"/>
        <v>-28</v>
      </c>
      <c r="U351">
        <v>4511</v>
      </c>
      <c r="V351">
        <v>4853.923952217132</v>
      </c>
      <c r="W351">
        <v>5017</v>
      </c>
      <c r="X351" s="10">
        <v>2.8</v>
      </c>
      <c r="Y351">
        <v>11.5</v>
      </c>
      <c r="Z351">
        <f t="shared" si="29"/>
        <v>32.199999999999996</v>
      </c>
    </row>
    <row r="352" spans="1:26" x14ac:dyDescent="0.6">
      <c r="A352">
        <v>2014</v>
      </c>
      <c r="B352">
        <v>12</v>
      </c>
      <c r="C352">
        <v>17</v>
      </c>
      <c r="D352">
        <f t="shared" si="27"/>
        <v>3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11500</v>
      </c>
      <c r="M352">
        <v>13455</v>
      </c>
      <c r="N352">
        <v>0.52411847411847412</v>
      </c>
      <c r="O352">
        <v>0.47588152588152588</v>
      </c>
      <c r="P352">
        <v>0.43567027108693768</v>
      </c>
      <c r="Q352">
        <v>0.56432972891306221</v>
      </c>
      <c r="R352">
        <v>0.15920075295075289</v>
      </c>
      <c r="S352">
        <v>5104</v>
      </c>
      <c r="T352">
        <f t="shared" si="28"/>
        <v>87</v>
      </c>
      <c r="U352">
        <v>4511</v>
      </c>
      <c r="V352">
        <v>4962.7587656772794</v>
      </c>
      <c r="W352">
        <v>5104</v>
      </c>
      <c r="X352" s="10">
        <v>-3</v>
      </c>
      <c r="Y352">
        <v>0</v>
      </c>
      <c r="Z352">
        <f t="shared" si="29"/>
        <v>0</v>
      </c>
    </row>
    <row r="353" spans="1:26" x14ac:dyDescent="0.6">
      <c r="A353">
        <v>2014</v>
      </c>
      <c r="B353">
        <v>12</v>
      </c>
      <c r="C353">
        <v>18</v>
      </c>
      <c r="D353">
        <f t="shared" si="27"/>
        <v>4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12209</v>
      </c>
      <c r="M353">
        <v>14606</v>
      </c>
      <c r="N353">
        <v>0.49183786225308712</v>
      </c>
      <c r="O353">
        <v>0.50816213774691277</v>
      </c>
      <c r="P353">
        <v>0.41484253923700293</v>
      </c>
      <c r="Q353">
        <v>0.58515746076299713</v>
      </c>
      <c r="R353">
        <v>2.3554876496052961E-2</v>
      </c>
      <c r="S353">
        <v>5219</v>
      </c>
      <c r="T353">
        <f t="shared" si="28"/>
        <v>115</v>
      </c>
      <c r="U353">
        <v>4511</v>
      </c>
      <c r="V353">
        <v>4698.3118136289049</v>
      </c>
      <c r="W353">
        <v>5219</v>
      </c>
      <c r="X353" s="10">
        <v>-0.9</v>
      </c>
      <c r="Y353">
        <v>0</v>
      </c>
      <c r="Z353">
        <f t="shared" si="29"/>
        <v>0</v>
      </c>
    </row>
    <row r="354" spans="1:26" x14ac:dyDescent="0.6">
      <c r="A354">
        <v>2014</v>
      </c>
      <c r="B354">
        <v>12</v>
      </c>
      <c r="C354">
        <v>19</v>
      </c>
      <c r="D354">
        <f t="shared" si="27"/>
        <v>5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14499</v>
      </c>
      <c r="M354">
        <v>15644</v>
      </c>
      <c r="N354">
        <v>0.52715989316335332</v>
      </c>
      <c r="O354">
        <v>0.47284010683664662</v>
      </c>
      <c r="P354">
        <v>0.40979818912344862</v>
      </c>
      <c r="Q354">
        <v>0.59020181087655132</v>
      </c>
      <c r="R354">
        <v>7.3094264443745408E-2</v>
      </c>
      <c r="S354">
        <v>5496</v>
      </c>
      <c r="T354">
        <f t="shared" si="28"/>
        <v>277</v>
      </c>
      <c r="U354">
        <v>4511</v>
      </c>
      <c r="V354">
        <v>5133.5463168572678</v>
      </c>
      <c r="W354">
        <v>5496</v>
      </c>
      <c r="X354" s="10">
        <v>4.3</v>
      </c>
      <c r="Y354">
        <v>4</v>
      </c>
      <c r="Z354">
        <f t="shared" si="29"/>
        <v>17.2</v>
      </c>
    </row>
    <row r="355" spans="1:26" x14ac:dyDescent="0.6">
      <c r="A355">
        <v>2014</v>
      </c>
      <c r="B355">
        <v>12</v>
      </c>
      <c r="C355">
        <v>20</v>
      </c>
      <c r="D355">
        <f t="shared" si="27"/>
        <v>6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13790</v>
      </c>
      <c r="M355">
        <v>14567</v>
      </c>
      <c r="N355">
        <v>0.488601786525662</v>
      </c>
      <c r="O355">
        <v>0.511398213474338</v>
      </c>
      <c r="P355">
        <v>0.43737854801868642</v>
      </c>
      <c r="Q355">
        <v>0.56262145198131364</v>
      </c>
      <c r="R355">
        <v>1.9215041014348979E-2</v>
      </c>
      <c r="S355">
        <v>5775</v>
      </c>
      <c r="T355">
        <f t="shared" si="28"/>
        <v>279</v>
      </c>
      <c r="U355">
        <v>4511</v>
      </c>
      <c r="V355">
        <v>4852.9666544655638</v>
      </c>
      <c r="W355">
        <v>5775</v>
      </c>
      <c r="X355" s="10">
        <v>5.0999999999999996</v>
      </c>
      <c r="Y355">
        <v>4</v>
      </c>
      <c r="Z355">
        <f t="shared" si="29"/>
        <v>20.399999999999999</v>
      </c>
    </row>
    <row r="356" spans="1:26" x14ac:dyDescent="0.6">
      <c r="A356">
        <v>2014</v>
      </c>
      <c r="B356">
        <v>12</v>
      </c>
      <c r="C356">
        <v>21</v>
      </c>
      <c r="D356">
        <f t="shared" si="27"/>
        <v>7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15673</v>
      </c>
      <c r="M356">
        <v>15089</v>
      </c>
      <c r="N356">
        <v>0.51142617474797403</v>
      </c>
      <c r="O356">
        <v>0.48857382525202597</v>
      </c>
      <c r="P356">
        <v>0.40547641516499638</v>
      </c>
      <c r="Q356">
        <v>0.59452358483500345</v>
      </c>
      <c r="R356">
        <v>5.3472939978130289E-2</v>
      </c>
      <c r="S356">
        <v>5591</v>
      </c>
      <c r="T356">
        <f t="shared" si="28"/>
        <v>-184</v>
      </c>
      <c r="U356">
        <v>4511</v>
      </c>
      <c r="V356">
        <v>5384.310488201314</v>
      </c>
      <c r="W356">
        <v>5591</v>
      </c>
      <c r="X356" s="10">
        <v>0.1</v>
      </c>
      <c r="Y356">
        <v>0</v>
      </c>
      <c r="Z356">
        <f t="shared" si="29"/>
        <v>0</v>
      </c>
    </row>
    <row r="357" spans="1:26" x14ac:dyDescent="0.6">
      <c r="A357">
        <v>2014</v>
      </c>
      <c r="B357">
        <v>12</v>
      </c>
      <c r="C357">
        <v>22</v>
      </c>
      <c r="D357">
        <f t="shared" si="27"/>
        <v>1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13611</v>
      </c>
      <c r="M357">
        <v>13071</v>
      </c>
      <c r="N357">
        <v>0.50588906479909945</v>
      </c>
      <c r="O357">
        <v>0.49411093520090049</v>
      </c>
      <c r="P357">
        <v>0.41331520267506427</v>
      </c>
      <c r="Q357">
        <v>0.58668479732493584</v>
      </c>
      <c r="R357">
        <v>4.1208791208791222E-2</v>
      </c>
      <c r="S357">
        <v>5012</v>
      </c>
      <c r="T357">
        <f t="shared" si="28"/>
        <v>-579</v>
      </c>
      <c r="U357">
        <v>4511</v>
      </c>
      <c r="V357">
        <v>4377.3745526878702</v>
      </c>
      <c r="W357">
        <v>5012</v>
      </c>
      <c r="X357" s="10">
        <v>1.1000000000000001</v>
      </c>
      <c r="Y357">
        <v>0</v>
      </c>
      <c r="Z357">
        <f t="shared" si="29"/>
        <v>0</v>
      </c>
    </row>
    <row r="358" spans="1:26" x14ac:dyDescent="0.6">
      <c r="A358">
        <v>2014</v>
      </c>
      <c r="B358">
        <v>12</v>
      </c>
      <c r="C358">
        <v>23</v>
      </c>
      <c r="D358">
        <f t="shared" si="27"/>
        <v>2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12011</v>
      </c>
      <c r="M358">
        <v>12564</v>
      </c>
      <c r="N358">
        <v>0.48931267694243469</v>
      </c>
      <c r="O358">
        <v>0.51068732305756526</v>
      </c>
      <c r="P358">
        <v>0.40108037867553442</v>
      </c>
      <c r="Q358">
        <v>0.59891962132446563</v>
      </c>
      <c r="R358">
        <v>9.2691622103386814E-3</v>
      </c>
      <c r="S358">
        <v>5037</v>
      </c>
      <c r="T358">
        <f t="shared" si="28"/>
        <v>25</v>
      </c>
      <c r="U358">
        <v>4511</v>
      </c>
      <c r="V358">
        <v>4205.9448026519858</v>
      </c>
      <c r="W358">
        <v>5037</v>
      </c>
      <c r="X358" s="10">
        <v>4.5</v>
      </c>
      <c r="Y358">
        <v>0</v>
      </c>
      <c r="Z358">
        <f t="shared" si="29"/>
        <v>0</v>
      </c>
    </row>
    <row r="359" spans="1:26" x14ac:dyDescent="0.6">
      <c r="A359">
        <v>2014</v>
      </c>
      <c r="B359">
        <v>12</v>
      </c>
      <c r="C359">
        <v>24</v>
      </c>
      <c r="D359">
        <f t="shared" si="27"/>
        <v>3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11869</v>
      </c>
      <c r="M359">
        <v>15976</v>
      </c>
      <c r="N359">
        <v>0.5114165678612046</v>
      </c>
      <c r="O359">
        <v>0.48858343213879551</v>
      </c>
      <c r="P359">
        <v>0.43056064466099059</v>
      </c>
      <c r="Q359">
        <v>0.56943935533900936</v>
      </c>
      <c r="R359">
        <v>1.5966386554621851E-2</v>
      </c>
      <c r="S359">
        <v>5341</v>
      </c>
      <c r="T359">
        <f t="shared" si="28"/>
        <v>304</v>
      </c>
      <c r="U359">
        <v>4511</v>
      </c>
      <c r="V359">
        <v>4529.2851002775124</v>
      </c>
      <c r="W359">
        <v>5341</v>
      </c>
      <c r="X359" s="10">
        <v>7.5</v>
      </c>
      <c r="Y359">
        <v>0</v>
      </c>
      <c r="Z359">
        <f t="shared" si="29"/>
        <v>0</v>
      </c>
    </row>
    <row r="360" spans="1:26" x14ac:dyDescent="0.6">
      <c r="A360">
        <v>2014</v>
      </c>
      <c r="B360">
        <v>12</v>
      </c>
      <c r="C360">
        <v>25</v>
      </c>
      <c r="D360">
        <f t="shared" si="27"/>
        <v>4</v>
      </c>
      <c r="E360" s="14" t="s">
        <v>28</v>
      </c>
      <c r="F360" s="14" t="s">
        <v>11</v>
      </c>
      <c r="G360" s="14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 s="14">
        <f t="shared" si="25"/>
        <v>1</v>
      </c>
      <c r="I360" s="14">
        <f t="shared" si="26"/>
        <v>1</v>
      </c>
      <c r="J360" s="12" t="s">
        <v>57</v>
      </c>
      <c r="K360" s="12" t="s">
        <v>58</v>
      </c>
      <c r="L360">
        <v>11555</v>
      </c>
      <c r="M360">
        <v>15707</v>
      </c>
      <c r="N360">
        <v>0.48594967124378879</v>
      </c>
      <c r="O360">
        <v>0.51405032875621115</v>
      </c>
      <c r="P360">
        <v>0.41650832827303419</v>
      </c>
      <c r="Q360">
        <v>0.58349167172696581</v>
      </c>
      <c r="R360">
        <v>2.752313046430694E-2</v>
      </c>
      <c r="S360">
        <v>5999</v>
      </c>
      <c r="T360">
        <f t="shared" si="28"/>
        <v>658</v>
      </c>
      <c r="U360">
        <v>4511</v>
      </c>
      <c r="V360">
        <v>4762.5759315681798</v>
      </c>
      <c r="W360">
        <v>5999</v>
      </c>
      <c r="X360" s="10">
        <v>2.2999999999999998</v>
      </c>
      <c r="Y360">
        <v>0</v>
      </c>
      <c r="Z360">
        <f t="shared" si="29"/>
        <v>0</v>
      </c>
    </row>
    <row r="361" spans="1:26" x14ac:dyDescent="0.6">
      <c r="A361">
        <v>2014</v>
      </c>
      <c r="B361">
        <v>12</v>
      </c>
      <c r="C361">
        <v>26</v>
      </c>
      <c r="D361">
        <f t="shared" si="27"/>
        <v>5</v>
      </c>
      <c r="E361" s="14" t="s">
        <v>28</v>
      </c>
      <c r="F361" s="14" t="s">
        <v>15</v>
      </c>
      <c r="G361" s="14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1</v>
      </c>
      <c r="H361" s="14">
        <f t="shared" si="25"/>
        <v>0</v>
      </c>
      <c r="I361" s="14">
        <f t="shared" si="26"/>
        <v>1</v>
      </c>
      <c r="J361" s="12"/>
      <c r="K361" s="12" t="s">
        <v>58</v>
      </c>
      <c r="L361">
        <v>12592</v>
      </c>
      <c r="M361">
        <v>14225</v>
      </c>
      <c r="N361">
        <v>0.50415584031500993</v>
      </c>
      <c r="O361">
        <v>0.49584415968499013</v>
      </c>
      <c r="P361">
        <v>0.3923221098394109</v>
      </c>
      <c r="Q361">
        <v>0.60767789016058904</v>
      </c>
      <c r="R361">
        <v>2.878700499807766E-2</v>
      </c>
      <c r="S361">
        <v>5999</v>
      </c>
      <c r="T361">
        <f t="shared" si="28"/>
        <v>0</v>
      </c>
      <c r="U361">
        <v>4511</v>
      </c>
      <c r="V361">
        <v>5102.2752225475397</v>
      </c>
      <c r="W361">
        <v>5999</v>
      </c>
      <c r="X361" s="10">
        <v>2.4</v>
      </c>
      <c r="Y361">
        <v>0</v>
      </c>
      <c r="Z361">
        <f t="shared" si="29"/>
        <v>0</v>
      </c>
    </row>
    <row r="362" spans="1:26" x14ac:dyDescent="0.6">
      <c r="A362">
        <v>2014</v>
      </c>
      <c r="B362">
        <v>12</v>
      </c>
      <c r="C362">
        <v>27</v>
      </c>
      <c r="D362">
        <f t="shared" si="27"/>
        <v>6</v>
      </c>
      <c r="E362" s="14" t="s">
        <v>28</v>
      </c>
      <c r="F362" s="14" t="s">
        <v>17</v>
      </c>
      <c r="G362" s="14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2</v>
      </c>
      <c r="H362" s="14">
        <f t="shared" si="25"/>
        <v>0</v>
      </c>
      <c r="I362" s="14">
        <f t="shared" si="26"/>
        <v>1</v>
      </c>
      <c r="J362" s="12"/>
      <c r="K362" s="12" t="s">
        <v>58</v>
      </c>
      <c r="L362">
        <v>14435</v>
      </c>
      <c r="M362">
        <v>14868</v>
      </c>
      <c r="N362">
        <v>0.48351875440975789</v>
      </c>
      <c r="O362">
        <v>0.51648124559024211</v>
      </c>
      <c r="P362">
        <v>0.45591978667238181</v>
      </c>
      <c r="Q362">
        <v>0.54408021332761813</v>
      </c>
      <c r="R362">
        <v>0</v>
      </c>
      <c r="S362">
        <v>5999</v>
      </c>
      <c r="T362">
        <f t="shared" si="28"/>
        <v>0</v>
      </c>
      <c r="U362">
        <v>4511</v>
      </c>
      <c r="V362">
        <v>5022.0569636819146</v>
      </c>
      <c r="W362">
        <v>5999</v>
      </c>
      <c r="X362" s="10">
        <v>5.9</v>
      </c>
      <c r="Y362">
        <v>0</v>
      </c>
      <c r="Z362">
        <f t="shared" si="29"/>
        <v>0</v>
      </c>
    </row>
    <row r="363" spans="1:26" x14ac:dyDescent="0.6">
      <c r="A363">
        <v>2014</v>
      </c>
      <c r="B363">
        <v>12</v>
      </c>
      <c r="C363">
        <v>28</v>
      </c>
      <c r="D363">
        <f t="shared" si="27"/>
        <v>7</v>
      </c>
      <c r="E363" s="14" t="s">
        <v>28</v>
      </c>
      <c r="F363" s="14" t="s">
        <v>18</v>
      </c>
      <c r="G363" s="14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3</v>
      </c>
      <c r="H363" s="14">
        <f t="shared" si="25"/>
        <v>0</v>
      </c>
      <c r="I363" s="14">
        <f t="shared" si="26"/>
        <v>1</v>
      </c>
      <c r="J363" s="12"/>
      <c r="K363" s="12" t="s">
        <v>58</v>
      </c>
      <c r="L363">
        <v>17593</v>
      </c>
      <c r="M363">
        <v>16584</v>
      </c>
      <c r="N363">
        <v>0.47580863484842728</v>
      </c>
      <c r="O363">
        <v>0.52419136515157272</v>
      </c>
      <c r="P363">
        <v>0.43102818461815012</v>
      </c>
      <c r="Q363">
        <v>0.56897181538184993</v>
      </c>
      <c r="R363">
        <v>2.8386809269162209E-2</v>
      </c>
      <c r="S363">
        <v>5999</v>
      </c>
      <c r="T363">
        <f t="shared" si="28"/>
        <v>0</v>
      </c>
      <c r="U363">
        <v>4511</v>
      </c>
      <c r="V363">
        <v>5153.5435154805491</v>
      </c>
      <c r="W363">
        <v>5999</v>
      </c>
      <c r="X363" s="10">
        <v>5</v>
      </c>
      <c r="Y363">
        <v>0</v>
      </c>
      <c r="Z363">
        <f t="shared" si="29"/>
        <v>0</v>
      </c>
    </row>
    <row r="364" spans="1:26" x14ac:dyDescent="0.6">
      <c r="A364">
        <v>2014</v>
      </c>
      <c r="B364">
        <v>12</v>
      </c>
      <c r="C364">
        <v>29</v>
      </c>
      <c r="D364">
        <f t="shared" si="27"/>
        <v>1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16400</v>
      </c>
      <c r="M364">
        <v>14816</v>
      </c>
      <c r="N364">
        <v>0.50595762369118769</v>
      </c>
      <c r="O364">
        <v>0.49404237630881231</v>
      </c>
      <c r="P364">
        <v>0.41428065878757919</v>
      </c>
      <c r="Q364">
        <v>0.58571934121242075</v>
      </c>
      <c r="R364">
        <v>4.2016806722689074E-3</v>
      </c>
      <c r="S364">
        <v>5594</v>
      </c>
      <c r="T364">
        <f t="shared" si="28"/>
        <v>-405</v>
      </c>
      <c r="U364">
        <v>4511</v>
      </c>
      <c r="V364">
        <v>4298.3847113688598</v>
      </c>
      <c r="W364">
        <v>5594</v>
      </c>
      <c r="X364" s="10">
        <v>5.9</v>
      </c>
      <c r="Y364">
        <v>0</v>
      </c>
      <c r="Z364">
        <f t="shared" si="29"/>
        <v>0</v>
      </c>
    </row>
    <row r="365" spans="1:26" x14ac:dyDescent="0.6">
      <c r="A365">
        <v>2014</v>
      </c>
      <c r="B365">
        <v>12</v>
      </c>
      <c r="C365">
        <v>30</v>
      </c>
      <c r="D365">
        <f t="shared" si="27"/>
        <v>2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13776</v>
      </c>
      <c r="M365">
        <v>13706</v>
      </c>
      <c r="N365">
        <v>0.51056753703812519</v>
      </c>
      <c r="O365">
        <v>0.48943246296187481</v>
      </c>
      <c r="P365">
        <v>0.42076616194263261</v>
      </c>
      <c r="Q365">
        <v>0.5792338380573675</v>
      </c>
      <c r="R365">
        <v>3.9215686274509803E-3</v>
      </c>
      <c r="S365">
        <v>5537</v>
      </c>
      <c r="T365">
        <f t="shared" si="28"/>
        <v>-57</v>
      </c>
      <c r="U365">
        <v>4511</v>
      </c>
      <c r="V365">
        <v>4393.9566481548363</v>
      </c>
      <c r="W365">
        <v>5537</v>
      </c>
      <c r="X365" s="10">
        <v>7.8</v>
      </c>
      <c r="Y365">
        <v>0</v>
      </c>
      <c r="Z365">
        <f t="shared" si="29"/>
        <v>0</v>
      </c>
    </row>
    <row r="366" spans="1:26" x14ac:dyDescent="0.6">
      <c r="A366">
        <v>2014</v>
      </c>
      <c r="B366">
        <v>12</v>
      </c>
      <c r="C366">
        <v>31</v>
      </c>
      <c r="D366">
        <f t="shared" si="27"/>
        <v>3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15921</v>
      </c>
      <c r="M366">
        <v>17624</v>
      </c>
      <c r="N366">
        <v>0.53381538204202561</v>
      </c>
      <c r="O366">
        <v>0.46618461795797428</v>
      </c>
      <c r="P366">
        <v>0.45146512944955852</v>
      </c>
      <c r="Q366">
        <v>0.54853487055044148</v>
      </c>
      <c r="R366">
        <v>5.520085930985584E-2</v>
      </c>
      <c r="S366">
        <v>5999</v>
      </c>
      <c r="T366">
        <f t="shared" si="28"/>
        <v>462</v>
      </c>
      <c r="U366">
        <v>4511</v>
      </c>
      <c r="V366">
        <v>4945.2777933088346</v>
      </c>
      <c r="W366">
        <v>5999</v>
      </c>
      <c r="X366" s="10">
        <v>4.9000000000000004</v>
      </c>
      <c r="Y366">
        <v>0</v>
      </c>
      <c r="Z366">
        <f t="shared" si="29"/>
        <v>0</v>
      </c>
    </row>
    <row r="367" spans="1:26" x14ac:dyDescent="0.6">
      <c r="X367" s="10"/>
    </row>
  </sheetData>
  <phoneticPr fontId="2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67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24" max="24" width="11.6875" bestFit="1" customWidth="1"/>
  </cols>
  <sheetData>
    <row r="1" spans="1:26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94</v>
      </c>
      <c r="U1" s="1" t="s">
        <v>48</v>
      </c>
      <c r="V1" s="1" t="s">
        <v>98</v>
      </c>
      <c r="W1" s="1" t="s">
        <v>99</v>
      </c>
      <c r="X1" s="1" t="s">
        <v>49</v>
      </c>
      <c r="Y1" s="9" t="s">
        <v>50</v>
      </c>
      <c r="Z1" s="19" t="s">
        <v>95</v>
      </c>
    </row>
    <row r="2" spans="1:26" x14ac:dyDescent="0.6">
      <c r="A2">
        <v>2015</v>
      </c>
      <c r="B2">
        <v>1</v>
      </c>
      <c r="C2">
        <v>1</v>
      </c>
      <c r="D2">
        <f>WEEKDAY(DATE(A2,B2,C2), 2)</f>
        <v>4</v>
      </c>
      <c r="E2" s="14" t="s">
        <v>10</v>
      </c>
      <c r="F2" s="14" t="s">
        <v>11</v>
      </c>
      <c r="G2" s="14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4">
        <f t="shared" ref="H2:H65" si="0" xml:space="preserve"> IF(F2 = "H",1,0)</f>
        <v>1</v>
      </c>
      <c r="I2" s="14">
        <f t="shared" ref="I2:I65" si="1">IF(NOT(ISBLANK(F2)), 1, 0)</f>
        <v>1</v>
      </c>
      <c r="J2" s="12" t="s">
        <v>57</v>
      </c>
      <c r="K2" s="12" t="s">
        <v>58</v>
      </c>
      <c r="L2">
        <v>12690</v>
      </c>
      <c r="M2">
        <v>16479</v>
      </c>
      <c r="N2">
        <v>0.47489841473405492</v>
      </c>
      <c r="O2">
        <v>0.52510158526594508</v>
      </c>
      <c r="P2">
        <v>0.41020006521736618</v>
      </c>
      <c r="Q2">
        <v>0.58979993478263371</v>
      </c>
      <c r="R2">
        <v>1.8744164332399629E-2</v>
      </c>
      <c r="S2">
        <v>6444</v>
      </c>
      <c r="T2">
        <f>S2-5999</f>
        <v>445</v>
      </c>
      <c r="U2">
        <v>4977</v>
      </c>
      <c r="V2">
        <v>4627.8341832879169</v>
      </c>
      <c r="W2">
        <v>6444</v>
      </c>
      <c r="X2" s="10">
        <v>-2.2000000000000002</v>
      </c>
      <c r="Y2">
        <v>0</v>
      </c>
      <c r="Z2">
        <f>X2*Y2</f>
        <v>0</v>
      </c>
    </row>
    <row r="3" spans="1:26" x14ac:dyDescent="0.6">
      <c r="A3">
        <v>2015</v>
      </c>
      <c r="B3">
        <v>1</v>
      </c>
      <c r="C3">
        <v>2</v>
      </c>
      <c r="D3">
        <f t="shared" ref="D3:D66" si="2">WEEKDAY(DATE(A3,B3,C3), 2)</f>
        <v>5</v>
      </c>
      <c r="E3" s="14" t="s">
        <v>10</v>
      </c>
      <c r="F3" s="14" t="s">
        <v>15</v>
      </c>
      <c r="G3" s="14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1</v>
      </c>
      <c r="H3" s="14">
        <f t="shared" si="0"/>
        <v>0</v>
      </c>
      <c r="I3" s="14">
        <f t="shared" si="1"/>
        <v>1</v>
      </c>
      <c r="J3" s="12"/>
      <c r="K3" s="12" t="s">
        <v>58</v>
      </c>
      <c r="L3">
        <v>14098</v>
      </c>
      <c r="M3">
        <v>15351</v>
      </c>
      <c r="N3">
        <v>0.491810045010737</v>
      </c>
      <c r="O3">
        <v>0.508189954989263</v>
      </c>
      <c r="P3">
        <v>0.42076845684112119</v>
      </c>
      <c r="Q3">
        <v>0.57923154315887881</v>
      </c>
      <c r="R3">
        <v>1.5728216420257939E-2</v>
      </c>
      <c r="S3">
        <v>6495</v>
      </c>
      <c r="T3">
        <f t="shared" ref="T3:T66" si="3">S3-S2</f>
        <v>51</v>
      </c>
      <c r="U3">
        <v>4977</v>
      </c>
      <c r="V3">
        <v>4805.5507134290647</v>
      </c>
      <c r="W3">
        <v>6495</v>
      </c>
      <c r="X3" s="10">
        <v>-1</v>
      </c>
      <c r="Y3">
        <v>0</v>
      </c>
      <c r="Z3">
        <f t="shared" ref="Z3:Z66" si="4">X3*Y3</f>
        <v>0</v>
      </c>
    </row>
    <row r="4" spans="1:26" x14ac:dyDescent="0.6">
      <c r="A4">
        <v>2015</v>
      </c>
      <c r="B4">
        <v>1</v>
      </c>
      <c r="C4">
        <v>3</v>
      </c>
      <c r="D4">
        <f t="shared" si="2"/>
        <v>6</v>
      </c>
      <c r="E4" s="14" t="s">
        <v>10</v>
      </c>
      <c r="F4" s="14" t="s">
        <v>17</v>
      </c>
      <c r="G4" s="1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2</v>
      </c>
      <c r="H4" s="14">
        <f t="shared" si="0"/>
        <v>0</v>
      </c>
      <c r="I4" s="14">
        <f t="shared" si="1"/>
        <v>1</v>
      </c>
      <c r="J4" s="12"/>
      <c r="K4" s="12" t="s">
        <v>58</v>
      </c>
      <c r="L4">
        <v>14680</v>
      </c>
      <c r="M4">
        <v>14236</v>
      </c>
      <c r="N4">
        <v>0.4811794606777306</v>
      </c>
      <c r="O4">
        <v>0.51882053932226935</v>
      </c>
      <c r="P4">
        <v>0.45556437507129538</v>
      </c>
      <c r="Q4">
        <v>0.54443562492870456</v>
      </c>
      <c r="R4">
        <v>3.4602076124567479E-3</v>
      </c>
      <c r="S4">
        <v>6220</v>
      </c>
      <c r="T4">
        <f t="shared" si="3"/>
        <v>-275</v>
      </c>
      <c r="U4">
        <v>4977</v>
      </c>
      <c r="V4">
        <v>4950.0509028552178</v>
      </c>
      <c r="W4">
        <v>6220</v>
      </c>
      <c r="X4" s="10">
        <v>1.8</v>
      </c>
      <c r="Y4">
        <v>0</v>
      </c>
      <c r="Z4">
        <f t="shared" si="4"/>
        <v>0</v>
      </c>
    </row>
    <row r="5" spans="1:26" x14ac:dyDescent="0.6">
      <c r="A5">
        <v>2015</v>
      </c>
      <c r="B5">
        <v>1</v>
      </c>
      <c r="C5">
        <v>4</v>
      </c>
      <c r="D5">
        <f t="shared" si="2"/>
        <v>7</v>
      </c>
      <c r="E5" s="14" t="s">
        <v>71</v>
      </c>
      <c r="F5" s="14" t="s">
        <v>18</v>
      </c>
      <c r="G5" s="14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3</v>
      </c>
      <c r="H5" s="14">
        <f t="shared" si="0"/>
        <v>0</v>
      </c>
      <c r="I5" s="14">
        <f t="shared" si="1"/>
        <v>1</v>
      </c>
      <c r="J5" s="12"/>
      <c r="K5" s="12" t="s">
        <v>58</v>
      </c>
      <c r="L5">
        <v>18003</v>
      </c>
      <c r="M5">
        <v>17154</v>
      </c>
      <c r="N5">
        <v>0.47229354547129482</v>
      </c>
      <c r="O5">
        <v>0.52770645452870524</v>
      </c>
      <c r="P5">
        <v>0.42969531888969231</v>
      </c>
      <c r="Q5">
        <v>0.57030468111030774</v>
      </c>
      <c r="R5">
        <v>7.8781512605042014E-3</v>
      </c>
      <c r="S5">
        <v>5624</v>
      </c>
      <c r="T5">
        <f t="shared" si="3"/>
        <v>-596</v>
      </c>
      <c r="U5">
        <v>4977</v>
      </c>
      <c r="V5">
        <v>5260.3322334325794</v>
      </c>
      <c r="W5">
        <v>5624</v>
      </c>
      <c r="X5" s="10">
        <v>7</v>
      </c>
      <c r="Y5">
        <v>0</v>
      </c>
      <c r="Z5">
        <f t="shared" si="4"/>
        <v>0</v>
      </c>
    </row>
    <row r="6" spans="1:26" x14ac:dyDescent="0.6">
      <c r="A6">
        <v>2015</v>
      </c>
      <c r="B6">
        <v>1</v>
      </c>
      <c r="C6">
        <v>5</v>
      </c>
      <c r="D6">
        <f t="shared" si="2"/>
        <v>1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16015</v>
      </c>
      <c r="M6">
        <v>15763</v>
      </c>
      <c r="N6">
        <v>0.51848828795195578</v>
      </c>
      <c r="O6">
        <v>0.48151171204804433</v>
      </c>
      <c r="P6">
        <v>0.40798719734705891</v>
      </c>
      <c r="Q6">
        <v>0.59201280265294098</v>
      </c>
      <c r="R6">
        <v>8.6367064308240774E-2</v>
      </c>
      <c r="S6">
        <v>4817</v>
      </c>
      <c r="T6">
        <f t="shared" si="3"/>
        <v>-807</v>
      </c>
      <c r="U6">
        <v>4977</v>
      </c>
      <c r="V6">
        <v>4265.2165419176836</v>
      </c>
      <c r="W6">
        <v>4817</v>
      </c>
      <c r="X6" s="10">
        <v>9.3000000000000007</v>
      </c>
      <c r="Y6">
        <v>0.5</v>
      </c>
      <c r="Z6">
        <f t="shared" si="4"/>
        <v>4.6500000000000004</v>
      </c>
    </row>
    <row r="7" spans="1:26" x14ac:dyDescent="0.6">
      <c r="A7">
        <v>2015</v>
      </c>
      <c r="B7">
        <v>1</v>
      </c>
      <c r="C7">
        <v>6</v>
      </c>
      <c r="D7">
        <f t="shared" si="2"/>
        <v>2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11954</v>
      </c>
      <c r="M7">
        <v>13797</v>
      </c>
      <c r="N7">
        <v>0.48501712628010207</v>
      </c>
      <c r="O7">
        <v>0.51498287371989793</v>
      </c>
      <c r="P7">
        <v>0.39586522666107438</v>
      </c>
      <c r="Q7">
        <v>0.60413477333892562</v>
      </c>
      <c r="R7">
        <v>8.8235294117647058E-3</v>
      </c>
      <c r="S7">
        <v>4856</v>
      </c>
      <c r="T7">
        <f t="shared" si="3"/>
        <v>39</v>
      </c>
      <c r="U7">
        <v>4977</v>
      </c>
      <c r="V7">
        <v>4080.9741699270899</v>
      </c>
      <c r="W7">
        <v>4856</v>
      </c>
      <c r="X7" s="10">
        <v>7.6</v>
      </c>
      <c r="Y7">
        <v>26</v>
      </c>
      <c r="Z7">
        <f t="shared" si="4"/>
        <v>197.6</v>
      </c>
    </row>
    <row r="8" spans="1:26" x14ac:dyDescent="0.6">
      <c r="A8">
        <v>2015</v>
      </c>
      <c r="B8">
        <v>1</v>
      </c>
      <c r="C8">
        <v>7</v>
      </c>
      <c r="D8">
        <f t="shared" si="2"/>
        <v>3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12604</v>
      </c>
      <c r="M8">
        <v>14604</v>
      </c>
      <c r="N8">
        <v>0.49788063243945602</v>
      </c>
      <c r="O8">
        <v>0.50211936756054398</v>
      </c>
      <c r="P8">
        <v>0.42101202461109583</v>
      </c>
      <c r="Q8">
        <v>0.57898797538890423</v>
      </c>
      <c r="R8">
        <v>1.898567119155355E-2</v>
      </c>
      <c r="S8">
        <v>4966</v>
      </c>
      <c r="T8">
        <f t="shared" si="3"/>
        <v>110</v>
      </c>
      <c r="U8">
        <v>4977</v>
      </c>
      <c r="V8">
        <v>4280.3404329400801</v>
      </c>
      <c r="W8">
        <v>4966</v>
      </c>
      <c r="X8" s="10">
        <v>1.4</v>
      </c>
      <c r="Y8">
        <v>0</v>
      </c>
      <c r="Z8">
        <f t="shared" si="4"/>
        <v>0</v>
      </c>
    </row>
    <row r="9" spans="1:26" x14ac:dyDescent="0.6">
      <c r="A9">
        <v>2015</v>
      </c>
      <c r="B9">
        <v>1</v>
      </c>
      <c r="C9">
        <v>8</v>
      </c>
      <c r="D9">
        <f t="shared" si="2"/>
        <v>4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12700</v>
      </c>
      <c r="M9">
        <v>16396</v>
      </c>
      <c r="N9">
        <v>0.47349520509236409</v>
      </c>
      <c r="O9">
        <v>0.52650479490763591</v>
      </c>
      <c r="P9">
        <v>0.42172781386039437</v>
      </c>
      <c r="Q9">
        <v>0.57827218613960552</v>
      </c>
      <c r="R9">
        <v>3.4602076124567479E-3</v>
      </c>
      <c r="S9">
        <v>5310</v>
      </c>
      <c r="T9">
        <f t="shared" si="3"/>
        <v>344</v>
      </c>
      <c r="U9">
        <v>4977</v>
      </c>
      <c r="V9">
        <v>4396.786040669981</v>
      </c>
      <c r="W9">
        <v>5310</v>
      </c>
      <c r="X9" s="10">
        <v>0.8</v>
      </c>
      <c r="Y9">
        <v>0</v>
      </c>
      <c r="Z9">
        <f t="shared" si="4"/>
        <v>0</v>
      </c>
    </row>
    <row r="10" spans="1:26" x14ac:dyDescent="0.6">
      <c r="A10">
        <v>2015</v>
      </c>
      <c r="B10">
        <v>1</v>
      </c>
      <c r="C10">
        <v>9</v>
      </c>
      <c r="D10">
        <f t="shared" si="2"/>
        <v>5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14657</v>
      </c>
      <c r="M10">
        <v>16810</v>
      </c>
      <c r="N10">
        <v>0.49367846686185779</v>
      </c>
      <c r="O10">
        <v>0.50632153313814221</v>
      </c>
      <c r="P10">
        <v>0.41809548102800698</v>
      </c>
      <c r="Q10">
        <v>0.58190451897199302</v>
      </c>
      <c r="R10">
        <v>5.583207642031171E-2</v>
      </c>
      <c r="S10">
        <v>5672</v>
      </c>
      <c r="T10">
        <f t="shared" si="3"/>
        <v>362</v>
      </c>
      <c r="U10">
        <v>4977</v>
      </c>
      <c r="V10">
        <v>4609.8430160081916</v>
      </c>
      <c r="W10">
        <v>5672</v>
      </c>
      <c r="X10" s="10">
        <v>2.8</v>
      </c>
      <c r="Y10">
        <v>0</v>
      </c>
      <c r="Z10">
        <f t="shared" si="4"/>
        <v>0</v>
      </c>
    </row>
    <row r="11" spans="1:26" x14ac:dyDescent="0.6">
      <c r="A11">
        <v>2015</v>
      </c>
      <c r="B11">
        <v>1</v>
      </c>
      <c r="C11">
        <v>10</v>
      </c>
      <c r="D11">
        <f t="shared" si="2"/>
        <v>6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14824</v>
      </c>
      <c r="M11">
        <v>15334</v>
      </c>
      <c r="N11">
        <v>0.47171777487976718</v>
      </c>
      <c r="O11">
        <v>0.52828222512023282</v>
      </c>
      <c r="P11">
        <v>0.44579388013188781</v>
      </c>
      <c r="Q11">
        <v>0.55420611986811219</v>
      </c>
      <c r="R11">
        <v>7.3817762399077278E-3</v>
      </c>
      <c r="S11">
        <v>5926</v>
      </c>
      <c r="T11">
        <f t="shared" si="3"/>
        <v>254</v>
      </c>
      <c r="U11">
        <v>4977</v>
      </c>
      <c r="V11">
        <v>4729.9394111271158</v>
      </c>
      <c r="W11">
        <v>5926</v>
      </c>
      <c r="X11" s="10">
        <v>4</v>
      </c>
      <c r="Y11">
        <v>0</v>
      </c>
      <c r="Z11">
        <f t="shared" si="4"/>
        <v>0</v>
      </c>
    </row>
    <row r="12" spans="1:26" x14ac:dyDescent="0.6">
      <c r="A12">
        <v>2015</v>
      </c>
      <c r="B12">
        <v>1</v>
      </c>
      <c r="C12">
        <v>11</v>
      </c>
      <c r="D12">
        <f t="shared" si="2"/>
        <v>7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16715</v>
      </c>
      <c r="M12">
        <v>16470</v>
      </c>
      <c r="N12">
        <v>0.48176947953400329</v>
      </c>
      <c r="O12">
        <v>0.51823052046599671</v>
      </c>
      <c r="P12">
        <v>0.43130301374701302</v>
      </c>
      <c r="Q12">
        <v>0.56869698625298692</v>
      </c>
      <c r="R12">
        <v>4.2165426542133878E-2</v>
      </c>
      <c r="S12">
        <v>5754</v>
      </c>
      <c r="T12">
        <f t="shared" si="3"/>
        <v>-172</v>
      </c>
      <c r="U12">
        <v>4977</v>
      </c>
      <c r="V12">
        <v>4937.4110616655753</v>
      </c>
      <c r="W12">
        <v>5754</v>
      </c>
      <c r="X12" s="10">
        <v>4.5999999999999996</v>
      </c>
      <c r="Y12">
        <v>0</v>
      </c>
      <c r="Z12">
        <f t="shared" si="4"/>
        <v>0</v>
      </c>
    </row>
    <row r="13" spans="1:26" x14ac:dyDescent="0.6">
      <c r="A13">
        <v>2015</v>
      </c>
      <c r="B13">
        <v>1</v>
      </c>
      <c r="C13">
        <v>12</v>
      </c>
      <c r="D13">
        <f t="shared" si="2"/>
        <v>1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16195</v>
      </c>
      <c r="M13">
        <v>15306</v>
      </c>
      <c r="N13">
        <v>0.49208264216004161</v>
      </c>
      <c r="O13">
        <v>0.50791735783995851</v>
      </c>
      <c r="P13">
        <v>0.41009567487895671</v>
      </c>
      <c r="Q13">
        <v>0.5899043251210434</v>
      </c>
      <c r="R13">
        <v>9.2879256965944235E-3</v>
      </c>
      <c r="S13">
        <v>5218</v>
      </c>
      <c r="T13">
        <f t="shared" si="3"/>
        <v>-536</v>
      </c>
      <c r="U13">
        <v>4977</v>
      </c>
      <c r="V13">
        <v>4241.7306907549519</v>
      </c>
      <c r="W13">
        <v>5218</v>
      </c>
      <c r="X13" s="10">
        <v>3</v>
      </c>
      <c r="Y13">
        <v>0</v>
      </c>
      <c r="Z13">
        <f t="shared" si="4"/>
        <v>0</v>
      </c>
    </row>
    <row r="14" spans="1:26" x14ac:dyDescent="0.6">
      <c r="A14">
        <v>2015</v>
      </c>
      <c r="B14">
        <v>1</v>
      </c>
      <c r="C14">
        <v>13</v>
      </c>
      <c r="D14">
        <f t="shared" si="2"/>
        <v>2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13660</v>
      </c>
      <c r="M14">
        <v>13473</v>
      </c>
      <c r="N14">
        <v>0.47352271911095428</v>
      </c>
      <c r="O14">
        <v>0.52647728088904555</v>
      </c>
      <c r="P14">
        <v>0.38678070295717348</v>
      </c>
      <c r="Q14">
        <v>0.61321929704282641</v>
      </c>
      <c r="R14">
        <v>1.8382352941176471E-2</v>
      </c>
      <c r="S14">
        <v>5287</v>
      </c>
      <c r="T14">
        <f t="shared" si="3"/>
        <v>69</v>
      </c>
      <c r="U14">
        <v>4977</v>
      </c>
      <c r="V14">
        <v>4264.2882762627223</v>
      </c>
      <c r="W14">
        <v>5287</v>
      </c>
      <c r="X14" s="10">
        <v>6.1</v>
      </c>
      <c r="Y14">
        <v>0</v>
      </c>
      <c r="Z14">
        <f t="shared" si="4"/>
        <v>0</v>
      </c>
    </row>
    <row r="15" spans="1:26" x14ac:dyDescent="0.6">
      <c r="A15">
        <v>2015</v>
      </c>
      <c r="B15">
        <v>1</v>
      </c>
      <c r="C15">
        <v>14</v>
      </c>
      <c r="D15">
        <f t="shared" si="2"/>
        <v>3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14406</v>
      </c>
      <c r="M15">
        <v>15188</v>
      </c>
      <c r="N15">
        <v>0.52329063720431412</v>
      </c>
      <c r="O15">
        <v>0.47670936279568588</v>
      </c>
      <c r="P15">
        <v>0.43652168972693473</v>
      </c>
      <c r="Q15">
        <v>0.56347831027306527</v>
      </c>
      <c r="R15">
        <v>1.1303344867358711E-2</v>
      </c>
      <c r="S15">
        <v>5356</v>
      </c>
      <c r="T15">
        <f t="shared" si="3"/>
        <v>69</v>
      </c>
      <c r="U15">
        <v>4977</v>
      </c>
      <c r="V15">
        <v>4363.4914336628462</v>
      </c>
      <c r="W15">
        <v>5356</v>
      </c>
      <c r="X15" s="10">
        <v>6.6</v>
      </c>
      <c r="Y15">
        <v>5</v>
      </c>
      <c r="Z15">
        <f t="shared" si="4"/>
        <v>33</v>
      </c>
    </row>
    <row r="16" spans="1:26" x14ac:dyDescent="0.6">
      <c r="A16">
        <v>2015</v>
      </c>
      <c r="B16">
        <v>1</v>
      </c>
      <c r="C16">
        <v>15</v>
      </c>
      <c r="D16">
        <f t="shared" si="2"/>
        <v>4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15094</v>
      </c>
      <c r="M16">
        <v>17093</v>
      </c>
      <c r="N16">
        <v>0.48247896602476831</v>
      </c>
      <c r="O16">
        <v>0.51752103397523175</v>
      </c>
      <c r="P16">
        <v>0.41984353795499307</v>
      </c>
      <c r="Q16">
        <v>0.58015646204500693</v>
      </c>
      <c r="R16">
        <v>0</v>
      </c>
      <c r="S16">
        <v>5418</v>
      </c>
      <c r="T16">
        <f t="shared" si="3"/>
        <v>62</v>
      </c>
      <c r="U16">
        <v>4977</v>
      </c>
      <c r="V16">
        <v>4534.3300307253839</v>
      </c>
      <c r="W16">
        <v>5418</v>
      </c>
      <c r="X16" s="10">
        <v>7.5</v>
      </c>
      <c r="Y16">
        <v>3.5</v>
      </c>
      <c r="Z16">
        <f t="shared" si="4"/>
        <v>26.25</v>
      </c>
    </row>
    <row r="17" spans="1:26" x14ac:dyDescent="0.6">
      <c r="A17">
        <v>2015</v>
      </c>
      <c r="B17">
        <v>1</v>
      </c>
      <c r="C17">
        <v>16</v>
      </c>
      <c r="D17">
        <f t="shared" si="2"/>
        <v>5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15934</v>
      </c>
      <c r="M17">
        <v>17096</v>
      </c>
      <c r="N17">
        <v>0.50552013346130986</v>
      </c>
      <c r="O17">
        <v>0.49447986653869003</v>
      </c>
      <c r="P17">
        <v>0.41235382264794029</v>
      </c>
      <c r="Q17">
        <v>0.58764617735205971</v>
      </c>
      <c r="R17">
        <v>1.1519607843137261E-2</v>
      </c>
      <c r="S17">
        <v>5595</v>
      </c>
      <c r="T17">
        <f t="shared" si="3"/>
        <v>177</v>
      </c>
      <c r="U17">
        <v>4977</v>
      </c>
      <c r="V17">
        <v>4690.3377754187331</v>
      </c>
      <c r="W17">
        <v>5595</v>
      </c>
      <c r="X17" s="10">
        <v>6.2</v>
      </c>
      <c r="Y17">
        <v>0</v>
      </c>
      <c r="Z17">
        <f t="shared" si="4"/>
        <v>0</v>
      </c>
    </row>
    <row r="18" spans="1:26" x14ac:dyDescent="0.6">
      <c r="A18">
        <v>2015</v>
      </c>
      <c r="B18">
        <v>1</v>
      </c>
      <c r="C18">
        <v>17</v>
      </c>
      <c r="D18">
        <f t="shared" si="2"/>
        <v>6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15555</v>
      </c>
      <c r="M18">
        <v>16484</v>
      </c>
      <c r="N18">
        <v>0.47764808291124078</v>
      </c>
      <c r="O18">
        <v>0.52235191708875917</v>
      </c>
      <c r="P18">
        <v>0.45335588044566372</v>
      </c>
      <c r="Q18">
        <v>0.54664411955433623</v>
      </c>
      <c r="R18">
        <v>8.6155674390968502E-3</v>
      </c>
      <c r="S18">
        <v>6066</v>
      </c>
      <c r="T18">
        <f t="shared" si="3"/>
        <v>471</v>
      </c>
      <c r="U18">
        <v>4977</v>
      </c>
      <c r="V18">
        <v>4755.0619580908524</v>
      </c>
      <c r="W18">
        <v>6066</v>
      </c>
      <c r="X18" s="10">
        <v>3.1</v>
      </c>
      <c r="Y18">
        <v>0</v>
      </c>
      <c r="Z18">
        <f t="shared" si="4"/>
        <v>0</v>
      </c>
    </row>
    <row r="19" spans="1:26" x14ac:dyDescent="0.6">
      <c r="A19">
        <v>2015</v>
      </c>
      <c r="B19">
        <v>1</v>
      </c>
      <c r="C19">
        <v>18</v>
      </c>
      <c r="D19">
        <f t="shared" si="2"/>
        <v>7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17870</v>
      </c>
      <c r="M19">
        <v>17747</v>
      </c>
      <c r="N19">
        <v>0.48140513369752119</v>
      </c>
      <c r="O19">
        <v>0.51859486630247875</v>
      </c>
      <c r="P19">
        <v>0.43450702507795941</v>
      </c>
      <c r="Q19">
        <v>0.56549297492204065</v>
      </c>
      <c r="R19">
        <v>2.357081595835921E-2</v>
      </c>
      <c r="S19">
        <v>5901</v>
      </c>
      <c r="T19">
        <f t="shared" si="3"/>
        <v>-165</v>
      </c>
      <c r="U19">
        <v>4977</v>
      </c>
      <c r="V19">
        <v>4989.4986830582102</v>
      </c>
      <c r="W19">
        <v>5901</v>
      </c>
      <c r="X19" s="10">
        <v>4.4000000000000004</v>
      </c>
      <c r="Y19">
        <v>0</v>
      </c>
      <c r="Z19">
        <f t="shared" si="4"/>
        <v>0</v>
      </c>
    </row>
    <row r="20" spans="1:26" x14ac:dyDescent="0.6">
      <c r="A20">
        <v>2015</v>
      </c>
      <c r="B20">
        <v>1</v>
      </c>
      <c r="C20">
        <v>19</v>
      </c>
      <c r="D20">
        <f t="shared" si="2"/>
        <v>1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17867</v>
      </c>
      <c r="M20">
        <v>15243</v>
      </c>
      <c r="N20">
        <v>0.5294637960079136</v>
      </c>
      <c r="O20">
        <v>0.47053620399208629</v>
      </c>
      <c r="P20">
        <v>0.43884053038464799</v>
      </c>
      <c r="Q20">
        <v>0.5611594696153519</v>
      </c>
      <c r="R20">
        <v>3.472222222222222E-3</v>
      </c>
      <c r="S20">
        <v>5360</v>
      </c>
      <c r="T20">
        <f t="shared" si="3"/>
        <v>-541</v>
      </c>
      <c r="U20">
        <v>4977</v>
      </c>
      <c r="V20">
        <v>4321.4562041913914</v>
      </c>
      <c r="W20">
        <v>5360</v>
      </c>
      <c r="X20" s="10">
        <v>6.1</v>
      </c>
      <c r="Y20">
        <v>0</v>
      </c>
      <c r="Z20">
        <f t="shared" si="4"/>
        <v>0</v>
      </c>
    </row>
    <row r="21" spans="1:26" x14ac:dyDescent="0.6">
      <c r="A21">
        <v>2015</v>
      </c>
      <c r="B21">
        <v>1</v>
      </c>
      <c r="C21">
        <v>20</v>
      </c>
      <c r="D21">
        <f t="shared" si="2"/>
        <v>2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13995</v>
      </c>
      <c r="M21">
        <v>14249</v>
      </c>
      <c r="N21">
        <v>0.49455619351813118</v>
      </c>
      <c r="O21">
        <v>0.50544380648186871</v>
      </c>
      <c r="P21">
        <v>0.40667775131442951</v>
      </c>
      <c r="Q21">
        <v>0.59332224868557049</v>
      </c>
      <c r="R21">
        <v>6.7631330607109144E-2</v>
      </c>
      <c r="S21">
        <v>5338</v>
      </c>
      <c r="T21">
        <f t="shared" si="3"/>
        <v>-22</v>
      </c>
      <c r="U21">
        <v>4977</v>
      </c>
      <c r="V21">
        <v>4262.7596490775159</v>
      </c>
      <c r="W21">
        <v>5338</v>
      </c>
      <c r="X21" s="10">
        <v>5.0999999999999996</v>
      </c>
      <c r="Y21">
        <v>0</v>
      </c>
      <c r="Z21">
        <f t="shared" si="4"/>
        <v>0</v>
      </c>
    </row>
    <row r="22" spans="1:26" x14ac:dyDescent="0.6">
      <c r="A22">
        <v>2015</v>
      </c>
      <c r="B22">
        <v>1</v>
      </c>
      <c r="C22">
        <v>21</v>
      </c>
      <c r="D22">
        <f t="shared" si="2"/>
        <v>3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15733</v>
      </c>
      <c r="M22">
        <v>15326</v>
      </c>
      <c r="N22">
        <v>0.50932443232115421</v>
      </c>
      <c r="O22">
        <v>0.49067556767884579</v>
      </c>
      <c r="P22">
        <v>0.42681061906385159</v>
      </c>
      <c r="Q22">
        <v>0.57318938093614846</v>
      </c>
      <c r="R22">
        <v>3.3337302532348977E-2</v>
      </c>
      <c r="S22">
        <v>5372</v>
      </c>
      <c r="T22">
        <f t="shared" si="3"/>
        <v>34</v>
      </c>
      <c r="U22">
        <v>4977</v>
      </c>
      <c r="V22">
        <v>4445.5050772280883</v>
      </c>
      <c r="W22">
        <v>5372</v>
      </c>
      <c r="X22" s="10">
        <v>7.2</v>
      </c>
      <c r="Y22">
        <v>3</v>
      </c>
      <c r="Z22">
        <f t="shared" si="4"/>
        <v>21.6</v>
      </c>
    </row>
    <row r="23" spans="1:26" x14ac:dyDescent="0.6">
      <c r="A23">
        <v>2015</v>
      </c>
      <c r="B23">
        <v>1</v>
      </c>
      <c r="C23">
        <v>22</v>
      </c>
      <c r="D23">
        <f t="shared" si="2"/>
        <v>4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16314</v>
      </c>
      <c r="M23">
        <v>16894</v>
      </c>
      <c r="N23">
        <v>0.48003315458696988</v>
      </c>
      <c r="O23">
        <v>0.51996684541303007</v>
      </c>
      <c r="P23">
        <v>0.43642852549017191</v>
      </c>
      <c r="Q23">
        <v>0.56357147450982814</v>
      </c>
      <c r="R23">
        <v>2.6248313090418349E-2</v>
      </c>
      <c r="S23">
        <v>5463</v>
      </c>
      <c r="T23">
        <f t="shared" si="3"/>
        <v>91</v>
      </c>
      <c r="U23">
        <v>4977</v>
      </c>
      <c r="V23">
        <v>4581.1335246063181</v>
      </c>
      <c r="W23">
        <v>5463</v>
      </c>
      <c r="X23" s="10">
        <v>6.2</v>
      </c>
      <c r="Y23">
        <v>2.5</v>
      </c>
      <c r="Z23">
        <f t="shared" si="4"/>
        <v>15.5</v>
      </c>
    </row>
    <row r="24" spans="1:26" x14ac:dyDescent="0.6">
      <c r="A24">
        <v>2015</v>
      </c>
      <c r="B24">
        <v>1</v>
      </c>
      <c r="C24">
        <v>23</v>
      </c>
      <c r="D24">
        <f t="shared" si="2"/>
        <v>5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16454</v>
      </c>
      <c r="M24">
        <v>16915</v>
      </c>
      <c r="N24">
        <v>0.50642308959783011</v>
      </c>
      <c r="O24">
        <v>0.49357691040216989</v>
      </c>
      <c r="P24">
        <v>0.41570327980362581</v>
      </c>
      <c r="Q24">
        <v>0.58429672019637424</v>
      </c>
      <c r="R24">
        <v>5.9187453261847739E-2</v>
      </c>
      <c r="S24">
        <v>5678</v>
      </c>
      <c r="T24">
        <f t="shared" si="3"/>
        <v>215</v>
      </c>
      <c r="U24">
        <v>4977</v>
      </c>
      <c r="V24">
        <v>4709.221353237278</v>
      </c>
      <c r="W24">
        <v>5678</v>
      </c>
      <c r="X24" s="10">
        <v>5.5</v>
      </c>
      <c r="Y24">
        <v>0</v>
      </c>
      <c r="Z24">
        <f t="shared" si="4"/>
        <v>0</v>
      </c>
    </row>
    <row r="25" spans="1:26" x14ac:dyDescent="0.6">
      <c r="A25">
        <v>2015</v>
      </c>
      <c r="B25">
        <v>1</v>
      </c>
      <c r="C25">
        <v>24</v>
      </c>
      <c r="D25">
        <f t="shared" si="2"/>
        <v>6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16084</v>
      </c>
      <c r="M25">
        <v>16147</v>
      </c>
      <c r="N25">
        <v>0.46654966386780511</v>
      </c>
      <c r="O25">
        <v>0.53345033613219506</v>
      </c>
      <c r="P25">
        <v>0.45297974733483831</v>
      </c>
      <c r="Q25">
        <v>0.54702025266516174</v>
      </c>
      <c r="R25">
        <v>3.6764705882352941E-3</v>
      </c>
      <c r="S25">
        <v>5893</v>
      </c>
      <c r="T25">
        <f t="shared" si="3"/>
        <v>215</v>
      </c>
      <c r="U25">
        <v>4977</v>
      </c>
      <c r="V25">
        <v>4796.582390112455</v>
      </c>
      <c r="W25">
        <v>5893</v>
      </c>
      <c r="X25" s="10">
        <v>5.5</v>
      </c>
      <c r="Y25">
        <v>0</v>
      </c>
      <c r="Z25">
        <f t="shared" si="4"/>
        <v>0</v>
      </c>
    </row>
    <row r="26" spans="1:26" x14ac:dyDescent="0.6">
      <c r="A26">
        <v>2015</v>
      </c>
      <c r="B26">
        <v>1</v>
      </c>
      <c r="C26">
        <v>25</v>
      </c>
      <c r="D26">
        <f t="shared" si="2"/>
        <v>7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18447</v>
      </c>
      <c r="M26">
        <v>16994</v>
      </c>
      <c r="N26">
        <v>0.48593769491602301</v>
      </c>
      <c r="O26">
        <v>0.51406230508397688</v>
      </c>
      <c r="P26">
        <v>0.42974273141820041</v>
      </c>
      <c r="Q26">
        <v>0.57025726858179959</v>
      </c>
      <c r="R26">
        <v>3.715794009911657E-2</v>
      </c>
      <c r="S26">
        <v>5762</v>
      </c>
      <c r="T26">
        <f t="shared" si="3"/>
        <v>-131</v>
      </c>
      <c r="U26">
        <v>4977</v>
      </c>
      <c r="V26">
        <v>5042.4395489274566</v>
      </c>
      <c r="W26">
        <v>5762</v>
      </c>
      <c r="X26" s="10">
        <v>8.6</v>
      </c>
      <c r="Y26">
        <v>0.1</v>
      </c>
      <c r="Z26">
        <f t="shared" si="4"/>
        <v>0.86</v>
      </c>
    </row>
    <row r="27" spans="1:26" x14ac:dyDescent="0.6">
      <c r="A27">
        <v>2015</v>
      </c>
      <c r="B27">
        <v>1</v>
      </c>
      <c r="C27">
        <v>26</v>
      </c>
      <c r="D27">
        <f t="shared" si="2"/>
        <v>1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18079</v>
      </c>
      <c r="M27">
        <v>15370</v>
      </c>
      <c r="N27">
        <v>0.48288479160815712</v>
      </c>
      <c r="O27">
        <v>0.51711520839184288</v>
      </c>
      <c r="P27">
        <v>0.40034190702557121</v>
      </c>
      <c r="Q27">
        <v>0.59965809297442885</v>
      </c>
      <c r="R27">
        <v>2.8781512605042012E-2</v>
      </c>
      <c r="S27">
        <v>5074</v>
      </c>
      <c r="T27">
        <f t="shared" si="3"/>
        <v>-688</v>
      </c>
      <c r="U27">
        <v>4977</v>
      </c>
      <c r="V27">
        <v>4353.813859343325</v>
      </c>
      <c r="W27">
        <v>5074</v>
      </c>
      <c r="X27" s="10">
        <v>10.6</v>
      </c>
      <c r="Y27">
        <v>9.5</v>
      </c>
      <c r="Z27">
        <f t="shared" si="4"/>
        <v>100.7</v>
      </c>
    </row>
    <row r="28" spans="1:26" x14ac:dyDescent="0.6">
      <c r="A28">
        <v>2015</v>
      </c>
      <c r="B28">
        <v>1</v>
      </c>
      <c r="C28">
        <v>27</v>
      </c>
      <c r="D28">
        <f t="shared" si="2"/>
        <v>2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14527</v>
      </c>
      <c r="M28">
        <v>13234</v>
      </c>
      <c r="N28">
        <v>0.49297777386012681</v>
      </c>
      <c r="O28">
        <v>0.50702222613987313</v>
      </c>
      <c r="P28">
        <v>0.40273501008795132</v>
      </c>
      <c r="Q28">
        <v>0.59726498991204879</v>
      </c>
      <c r="R28">
        <v>0</v>
      </c>
      <c r="S28">
        <v>4949</v>
      </c>
      <c r="T28">
        <f t="shared" si="3"/>
        <v>-125</v>
      </c>
      <c r="U28">
        <v>4977</v>
      </c>
      <c r="V28">
        <v>4290.7826268629524</v>
      </c>
      <c r="W28">
        <v>4949</v>
      </c>
      <c r="X28" s="10">
        <v>5.3</v>
      </c>
      <c r="Y28">
        <v>0</v>
      </c>
      <c r="Z28">
        <f t="shared" si="4"/>
        <v>0</v>
      </c>
    </row>
    <row r="29" spans="1:26" x14ac:dyDescent="0.6">
      <c r="A29">
        <v>2015</v>
      </c>
      <c r="B29">
        <v>1</v>
      </c>
      <c r="C29">
        <v>28</v>
      </c>
      <c r="D29">
        <f t="shared" si="2"/>
        <v>3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15656</v>
      </c>
      <c r="M29">
        <v>14693</v>
      </c>
      <c r="N29">
        <v>0.47804458133177857</v>
      </c>
      <c r="O29">
        <v>0.52195541866822137</v>
      </c>
      <c r="P29">
        <v>0.37776325462311622</v>
      </c>
      <c r="Q29">
        <v>0.62223674537688378</v>
      </c>
      <c r="R29">
        <v>6.1271816418875247E-2</v>
      </c>
      <c r="S29">
        <v>4819</v>
      </c>
      <c r="T29">
        <f t="shared" si="3"/>
        <v>-130</v>
      </c>
      <c r="U29">
        <v>4977</v>
      </c>
      <c r="V29">
        <v>4452.8994182187489</v>
      </c>
      <c r="W29">
        <v>4819</v>
      </c>
      <c r="X29" s="10">
        <v>2.9</v>
      </c>
      <c r="Y29">
        <v>0</v>
      </c>
      <c r="Z29">
        <f t="shared" si="4"/>
        <v>0</v>
      </c>
    </row>
    <row r="30" spans="1:26" x14ac:dyDescent="0.6">
      <c r="A30">
        <v>2015</v>
      </c>
      <c r="B30">
        <v>1</v>
      </c>
      <c r="C30">
        <v>29</v>
      </c>
      <c r="D30">
        <f t="shared" si="2"/>
        <v>4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16332</v>
      </c>
      <c r="M30">
        <v>15237</v>
      </c>
      <c r="N30">
        <v>0.46491939433115897</v>
      </c>
      <c r="O30">
        <v>0.53508060566884097</v>
      </c>
      <c r="P30">
        <v>0.42285680006268239</v>
      </c>
      <c r="Q30">
        <v>0.57714319993731755</v>
      </c>
      <c r="R30">
        <v>1.294563279857398E-2</v>
      </c>
      <c r="S30">
        <v>4866</v>
      </c>
      <c r="T30">
        <f t="shared" si="3"/>
        <v>47</v>
      </c>
      <c r="U30">
        <v>4977</v>
      </c>
      <c r="V30">
        <v>4592.3176678500849</v>
      </c>
      <c r="W30">
        <v>4866</v>
      </c>
      <c r="X30" s="10">
        <v>5.0999999999999996</v>
      </c>
      <c r="Y30">
        <v>0.5</v>
      </c>
      <c r="Z30">
        <f t="shared" si="4"/>
        <v>2.5499999999999998</v>
      </c>
    </row>
    <row r="31" spans="1:26" x14ac:dyDescent="0.6">
      <c r="A31">
        <v>2015</v>
      </c>
      <c r="B31">
        <v>1</v>
      </c>
      <c r="C31">
        <v>30</v>
      </c>
      <c r="D31">
        <f t="shared" si="2"/>
        <v>5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16084</v>
      </c>
      <c r="M31">
        <v>15396</v>
      </c>
      <c r="N31">
        <v>0.49416005947147817</v>
      </c>
      <c r="O31">
        <v>0.50583994052852177</v>
      </c>
      <c r="P31">
        <v>0.39517356442096918</v>
      </c>
      <c r="Q31">
        <v>0.60482643557903071</v>
      </c>
      <c r="R31">
        <v>7.3817762399077278E-3</v>
      </c>
      <c r="S31">
        <v>4826</v>
      </c>
      <c r="T31">
        <f t="shared" si="3"/>
        <v>-40</v>
      </c>
      <c r="U31">
        <v>4977</v>
      </c>
      <c r="V31">
        <v>4690.9502305908372</v>
      </c>
      <c r="W31">
        <v>4826</v>
      </c>
      <c r="X31" s="10">
        <v>3.8</v>
      </c>
      <c r="Y31">
        <v>0.1</v>
      </c>
      <c r="Z31">
        <f t="shared" si="4"/>
        <v>0.38</v>
      </c>
    </row>
    <row r="32" spans="1:26" x14ac:dyDescent="0.6">
      <c r="A32">
        <v>2015</v>
      </c>
      <c r="B32">
        <v>1</v>
      </c>
      <c r="C32">
        <v>31</v>
      </c>
      <c r="D32">
        <f t="shared" si="2"/>
        <v>6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15456</v>
      </c>
      <c r="M32">
        <v>14116</v>
      </c>
      <c r="N32">
        <v>0.47105261136403009</v>
      </c>
      <c r="O32">
        <v>0.52894738863596991</v>
      </c>
      <c r="P32">
        <v>0.44734108644143239</v>
      </c>
      <c r="Q32">
        <v>0.55265891355856755</v>
      </c>
      <c r="R32">
        <v>8.8235294117647058E-3</v>
      </c>
      <c r="S32">
        <v>4994</v>
      </c>
      <c r="T32">
        <f t="shared" si="3"/>
        <v>168</v>
      </c>
      <c r="U32">
        <v>4977</v>
      </c>
      <c r="V32">
        <v>4739.4633883926763</v>
      </c>
      <c r="W32">
        <v>4994</v>
      </c>
      <c r="X32" s="10">
        <v>0.7</v>
      </c>
      <c r="Y32">
        <v>0</v>
      </c>
      <c r="Z32">
        <f t="shared" si="4"/>
        <v>0</v>
      </c>
    </row>
    <row r="33" spans="1:26" x14ac:dyDescent="0.6">
      <c r="A33">
        <v>2015</v>
      </c>
      <c r="B33">
        <v>2</v>
      </c>
      <c r="C33">
        <v>1</v>
      </c>
      <c r="D33">
        <f t="shared" si="2"/>
        <v>7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17440</v>
      </c>
      <c r="M33">
        <v>14836</v>
      </c>
      <c r="N33">
        <v>0.47874070449876321</v>
      </c>
      <c r="O33">
        <v>0.52125929550123684</v>
      </c>
      <c r="P33">
        <v>0.42909453175570461</v>
      </c>
      <c r="Q33">
        <v>0.57090546824429544</v>
      </c>
      <c r="R33">
        <v>6.1919504643962817E-3</v>
      </c>
      <c r="S33">
        <v>4739</v>
      </c>
      <c r="T33">
        <f t="shared" si="3"/>
        <v>-255</v>
      </c>
      <c r="U33">
        <v>4977</v>
      </c>
      <c r="V33">
        <v>4964.5514842679377</v>
      </c>
      <c r="W33">
        <v>4739</v>
      </c>
      <c r="X33" s="10">
        <v>3.2</v>
      </c>
      <c r="Y33">
        <v>0</v>
      </c>
      <c r="Z33">
        <f t="shared" si="4"/>
        <v>0</v>
      </c>
    </row>
    <row r="34" spans="1:26" x14ac:dyDescent="0.6">
      <c r="A34">
        <v>2015</v>
      </c>
      <c r="B34">
        <v>2</v>
      </c>
      <c r="C34">
        <v>2</v>
      </c>
      <c r="D34">
        <f t="shared" si="2"/>
        <v>1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15919</v>
      </c>
      <c r="M34">
        <v>13609</v>
      </c>
      <c r="N34">
        <v>0.4945445893975306</v>
      </c>
      <c r="O34">
        <v>0.50545541060246946</v>
      </c>
      <c r="P34">
        <v>0.40590047207694258</v>
      </c>
      <c r="Q34">
        <v>0.59409952792305731</v>
      </c>
      <c r="R34">
        <v>1.680672268907563E-2</v>
      </c>
      <c r="S34">
        <v>3952</v>
      </c>
      <c r="T34">
        <f t="shared" si="3"/>
        <v>-787</v>
      </c>
      <c r="U34">
        <v>4977</v>
      </c>
      <c r="V34">
        <v>4241.8308222641663</v>
      </c>
      <c r="W34">
        <v>3952</v>
      </c>
      <c r="X34" s="10">
        <v>5</v>
      </c>
      <c r="Y34">
        <v>0</v>
      </c>
      <c r="Z34">
        <f t="shared" si="4"/>
        <v>0</v>
      </c>
    </row>
    <row r="35" spans="1:26" x14ac:dyDescent="0.6">
      <c r="A35">
        <v>2015</v>
      </c>
      <c r="B35">
        <v>2</v>
      </c>
      <c r="C35">
        <v>3</v>
      </c>
      <c r="D35">
        <f t="shared" si="2"/>
        <v>2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12781</v>
      </c>
      <c r="M35">
        <v>12174</v>
      </c>
      <c r="N35">
        <v>0.47009272926227952</v>
      </c>
      <c r="O35">
        <v>0.52990727073772059</v>
      </c>
      <c r="P35">
        <v>0.37678223352963841</v>
      </c>
      <c r="Q35">
        <v>0.62321776647036164</v>
      </c>
      <c r="R35">
        <v>1.1906663117735781E-2</v>
      </c>
      <c r="S35">
        <v>3967</v>
      </c>
      <c r="T35">
        <f t="shared" si="3"/>
        <v>15</v>
      </c>
      <c r="U35">
        <v>4977</v>
      </c>
      <c r="V35">
        <v>4230.8361261265327</v>
      </c>
      <c r="W35">
        <v>3967</v>
      </c>
      <c r="X35" s="10">
        <v>6.7</v>
      </c>
      <c r="Y35">
        <v>0</v>
      </c>
      <c r="Z35">
        <f t="shared" si="4"/>
        <v>0</v>
      </c>
    </row>
    <row r="36" spans="1:26" x14ac:dyDescent="0.6">
      <c r="A36">
        <v>2015</v>
      </c>
      <c r="B36">
        <v>2</v>
      </c>
      <c r="C36">
        <v>4</v>
      </c>
      <c r="D36">
        <f t="shared" si="2"/>
        <v>3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13004</v>
      </c>
      <c r="M36">
        <v>13671</v>
      </c>
      <c r="N36">
        <v>0.49688849213070668</v>
      </c>
      <c r="O36">
        <v>0.50311150786929326</v>
      </c>
      <c r="P36">
        <v>0.42376240157382022</v>
      </c>
      <c r="Q36">
        <v>0.57623759842617972</v>
      </c>
      <c r="R36">
        <v>1.6176470588235299E-2</v>
      </c>
      <c r="S36">
        <v>4105</v>
      </c>
      <c r="T36">
        <f t="shared" si="3"/>
        <v>138</v>
      </c>
      <c r="U36">
        <v>4977</v>
      </c>
      <c r="V36">
        <v>4316.0986293046126</v>
      </c>
      <c r="W36">
        <v>4105</v>
      </c>
      <c r="X36" s="10">
        <v>5.2</v>
      </c>
      <c r="Y36">
        <v>1</v>
      </c>
      <c r="Z36">
        <f t="shared" si="4"/>
        <v>5.2</v>
      </c>
    </row>
    <row r="37" spans="1:26" x14ac:dyDescent="0.6">
      <c r="A37">
        <v>2015</v>
      </c>
      <c r="B37">
        <v>2</v>
      </c>
      <c r="C37">
        <v>5</v>
      </c>
      <c r="D37">
        <f t="shared" si="2"/>
        <v>4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14208</v>
      </c>
      <c r="M37">
        <v>15351</v>
      </c>
      <c r="N37">
        <v>0.47989714053727889</v>
      </c>
      <c r="O37">
        <v>0.52010285946272106</v>
      </c>
      <c r="P37">
        <v>0.43344969140816891</v>
      </c>
      <c r="Q37">
        <v>0.56655030859183109</v>
      </c>
      <c r="R37">
        <v>6.7629208546163555E-2</v>
      </c>
      <c r="S37">
        <v>4220</v>
      </c>
      <c r="T37">
        <f t="shared" si="3"/>
        <v>115</v>
      </c>
      <c r="U37">
        <v>4977</v>
      </c>
      <c r="V37">
        <v>4479.6743490634026</v>
      </c>
      <c r="W37">
        <v>4220</v>
      </c>
      <c r="X37" s="10">
        <v>3.7</v>
      </c>
      <c r="Y37">
        <v>0</v>
      </c>
      <c r="Z37">
        <f t="shared" si="4"/>
        <v>0</v>
      </c>
    </row>
    <row r="38" spans="1:26" x14ac:dyDescent="0.6">
      <c r="A38">
        <v>2015</v>
      </c>
      <c r="B38">
        <v>2</v>
      </c>
      <c r="C38">
        <v>6</v>
      </c>
      <c r="D38">
        <f t="shared" si="2"/>
        <v>5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14736</v>
      </c>
      <c r="M38">
        <v>15235</v>
      </c>
      <c r="N38">
        <v>0.50531579147496097</v>
      </c>
      <c r="O38">
        <v>0.49468420852503903</v>
      </c>
      <c r="P38">
        <v>0.40393079623183431</v>
      </c>
      <c r="Q38">
        <v>0.59606920376816575</v>
      </c>
      <c r="R38">
        <v>1.9141642671054431E-2</v>
      </c>
      <c r="S38">
        <v>4543</v>
      </c>
      <c r="T38">
        <f t="shared" si="3"/>
        <v>323</v>
      </c>
      <c r="U38">
        <v>4977</v>
      </c>
      <c r="V38">
        <v>4625.0741891552616</v>
      </c>
      <c r="W38">
        <v>4543</v>
      </c>
      <c r="X38" s="10">
        <v>4.2</v>
      </c>
      <c r="Y38">
        <v>0</v>
      </c>
      <c r="Z38">
        <f t="shared" si="4"/>
        <v>0</v>
      </c>
    </row>
    <row r="39" spans="1:26" x14ac:dyDescent="0.6">
      <c r="A39">
        <v>2015</v>
      </c>
      <c r="B39">
        <v>2</v>
      </c>
      <c r="C39">
        <v>7</v>
      </c>
      <c r="D39">
        <f t="shared" si="2"/>
        <v>6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14597</v>
      </c>
      <c r="M39">
        <v>14623</v>
      </c>
      <c r="N39">
        <v>0.46586869493443878</v>
      </c>
      <c r="O39">
        <v>0.53413130506556117</v>
      </c>
      <c r="P39">
        <v>0.46379641120125548</v>
      </c>
      <c r="Q39">
        <v>0.53620358879874452</v>
      </c>
      <c r="R39">
        <v>2.980499892264598E-2</v>
      </c>
      <c r="S39">
        <v>4834</v>
      </c>
      <c r="T39">
        <f t="shared" si="3"/>
        <v>291</v>
      </c>
      <c r="U39">
        <v>4977</v>
      </c>
      <c r="V39">
        <v>4723.2302305157946</v>
      </c>
      <c r="W39">
        <v>4834</v>
      </c>
      <c r="X39" s="10">
        <v>5.6</v>
      </c>
      <c r="Y39">
        <v>0</v>
      </c>
      <c r="Z39">
        <f t="shared" si="4"/>
        <v>0</v>
      </c>
    </row>
    <row r="40" spans="1:26" x14ac:dyDescent="0.6">
      <c r="A40">
        <v>2015</v>
      </c>
      <c r="B40">
        <v>2</v>
      </c>
      <c r="C40">
        <v>8</v>
      </c>
      <c r="D40">
        <f t="shared" si="2"/>
        <v>7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16947</v>
      </c>
      <c r="M40">
        <v>15287</v>
      </c>
      <c r="N40">
        <v>0.48299233446292272</v>
      </c>
      <c r="O40">
        <v>0.51700766553707733</v>
      </c>
      <c r="P40">
        <v>0.44349351628763389</v>
      </c>
      <c r="Q40">
        <v>0.556506483712366</v>
      </c>
      <c r="R40">
        <v>5.1960784313725479E-2</v>
      </c>
      <c r="S40">
        <v>4725</v>
      </c>
      <c r="T40">
        <f t="shared" si="3"/>
        <v>-109</v>
      </c>
      <c r="U40">
        <v>4977</v>
      </c>
      <c r="V40">
        <v>4917.1800433489998</v>
      </c>
      <c r="W40">
        <v>4725</v>
      </c>
      <c r="X40" s="10">
        <v>0.2</v>
      </c>
      <c r="Y40">
        <v>0</v>
      </c>
      <c r="Z40">
        <f t="shared" si="4"/>
        <v>0</v>
      </c>
    </row>
    <row r="41" spans="1:26" x14ac:dyDescent="0.6">
      <c r="A41">
        <v>2015</v>
      </c>
      <c r="B41">
        <v>2</v>
      </c>
      <c r="C41">
        <v>9</v>
      </c>
      <c r="D41">
        <f t="shared" si="2"/>
        <v>1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16326</v>
      </c>
      <c r="M41">
        <v>13495</v>
      </c>
      <c r="N41">
        <v>0.51447086410321707</v>
      </c>
      <c r="O41">
        <v>0.48552913589678293</v>
      </c>
      <c r="P41">
        <v>0.41700461507446801</v>
      </c>
      <c r="Q41">
        <v>0.58299538492553193</v>
      </c>
      <c r="R41">
        <v>5.234752992105933E-2</v>
      </c>
      <c r="S41">
        <v>3804</v>
      </c>
      <c r="T41">
        <f t="shared" si="3"/>
        <v>-921</v>
      </c>
      <c r="U41">
        <v>4977</v>
      </c>
      <c r="V41">
        <v>4209.9772387746443</v>
      </c>
      <c r="W41">
        <v>3804</v>
      </c>
      <c r="X41" s="10">
        <v>-2.2000000000000002</v>
      </c>
      <c r="Y41">
        <v>0</v>
      </c>
      <c r="Z41">
        <f t="shared" si="4"/>
        <v>0</v>
      </c>
    </row>
    <row r="42" spans="1:26" x14ac:dyDescent="0.6">
      <c r="A42">
        <v>2015</v>
      </c>
      <c r="B42">
        <v>2</v>
      </c>
      <c r="C42">
        <v>10</v>
      </c>
      <c r="D42">
        <f t="shared" si="2"/>
        <v>2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13451</v>
      </c>
      <c r="M42">
        <v>11987</v>
      </c>
      <c r="N42">
        <v>0.52162412696952165</v>
      </c>
      <c r="O42">
        <v>0.47837587303047829</v>
      </c>
      <c r="P42">
        <v>0.43596482099771572</v>
      </c>
      <c r="Q42">
        <v>0.56403517900228428</v>
      </c>
      <c r="R42">
        <v>1.8303571428571429E-2</v>
      </c>
      <c r="S42">
        <v>3686</v>
      </c>
      <c r="T42">
        <f t="shared" si="3"/>
        <v>-118</v>
      </c>
      <c r="U42">
        <v>4977</v>
      </c>
      <c r="V42">
        <v>4217.0055300998911</v>
      </c>
      <c r="W42">
        <v>3686</v>
      </c>
      <c r="X42" s="10">
        <v>4.4000000000000004</v>
      </c>
      <c r="Y42">
        <v>0</v>
      </c>
      <c r="Z42">
        <f t="shared" si="4"/>
        <v>0</v>
      </c>
    </row>
    <row r="43" spans="1:26" x14ac:dyDescent="0.6">
      <c r="A43">
        <v>2015</v>
      </c>
      <c r="B43">
        <v>2</v>
      </c>
      <c r="C43">
        <v>11</v>
      </c>
      <c r="D43">
        <f t="shared" si="2"/>
        <v>3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14566</v>
      </c>
      <c r="M43">
        <v>13870</v>
      </c>
      <c r="N43">
        <v>0.50364251761310586</v>
      </c>
      <c r="O43">
        <v>0.49635748238689409</v>
      </c>
      <c r="P43">
        <v>0.42905844155844147</v>
      </c>
      <c r="Q43">
        <v>0.57094155844155836</v>
      </c>
      <c r="R43">
        <v>6.0504201680672262E-2</v>
      </c>
      <c r="S43">
        <v>3672</v>
      </c>
      <c r="T43">
        <f t="shared" si="3"/>
        <v>-14</v>
      </c>
      <c r="U43">
        <v>4977</v>
      </c>
      <c r="V43">
        <v>4399.3017784146214</v>
      </c>
      <c r="W43">
        <v>3672</v>
      </c>
      <c r="X43" s="10">
        <v>6.5</v>
      </c>
      <c r="Y43">
        <v>0</v>
      </c>
      <c r="Z43">
        <f t="shared" si="4"/>
        <v>0</v>
      </c>
    </row>
    <row r="44" spans="1:26" x14ac:dyDescent="0.6">
      <c r="A44">
        <v>2015</v>
      </c>
      <c r="B44">
        <v>2</v>
      </c>
      <c r="C44">
        <v>12</v>
      </c>
      <c r="D44">
        <f t="shared" si="2"/>
        <v>4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15094</v>
      </c>
      <c r="M44">
        <v>14994</v>
      </c>
      <c r="N44">
        <v>0.47430346950243152</v>
      </c>
      <c r="O44">
        <v>0.52569653049756848</v>
      </c>
      <c r="P44">
        <v>0.424899394146799</v>
      </c>
      <c r="Q44">
        <v>0.575100605853201</v>
      </c>
      <c r="R44">
        <v>2.5253178194354669E-2</v>
      </c>
      <c r="S44">
        <v>3629</v>
      </c>
      <c r="T44">
        <f t="shared" si="3"/>
        <v>-43</v>
      </c>
      <c r="U44">
        <v>4977</v>
      </c>
      <c r="V44">
        <v>4534.6337818486136</v>
      </c>
      <c r="W44">
        <v>3629</v>
      </c>
      <c r="X44" s="10">
        <v>5.2</v>
      </c>
      <c r="Y44">
        <v>0</v>
      </c>
      <c r="Z44">
        <f t="shared" si="4"/>
        <v>0</v>
      </c>
    </row>
    <row r="45" spans="1:26" x14ac:dyDescent="0.6">
      <c r="A45">
        <v>2015</v>
      </c>
      <c r="B45">
        <v>2</v>
      </c>
      <c r="C45">
        <v>13</v>
      </c>
      <c r="D45">
        <f t="shared" si="2"/>
        <v>5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15025</v>
      </c>
      <c r="M45">
        <v>15289</v>
      </c>
      <c r="N45">
        <v>0.49727249874308699</v>
      </c>
      <c r="O45">
        <v>0.50272750125691301</v>
      </c>
      <c r="P45">
        <v>0.42808572146807439</v>
      </c>
      <c r="Q45">
        <v>0.57191427853192556</v>
      </c>
      <c r="R45">
        <v>4.685771744595274E-2</v>
      </c>
      <c r="S45">
        <v>3902</v>
      </c>
      <c r="T45">
        <f t="shared" si="3"/>
        <v>273</v>
      </c>
      <c r="U45">
        <v>4977</v>
      </c>
      <c r="V45">
        <v>4617.3947045780706</v>
      </c>
      <c r="W45">
        <v>3902</v>
      </c>
      <c r="X45" s="10">
        <v>1.9</v>
      </c>
      <c r="Y45">
        <v>0</v>
      </c>
      <c r="Z45">
        <f t="shared" si="4"/>
        <v>0</v>
      </c>
    </row>
    <row r="46" spans="1:26" x14ac:dyDescent="0.6">
      <c r="A46">
        <v>2015</v>
      </c>
      <c r="B46">
        <v>2</v>
      </c>
      <c r="C46">
        <v>14</v>
      </c>
      <c r="D46">
        <f t="shared" si="2"/>
        <v>6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14262</v>
      </c>
      <c r="M46">
        <v>15396</v>
      </c>
      <c r="N46">
        <v>0.47427941147664338</v>
      </c>
      <c r="O46">
        <v>0.52572058852335668</v>
      </c>
      <c r="P46">
        <v>0.46288472196776692</v>
      </c>
      <c r="Q46">
        <v>0.53711527803223302</v>
      </c>
      <c r="R46">
        <v>4.9019607843137254E-3</v>
      </c>
      <c r="S46">
        <v>4423</v>
      </c>
      <c r="T46">
        <f t="shared" si="3"/>
        <v>521</v>
      </c>
      <c r="U46">
        <v>4977</v>
      </c>
      <c r="V46">
        <v>4704.425916541195</v>
      </c>
      <c r="W46">
        <v>4423</v>
      </c>
      <c r="X46" s="10">
        <v>5.3</v>
      </c>
      <c r="Y46">
        <v>0</v>
      </c>
      <c r="Z46">
        <f t="shared" si="4"/>
        <v>0</v>
      </c>
    </row>
    <row r="47" spans="1:26" x14ac:dyDescent="0.6">
      <c r="A47">
        <v>2015</v>
      </c>
      <c r="B47">
        <v>2</v>
      </c>
      <c r="C47">
        <v>15</v>
      </c>
      <c r="D47">
        <f t="shared" si="2"/>
        <v>7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15832</v>
      </c>
      <c r="M47">
        <v>14280</v>
      </c>
      <c r="N47">
        <v>0.48591014248908981</v>
      </c>
      <c r="O47">
        <v>0.51408985751091008</v>
      </c>
      <c r="P47">
        <v>0.43275754603153982</v>
      </c>
      <c r="Q47">
        <v>0.56724245396846018</v>
      </c>
      <c r="R47">
        <v>3.1426794739488242E-2</v>
      </c>
      <c r="S47">
        <v>4406</v>
      </c>
      <c r="T47">
        <f t="shared" si="3"/>
        <v>-17</v>
      </c>
      <c r="U47">
        <v>4977</v>
      </c>
      <c r="V47">
        <v>4903.6644432148123</v>
      </c>
      <c r="W47">
        <v>4406</v>
      </c>
      <c r="X47" s="10">
        <v>7.8</v>
      </c>
      <c r="Y47">
        <v>2.5</v>
      </c>
      <c r="Z47">
        <f t="shared" si="4"/>
        <v>19.5</v>
      </c>
    </row>
    <row r="48" spans="1:26" x14ac:dyDescent="0.6">
      <c r="A48">
        <v>2015</v>
      </c>
      <c r="B48">
        <v>2</v>
      </c>
      <c r="C48">
        <v>16</v>
      </c>
      <c r="D48">
        <f t="shared" si="2"/>
        <v>1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17828</v>
      </c>
      <c r="M48">
        <v>13045</v>
      </c>
      <c r="N48">
        <v>0.53963774115158203</v>
      </c>
      <c r="O48">
        <v>0.46036225884841803</v>
      </c>
      <c r="P48">
        <v>0.40900011176827777</v>
      </c>
      <c r="Q48">
        <v>0.59099988823172211</v>
      </c>
      <c r="R48">
        <v>0.1184894834116287</v>
      </c>
      <c r="S48">
        <v>3751</v>
      </c>
      <c r="T48">
        <f t="shared" si="3"/>
        <v>-655</v>
      </c>
      <c r="U48">
        <v>4977</v>
      </c>
      <c r="V48">
        <v>4316.8611806158206</v>
      </c>
      <c r="W48">
        <v>3751</v>
      </c>
      <c r="X48" s="10">
        <v>6.7</v>
      </c>
      <c r="Y48">
        <v>3.5</v>
      </c>
      <c r="Z48">
        <f t="shared" si="4"/>
        <v>23.45</v>
      </c>
    </row>
    <row r="49" spans="1:26" x14ac:dyDescent="0.6">
      <c r="A49">
        <v>2015</v>
      </c>
      <c r="B49">
        <v>2</v>
      </c>
      <c r="C49">
        <v>17</v>
      </c>
      <c r="D49">
        <f t="shared" si="2"/>
        <v>2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16214</v>
      </c>
      <c r="M49">
        <v>14218</v>
      </c>
      <c r="N49">
        <v>0.5019386563071685</v>
      </c>
      <c r="O49">
        <v>0.49806134369283162</v>
      </c>
      <c r="P49">
        <v>0.41097036853957269</v>
      </c>
      <c r="Q49">
        <v>0.58902963146042731</v>
      </c>
      <c r="R49">
        <v>1.2802768166089971E-2</v>
      </c>
      <c r="S49">
        <v>4112</v>
      </c>
      <c r="T49">
        <f t="shared" si="3"/>
        <v>361</v>
      </c>
      <c r="U49">
        <v>4977</v>
      </c>
      <c r="V49">
        <v>4372.7274008303993</v>
      </c>
      <c r="W49">
        <v>4112</v>
      </c>
      <c r="X49" s="10">
        <v>6.5</v>
      </c>
      <c r="Y49">
        <v>0</v>
      </c>
      <c r="Z49">
        <f t="shared" si="4"/>
        <v>0</v>
      </c>
    </row>
    <row r="50" spans="1:26" x14ac:dyDescent="0.6">
      <c r="A50">
        <v>2015</v>
      </c>
      <c r="B50">
        <v>2</v>
      </c>
      <c r="C50">
        <v>18</v>
      </c>
      <c r="D50">
        <f t="shared" si="2"/>
        <v>3</v>
      </c>
      <c r="E50" t="s">
        <v>12</v>
      </c>
      <c r="F50" t="s">
        <v>14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-1</v>
      </c>
      <c r="H50">
        <f t="shared" si="0"/>
        <v>0</v>
      </c>
      <c r="I50">
        <f t="shared" si="1"/>
        <v>1</v>
      </c>
      <c r="J50" s="12" t="s">
        <v>67</v>
      </c>
      <c r="K50" s="12"/>
      <c r="L50">
        <v>17079</v>
      </c>
      <c r="M50">
        <v>18105</v>
      </c>
      <c r="N50">
        <v>0.5025222470724201</v>
      </c>
      <c r="O50">
        <v>0.4974777529275799</v>
      </c>
      <c r="P50">
        <v>0.44777146632682963</v>
      </c>
      <c r="Q50">
        <v>0.55222853367317026</v>
      </c>
      <c r="R50">
        <v>3.4132476520019772E-2</v>
      </c>
      <c r="S50">
        <v>5038</v>
      </c>
      <c r="T50">
        <f t="shared" si="3"/>
        <v>926</v>
      </c>
      <c r="U50">
        <v>4977</v>
      </c>
      <c r="V50">
        <v>4745.0217488021162</v>
      </c>
      <c r="W50">
        <v>5038</v>
      </c>
      <c r="X50" s="10">
        <v>4.5999999999999996</v>
      </c>
      <c r="Y50">
        <v>0</v>
      </c>
      <c r="Z50">
        <f t="shared" si="4"/>
        <v>0</v>
      </c>
    </row>
    <row r="51" spans="1:26" x14ac:dyDescent="0.6">
      <c r="A51">
        <v>2015</v>
      </c>
      <c r="B51">
        <v>2</v>
      </c>
      <c r="C51">
        <v>19</v>
      </c>
      <c r="D51">
        <f t="shared" si="2"/>
        <v>4</v>
      </c>
      <c r="E51" t="s">
        <v>12</v>
      </c>
      <c r="F51" t="s">
        <v>11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1</v>
      </c>
      <c r="I51">
        <f t="shared" si="1"/>
        <v>1</v>
      </c>
      <c r="J51" s="12" t="s">
        <v>67</v>
      </c>
      <c r="K51" s="12"/>
      <c r="L51">
        <v>17205</v>
      </c>
      <c r="M51">
        <v>18471</v>
      </c>
      <c r="N51">
        <v>0.46905920396404832</v>
      </c>
      <c r="O51">
        <v>0.53094079603595179</v>
      </c>
      <c r="P51">
        <v>0.42963282392348129</v>
      </c>
      <c r="Q51">
        <v>0.57036717607651866</v>
      </c>
      <c r="R51">
        <v>2.892964878258996E-2</v>
      </c>
      <c r="S51">
        <v>5461</v>
      </c>
      <c r="T51">
        <f t="shared" si="3"/>
        <v>423</v>
      </c>
      <c r="U51">
        <v>4977</v>
      </c>
      <c r="V51">
        <v>4876.9829185210656</v>
      </c>
      <c r="W51">
        <v>5461</v>
      </c>
      <c r="X51" s="10">
        <v>4.9000000000000004</v>
      </c>
      <c r="Y51">
        <v>0</v>
      </c>
      <c r="Z51">
        <f t="shared" si="4"/>
        <v>0</v>
      </c>
    </row>
    <row r="52" spans="1:26" x14ac:dyDescent="0.6">
      <c r="A52">
        <v>2015</v>
      </c>
      <c r="B52">
        <v>2</v>
      </c>
      <c r="C52">
        <v>20</v>
      </c>
      <c r="D52">
        <f t="shared" si="2"/>
        <v>5</v>
      </c>
      <c r="E52" t="s">
        <v>12</v>
      </c>
      <c r="F52" t="s">
        <v>15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1</v>
      </c>
      <c r="H52">
        <f t="shared" si="0"/>
        <v>0</v>
      </c>
      <c r="I52">
        <f t="shared" si="1"/>
        <v>1</v>
      </c>
      <c r="J52" s="12" t="s">
        <v>67</v>
      </c>
      <c r="K52" s="12"/>
      <c r="L52">
        <v>16020</v>
      </c>
      <c r="M52">
        <v>17614</v>
      </c>
      <c r="N52">
        <v>0.52059741008702942</v>
      </c>
      <c r="O52">
        <v>0.47940258991297058</v>
      </c>
      <c r="P52">
        <v>0.4290513264129181</v>
      </c>
      <c r="Q52">
        <v>0.5709486735870819</v>
      </c>
      <c r="R52">
        <v>4.6006343713956163E-2</v>
      </c>
      <c r="S52">
        <v>5476</v>
      </c>
      <c r="T52">
        <f t="shared" si="3"/>
        <v>15</v>
      </c>
      <c r="U52">
        <v>4977</v>
      </c>
      <c r="V52">
        <v>4933.2615783334368</v>
      </c>
      <c r="W52">
        <v>5476</v>
      </c>
      <c r="X52" s="10">
        <v>6.6</v>
      </c>
      <c r="Y52">
        <v>0</v>
      </c>
      <c r="Z52">
        <f t="shared" si="4"/>
        <v>0</v>
      </c>
    </row>
    <row r="53" spans="1:26" x14ac:dyDescent="0.6">
      <c r="A53">
        <v>2015</v>
      </c>
      <c r="B53">
        <v>2</v>
      </c>
      <c r="C53">
        <v>21</v>
      </c>
      <c r="D53">
        <f t="shared" si="2"/>
        <v>6</v>
      </c>
      <c r="E53" t="s">
        <v>12</v>
      </c>
      <c r="F53" t="s">
        <v>17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2</v>
      </c>
      <c r="H53">
        <f t="shared" si="0"/>
        <v>0</v>
      </c>
      <c r="I53">
        <f t="shared" si="1"/>
        <v>1</v>
      </c>
      <c r="J53" s="12" t="s">
        <v>67</v>
      </c>
      <c r="K53" s="12"/>
      <c r="L53">
        <v>15885</v>
      </c>
      <c r="M53">
        <v>17380</v>
      </c>
      <c r="N53">
        <v>0.47451766802977868</v>
      </c>
      <c r="O53">
        <v>0.52548233197022132</v>
      </c>
      <c r="P53">
        <v>0.46796471022249569</v>
      </c>
      <c r="Q53">
        <v>0.53203528977750436</v>
      </c>
      <c r="R53">
        <v>4.6076741405461127E-2</v>
      </c>
      <c r="S53">
        <v>5162</v>
      </c>
      <c r="T53">
        <f t="shared" si="3"/>
        <v>-314</v>
      </c>
      <c r="U53">
        <v>4977</v>
      </c>
      <c r="V53">
        <v>5000.6261552423957</v>
      </c>
      <c r="W53">
        <v>5162</v>
      </c>
      <c r="X53" s="10">
        <v>9</v>
      </c>
      <c r="Y53">
        <v>13</v>
      </c>
      <c r="Z53">
        <f t="shared" si="4"/>
        <v>117</v>
      </c>
    </row>
    <row r="54" spans="1:26" x14ac:dyDescent="0.6">
      <c r="A54">
        <v>2015</v>
      </c>
      <c r="B54">
        <v>2</v>
      </c>
      <c r="C54">
        <v>22</v>
      </c>
      <c r="D54">
        <f t="shared" si="2"/>
        <v>7</v>
      </c>
      <c r="E54" t="s">
        <v>72</v>
      </c>
      <c r="F54" t="s">
        <v>18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3</v>
      </c>
      <c r="H54">
        <f t="shared" si="0"/>
        <v>0</v>
      </c>
      <c r="I54">
        <f t="shared" si="1"/>
        <v>1</v>
      </c>
      <c r="J54" s="12" t="s">
        <v>67</v>
      </c>
      <c r="K54" s="12"/>
      <c r="L54">
        <v>20033</v>
      </c>
      <c r="M54">
        <v>19681</v>
      </c>
      <c r="N54">
        <v>0.45063057730832268</v>
      </c>
      <c r="O54">
        <v>0.54936942269167732</v>
      </c>
      <c r="P54">
        <v>0.46099049526931518</v>
      </c>
      <c r="Q54">
        <v>0.53900950473068487</v>
      </c>
      <c r="R54">
        <v>6.1274509803921559E-3</v>
      </c>
      <c r="S54">
        <v>4586</v>
      </c>
      <c r="T54">
        <f t="shared" si="3"/>
        <v>-576</v>
      </c>
      <c r="U54">
        <v>4977</v>
      </c>
      <c r="V54">
        <v>5360.75317202326</v>
      </c>
      <c r="W54">
        <v>4586</v>
      </c>
      <c r="X54" s="10">
        <v>11.1</v>
      </c>
      <c r="Y54">
        <v>4.5</v>
      </c>
      <c r="Z54">
        <f t="shared" si="4"/>
        <v>49.949999999999996</v>
      </c>
    </row>
    <row r="55" spans="1:26" x14ac:dyDescent="0.6">
      <c r="A55">
        <v>2015</v>
      </c>
      <c r="B55">
        <v>2</v>
      </c>
      <c r="C55">
        <v>23</v>
      </c>
      <c r="D55">
        <f t="shared" si="2"/>
        <v>1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18889</v>
      </c>
      <c r="M55">
        <v>17745</v>
      </c>
      <c r="N55">
        <v>0.48765705398832337</v>
      </c>
      <c r="O55">
        <v>0.51234294601167663</v>
      </c>
      <c r="P55">
        <v>0.44905740544285427</v>
      </c>
      <c r="Q55">
        <v>0.55094259455714567</v>
      </c>
      <c r="R55">
        <v>2.5558754970519671E-2</v>
      </c>
      <c r="S55">
        <v>3703</v>
      </c>
      <c r="T55">
        <f t="shared" si="3"/>
        <v>-883</v>
      </c>
      <c r="U55">
        <v>4977</v>
      </c>
      <c r="V55">
        <v>4377.1637761498769</v>
      </c>
      <c r="W55">
        <v>3703</v>
      </c>
      <c r="X55" s="10">
        <v>6.7</v>
      </c>
      <c r="Y55">
        <v>0</v>
      </c>
      <c r="Z55">
        <f t="shared" si="4"/>
        <v>0</v>
      </c>
    </row>
    <row r="56" spans="1:26" x14ac:dyDescent="0.6">
      <c r="A56">
        <v>2015</v>
      </c>
      <c r="B56">
        <v>2</v>
      </c>
      <c r="C56">
        <v>24</v>
      </c>
      <c r="D56">
        <f t="shared" si="2"/>
        <v>2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15731</v>
      </c>
      <c r="M56">
        <v>15868</v>
      </c>
      <c r="N56">
        <v>0.49879093897259991</v>
      </c>
      <c r="O56">
        <v>0.50120906102740015</v>
      </c>
      <c r="P56">
        <v>0.44592004496848792</v>
      </c>
      <c r="Q56">
        <v>0.55407995503151219</v>
      </c>
      <c r="R56">
        <v>3.433993918422984E-2</v>
      </c>
      <c r="S56">
        <v>3746</v>
      </c>
      <c r="T56">
        <f t="shared" si="3"/>
        <v>43</v>
      </c>
      <c r="U56">
        <v>4977</v>
      </c>
      <c r="V56">
        <v>4345.3492573260046</v>
      </c>
      <c r="W56">
        <v>3746</v>
      </c>
      <c r="X56" s="10">
        <v>7.8</v>
      </c>
      <c r="Y56">
        <v>0</v>
      </c>
      <c r="Z56">
        <f t="shared" si="4"/>
        <v>0</v>
      </c>
    </row>
    <row r="57" spans="1:26" x14ac:dyDescent="0.6">
      <c r="A57">
        <v>2015</v>
      </c>
      <c r="B57">
        <v>2</v>
      </c>
      <c r="C57">
        <v>25</v>
      </c>
      <c r="D57">
        <f t="shared" si="2"/>
        <v>3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16758</v>
      </c>
      <c r="M57">
        <v>17850</v>
      </c>
      <c r="N57">
        <v>0.49161381703951362</v>
      </c>
      <c r="O57">
        <v>0.50838618296048643</v>
      </c>
      <c r="P57">
        <v>0.43211033033014462</v>
      </c>
      <c r="Q57">
        <v>0.56788966966985543</v>
      </c>
      <c r="R57">
        <v>5.9381949320029812E-2</v>
      </c>
      <c r="S57">
        <v>4024</v>
      </c>
      <c r="T57">
        <f t="shared" si="3"/>
        <v>278</v>
      </c>
      <c r="U57">
        <v>4977</v>
      </c>
      <c r="V57">
        <v>4522.8627274145683</v>
      </c>
      <c r="W57">
        <v>4024</v>
      </c>
      <c r="X57" s="10">
        <v>9.6999999999999993</v>
      </c>
      <c r="Y57">
        <v>0</v>
      </c>
      <c r="Z57">
        <f t="shared" si="4"/>
        <v>0</v>
      </c>
    </row>
    <row r="58" spans="1:26" x14ac:dyDescent="0.6">
      <c r="A58">
        <v>2015</v>
      </c>
      <c r="B58">
        <v>2</v>
      </c>
      <c r="C58">
        <v>26</v>
      </c>
      <c r="D58">
        <f t="shared" si="2"/>
        <v>4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18334</v>
      </c>
      <c r="M58">
        <v>17967</v>
      </c>
      <c r="N58">
        <v>0.47693291274378508</v>
      </c>
      <c r="O58">
        <v>0.52306708725621487</v>
      </c>
      <c r="P58">
        <v>0.4236422274279677</v>
      </c>
      <c r="Q58">
        <v>0.57635777257203225</v>
      </c>
      <c r="R58">
        <v>1.2044817927170871E-2</v>
      </c>
      <c r="S58">
        <v>4224</v>
      </c>
      <c r="T58">
        <f t="shared" si="3"/>
        <v>200</v>
      </c>
      <c r="U58">
        <v>4977</v>
      </c>
      <c r="V58">
        <v>4708.8474403074561</v>
      </c>
      <c r="W58">
        <v>4224</v>
      </c>
      <c r="X58" s="10">
        <v>8.8000000000000007</v>
      </c>
      <c r="Y58">
        <v>0</v>
      </c>
      <c r="Z58">
        <f t="shared" si="4"/>
        <v>0</v>
      </c>
    </row>
    <row r="59" spans="1:26" x14ac:dyDescent="0.6">
      <c r="A59">
        <v>2015</v>
      </c>
      <c r="B59">
        <v>2</v>
      </c>
      <c r="C59">
        <v>27</v>
      </c>
      <c r="D59">
        <f t="shared" si="2"/>
        <v>5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17950</v>
      </c>
      <c r="M59">
        <v>17469</v>
      </c>
      <c r="N59">
        <v>0.52012756562929574</v>
      </c>
      <c r="O59">
        <v>0.47987243437070431</v>
      </c>
      <c r="P59">
        <v>0.41896605413041399</v>
      </c>
      <c r="Q59">
        <v>0.58103394586958601</v>
      </c>
      <c r="R59">
        <v>4.8354552982580672E-2</v>
      </c>
      <c r="S59">
        <v>4479</v>
      </c>
      <c r="T59">
        <f t="shared" si="3"/>
        <v>255</v>
      </c>
      <c r="U59">
        <v>4977</v>
      </c>
      <c r="V59">
        <v>4754.9416044523714</v>
      </c>
      <c r="W59">
        <v>4479</v>
      </c>
      <c r="X59" s="10">
        <v>2</v>
      </c>
      <c r="Y59">
        <v>0</v>
      </c>
      <c r="Z59">
        <f t="shared" si="4"/>
        <v>0</v>
      </c>
    </row>
    <row r="60" spans="1:26" x14ac:dyDescent="0.6">
      <c r="A60">
        <v>2015</v>
      </c>
      <c r="B60">
        <v>2</v>
      </c>
      <c r="C60">
        <v>28</v>
      </c>
      <c r="D60">
        <f t="shared" si="2"/>
        <v>6</v>
      </c>
      <c r="E60" t="s">
        <v>16</v>
      </c>
      <c r="F60" t="s">
        <v>14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-1</v>
      </c>
      <c r="H60">
        <f t="shared" si="0"/>
        <v>0</v>
      </c>
      <c r="I60">
        <f t="shared" si="1"/>
        <v>1</v>
      </c>
      <c r="J60" s="12" t="s">
        <v>60</v>
      </c>
      <c r="K60" s="12"/>
      <c r="L60">
        <v>16613</v>
      </c>
      <c r="M60">
        <v>14640</v>
      </c>
      <c r="N60">
        <v>0.48642555718224989</v>
      </c>
      <c r="O60">
        <v>0.51357444281775</v>
      </c>
      <c r="P60">
        <v>0.4562835275774631</v>
      </c>
      <c r="Q60">
        <v>0.54371647242253696</v>
      </c>
      <c r="R60">
        <v>0.1119251481435054</v>
      </c>
      <c r="S60">
        <v>4581</v>
      </c>
      <c r="T60">
        <f t="shared" si="3"/>
        <v>102</v>
      </c>
      <c r="U60">
        <v>4977</v>
      </c>
      <c r="V60">
        <v>5030.847000674119</v>
      </c>
      <c r="W60">
        <v>4581</v>
      </c>
      <c r="X60" s="10">
        <v>5.3</v>
      </c>
      <c r="Y60">
        <v>6</v>
      </c>
      <c r="Z60">
        <f t="shared" si="4"/>
        <v>31.799999999999997</v>
      </c>
    </row>
    <row r="61" spans="1:26" x14ac:dyDescent="0.6">
      <c r="A61">
        <v>2015</v>
      </c>
      <c r="B61">
        <v>3</v>
      </c>
      <c r="C61">
        <v>1</v>
      </c>
      <c r="D61">
        <f t="shared" si="2"/>
        <v>7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60</v>
      </c>
      <c r="K61" s="12"/>
      <c r="L61">
        <v>18779</v>
      </c>
      <c r="M61">
        <v>14428</v>
      </c>
      <c r="N61">
        <v>0.48654884619417488</v>
      </c>
      <c r="O61">
        <v>0.51345115380582507</v>
      </c>
      <c r="P61">
        <v>0.45703759907912161</v>
      </c>
      <c r="Q61">
        <v>0.54296240092087844</v>
      </c>
      <c r="R61">
        <v>0.10273318089062029</v>
      </c>
      <c r="S61">
        <v>4164</v>
      </c>
      <c r="T61">
        <f t="shared" si="3"/>
        <v>-417</v>
      </c>
      <c r="U61">
        <v>4977</v>
      </c>
      <c r="V61">
        <v>5259.9601672410927</v>
      </c>
      <c r="W61">
        <v>4164</v>
      </c>
      <c r="X61" s="10">
        <v>5.0999999999999996</v>
      </c>
      <c r="Y61">
        <v>2.5</v>
      </c>
      <c r="Z61">
        <f t="shared" si="4"/>
        <v>12.75</v>
      </c>
    </row>
    <row r="62" spans="1:26" x14ac:dyDescent="0.6">
      <c r="A62">
        <v>2015</v>
      </c>
      <c r="B62">
        <v>3</v>
      </c>
      <c r="C62">
        <v>2</v>
      </c>
      <c r="D62">
        <f t="shared" si="2"/>
        <v>1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>
        <v>15421</v>
      </c>
      <c r="M62">
        <v>12997</v>
      </c>
      <c r="N62">
        <v>0.49653833388125862</v>
      </c>
      <c r="O62">
        <v>0.50346166611874132</v>
      </c>
      <c r="P62">
        <v>0.42983027413914321</v>
      </c>
      <c r="Q62">
        <v>0.57016972586085679</v>
      </c>
      <c r="R62">
        <v>3.0317851122349391E-2</v>
      </c>
      <c r="S62">
        <v>3404</v>
      </c>
      <c r="T62">
        <f t="shared" si="3"/>
        <v>-760</v>
      </c>
      <c r="U62">
        <v>4977</v>
      </c>
      <c r="V62">
        <v>4210.2934261618066</v>
      </c>
      <c r="W62">
        <v>3404</v>
      </c>
      <c r="X62" s="10">
        <v>5.2</v>
      </c>
      <c r="Y62">
        <v>0</v>
      </c>
      <c r="Z62">
        <f t="shared" si="4"/>
        <v>0</v>
      </c>
    </row>
    <row r="63" spans="1:26" x14ac:dyDescent="0.6">
      <c r="A63">
        <v>2015</v>
      </c>
      <c r="B63">
        <v>3</v>
      </c>
      <c r="C63">
        <v>3</v>
      </c>
      <c r="D63">
        <f t="shared" si="2"/>
        <v>2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10926</v>
      </c>
      <c r="M63">
        <v>10902</v>
      </c>
      <c r="N63">
        <v>0.52797682901489129</v>
      </c>
      <c r="O63">
        <v>0.47202317098510871</v>
      </c>
      <c r="P63">
        <v>0.44737446809246117</v>
      </c>
      <c r="Q63">
        <v>0.55262553190753883</v>
      </c>
      <c r="R63">
        <v>1.8318935965994789E-2</v>
      </c>
      <c r="S63">
        <v>3334</v>
      </c>
      <c r="T63">
        <f t="shared" si="3"/>
        <v>-70</v>
      </c>
      <c r="U63">
        <v>4977</v>
      </c>
      <c r="V63">
        <v>4057.806026082872</v>
      </c>
      <c r="W63">
        <v>3334</v>
      </c>
      <c r="X63" s="10">
        <v>5</v>
      </c>
      <c r="Y63">
        <v>7.5</v>
      </c>
      <c r="Z63">
        <f t="shared" si="4"/>
        <v>37.5</v>
      </c>
    </row>
    <row r="64" spans="1:26" x14ac:dyDescent="0.6">
      <c r="A64">
        <v>2015</v>
      </c>
      <c r="B64">
        <v>3</v>
      </c>
      <c r="C64">
        <v>4</v>
      </c>
      <c r="D64">
        <f t="shared" si="2"/>
        <v>3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11504</v>
      </c>
      <c r="M64">
        <v>13249</v>
      </c>
      <c r="N64">
        <v>0.51415517873130323</v>
      </c>
      <c r="O64">
        <v>0.48584482126869671</v>
      </c>
      <c r="P64">
        <v>0.47808456466943078</v>
      </c>
      <c r="Q64">
        <v>0.52191543533056917</v>
      </c>
      <c r="R64">
        <v>1.820728291316526E-2</v>
      </c>
      <c r="S64">
        <v>3525</v>
      </c>
      <c r="T64">
        <f t="shared" si="3"/>
        <v>191</v>
      </c>
      <c r="U64">
        <v>4977</v>
      </c>
      <c r="V64">
        <v>4215.0543898805208</v>
      </c>
      <c r="W64">
        <v>3525</v>
      </c>
      <c r="X64" s="10">
        <v>3.2</v>
      </c>
      <c r="Y64">
        <v>0</v>
      </c>
      <c r="Z64">
        <f t="shared" si="4"/>
        <v>0</v>
      </c>
    </row>
    <row r="65" spans="1:26" x14ac:dyDescent="0.6">
      <c r="A65">
        <v>2015</v>
      </c>
      <c r="B65">
        <v>3</v>
      </c>
      <c r="C65">
        <v>5</v>
      </c>
      <c r="D65">
        <f t="shared" si="2"/>
        <v>4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12707</v>
      </c>
      <c r="M65">
        <v>14895</v>
      </c>
      <c r="N65">
        <v>0.49524401012290292</v>
      </c>
      <c r="O65">
        <v>0.50475598987709713</v>
      </c>
      <c r="P65">
        <v>0.44593805848131107</v>
      </c>
      <c r="Q65">
        <v>0.55406194151868893</v>
      </c>
      <c r="R65">
        <v>1.1391223155929039E-2</v>
      </c>
      <c r="S65">
        <v>3768</v>
      </c>
      <c r="T65">
        <f t="shared" si="3"/>
        <v>243</v>
      </c>
      <c r="U65">
        <v>4977</v>
      </c>
      <c r="V65">
        <v>4401.4640280569474</v>
      </c>
      <c r="W65">
        <v>3768</v>
      </c>
      <c r="X65" s="10">
        <v>3.7</v>
      </c>
      <c r="Y65">
        <v>0</v>
      </c>
      <c r="Z65">
        <f t="shared" si="4"/>
        <v>0</v>
      </c>
    </row>
    <row r="66" spans="1:26" x14ac:dyDescent="0.6">
      <c r="A66">
        <v>2015</v>
      </c>
      <c r="B66">
        <v>3</v>
      </c>
      <c r="C66">
        <v>6</v>
      </c>
      <c r="D66">
        <f t="shared" si="2"/>
        <v>5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13108</v>
      </c>
      <c r="M66">
        <v>15724</v>
      </c>
      <c r="N66">
        <v>0.52680168735532062</v>
      </c>
      <c r="O66">
        <v>0.47319831264467938</v>
      </c>
      <c r="P66">
        <v>0.45100632258936763</v>
      </c>
      <c r="Q66">
        <v>0.54899367741063243</v>
      </c>
      <c r="R66">
        <v>1.278011204481793E-2</v>
      </c>
      <c r="S66">
        <v>4141</v>
      </c>
      <c r="T66">
        <f t="shared" si="3"/>
        <v>373</v>
      </c>
      <c r="U66">
        <v>4977</v>
      </c>
      <c r="V66">
        <v>4540.0665037165381</v>
      </c>
      <c r="W66">
        <v>4141</v>
      </c>
      <c r="X66" s="10">
        <v>6.4</v>
      </c>
      <c r="Y66">
        <v>0</v>
      </c>
      <c r="Z66">
        <f t="shared" si="4"/>
        <v>0</v>
      </c>
    </row>
    <row r="67" spans="1:26" x14ac:dyDescent="0.6">
      <c r="A67">
        <v>2015</v>
      </c>
      <c r="B67">
        <v>3</v>
      </c>
      <c r="C67">
        <v>7</v>
      </c>
      <c r="D67">
        <f t="shared" ref="D67:D130" si="7">WEEKDAY(DATE(A67,B67,C67), 2)</f>
        <v>6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13494</v>
      </c>
      <c r="M67">
        <v>14964</v>
      </c>
      <c r="N67">
        <v>0.49820965548747381</v>
      </c>
      <c r="O67">
        <v>0.50179034451252624</v>
      </c>
      <c r="P67">
        <v>0.51771169096792846</v>
      </c>
      <c r="Q67">
        <v>0.48228830903207148</v>
      </c>
      <c r="R67">
        <v>4.2016806722689074E-3</v>
      </c>
      <c r="S67">
        <v>4740</v>
      </c>
      <c r="T67">
        <f t="shared" ref="T67:T130" si="8">S67-S66</f>
        <v>599</v>
      </c>
      <c r="U67">
        <v>4977</v>
      </c>
      <c r="V67">
        <v>4658.9938185262336</v>
      </c>
      <c r="W67">
        <v>4740</v>
      </c>
      <c r="X67" s="10">
        <v>7.9</v>
      </c>
      <c r="Y67">
        <v>0</v>
      </c>
      <c r="Z67">
        <f t="shared" ref="Z67:Z130" si="9">X67*Y67</f>
        <v>0</v>
      </c>
    </row>
    <row r="68" spans="1:26" x14ac:dyDescent="0.6">
      <c r="A68">
        <v>2015</v>
      </c>
      <c r="B68">
        <v>3</v>
      </c>
      <c r="C68">
        <v>8</v>
      </c>
      <c r="D68">
        <f t="shared" si="7"/>
        <v>7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17306</v>
      </c>
      <c r="M68">
        <v>14383</v>
      </c>
      <c r="N68">
        <v>0.49635202309578558</v>
      </c>
      <c r="O68">
        <v>0.50364797690421437</v>
      </c>
      <c r="P68">
        <v>0.44196439323237718</v>
      </c>
      <c r="Q68">
        <v>0.55803560676762276</v>
      </c>
      <c r="R68">
        <v>3.102142348636612E-2</v>
      </c>
      <c r="S68">
        <v>4648</v>
      </c>
      <c r="T68">
        <f t="shared" si="8"/>
        <v>-92</v>
      </c>
      <c r="U68">
        <v>4977</v>
      </c>
      <c r="V68">
        <v>4983.1738441072721</v>
      </c>
      <c r="W68">
        <v>4648</v>
      </c>
      <c r="X68" s="10">
        <v>8.6999999999999993</v>
      </c>
      <c r="Y68">
        <v>0</v>
      </c>
      <c r="Z68">
        <f t="shared" si="9"/>
        <v>0</v>
      </c>
    </row>
    <row r="69" spans="1:26" x14ac:dyDescent="0.6">
      <c r="A69">
        <v>2015</v>
      </c>
      <c r="B69">
        <v>3</v>
      </c>
      <c r="C69">
        <v>9</v>
      </c>
      <c r="D69">
        <f t="shared" si="7"/>
        <v>1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15824</v>
      </c>
      <c r="M69">
        <v>13089</v>
      </c>
      <c r="N69">
        <v>0.50941549370114292</v>
      </c>
      <c r="O69">
        <v>0.49058450629885708</v>
      </c>
      <c r="P69">
        <v>0.43487634353141552</v>
      </c>
      <c r="Q69">
        <v>0.56512365646858453</v>
      </c>
      <c r="R69">
        <v>1.88110848054392E-2</v>
      </c>
      <c r="S69">
        <v>3929</v>
      </c>
      <c r="T69">
        <f t="shared" si="8"/>
        <v>-719</v>
      </c>
      <c r="U69">
        <v>4977</v>
      </c>
      <c r="V69">
        <v>4246.6064897986789</v>
      </c>
      <c r="W69">
        <v>3929</v>
      </c>
      <c r="X69" s="10">
        <v>8.8000000000000007</v>
      </c>
      <c r="Y69">
        <v>0</v>
      </c>
      <c r="Z69">
        <f t="shared" si="9"/>
        <v>0</v>
      </c>
    </row>
    <row r="70" spans="1:26" x14ac:dyDescent="0.6">
      <c r="A70">
        <v>2015</v>
      </c>
      <c r="B70">
        <v>3</v>
      </c>
      <c r="C70">
        <v>10</v>
      </c>
      <c r="D70">
        <f t="shared" si="7"/>
        <v>2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12205</v>
      </c>
      <c r="M70">
        <v>11288</v>
      </c>
      <c r="N70">
        <v>0.53100663273673643</v>
      </c>
      <c r="O70">
        <v>0.46899336726326352</v>
      </c>
      <c r="P70">
        <v>0.45198165444705241</v>
      </c>
      <c r="Q70">
        <v>0.54801834555294771</v>
      </c>
      <c r="R70">
        <v>1.1303344867358711E-2</v>
      </c>
      <c r="S70">
        <v>3755</v>
      </c>
      <c r="T70">
        <f t="shared" si="8"/>
        <v>-174</v>
      </c>
      <c r="U70">
        <v>4977</v>
      </c>
      <c r="V70">
        <v>4128.4057070434274</v>
      </c>
      <c r="W70">
        <v>3755</v>
      </c>
      <c r="X70" s="10">
        <v>0.7</v>
      </c>
      <c r="Y70">
        <v>0</v>
      </c>
      <c r="Z70">
        <f t="shared" si="9"/>
        <v>0</v>
      </c>
    </row>
    <row r="71" spans="1:26" x14ac:dyDescent="0.6">
      <c r="A71">
        <v>2015</v>
      </c>
      <c r="B71">
        <v>3</v>
      </c>
      <c r="C71">
        <v>11</v>
      </c>
      <c r="D71">
        <f t="shared" si="7"/>
        <v>3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12674</v>
      </c>
      <c r="M71">
        <v>13952</v>
      </c>
      <c r="N71">
        <v>0.51760380142733087</v>
      </c>
      <c r="O71">
        <v>0.48239619857266908</v>
      </c>
      <c r="P71">
        <v>0.45926704014939312</v>
      </c>
      <c r="Q71">
        <v>0.54073295985060699</v>
      </c>
      <c r="R71">
        <v>5.9617833147244913E-2</v>
      </c>
      <c r="S71">
        <v>3829</v>
      </c>
      <c r="T71">
        <f t="shared" si="8"/>
        <v>74</v>
      </c>
      <c r="U71">
        <v>4977</v>
      </c>
      <c r="V71">
        <v>4282.5354900767661</v>
      </c>
      <c r="W71">
        <v>3829</v>
      </c>
      <c r="X71" s="10">
        <v>4.2</v>
      </c>
      <c r="Y71">
        <v>0</v>
      </c>
      <c r="Z71">
        <f t="shared" si="9"/>
        <v>0</v>
      </c>
    </row>
    <row r="72" spans="1:26" x14ac:dyDescent="0.6">
      <c r="A72">
        <v>2015</v>
      </c>
      <c r="B72">
        <v>3</v>
      </c>
      <c r="C72">
        <v>12</v>
      </c>
      <c r="D72">
        <f t="shared" si="7"/>
        <v>4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13588</v>
      </c>
      <c r="M72">
        <v>16633</v>
      </c>
      <c r="N72">
        <v>0.49656737437879311</v>
      </c>
      <c r="O72">
        <v>0.50343262562120694</v>
      </c>
      <c r="P72">
        <v>0.45480668408869102</v>
      </c>
      <c r="Q72">
        <v>0.54519331591130893</v>
      </c>
      <c r="R72">
        <v>1.9099796781457679E-2</v>
      </c>
      <c r="S72">
        <v>4264</v>
      </c>
      <c r="T72">
        <f t="shared" si="8"/>
        <v>435</v>
      </c>
      <c r="U72">
        <v>4977</v>
      </c>
      <c r="V72">
        <v>4453.8197113727801</v>
      </c>
      <c r="W72">
        <v>4264</v>
      </c>
      <c r="X72" s="10">
        <v>6.1</v>
      </c>
      <c r="Y72">
        <v>0</v>
      </c>
      <c r="Z72">
        <f t="shared" si="9"/>
        <v>0</v>
      </c>
    </row>
    <row r="73" spans="1:26" x14ac:dyDescent="0.6">
      <c r="A73">
        <v>2015</v>
      </c>
      <c r="B73">
        <v>3</v>
      </c>
      <c r="C73">
        <v>13</v>
      </c>
      <c r="D73">
        <f t="shared" si="7"/>
        <v>5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14628</v>
      </c>
      <c r="M73">
        <v>17076</v>
      </c>
      <c r="N73">
        <v>0.52418094688855932</v>
      </c>
      <c r="O73">
        <v>0.47581905311144063</v>
      </c>
      <c r="P73">
        <v>0.44638521321047281</v>
      </c>
      <c r="Q73">
        <v>0.55361478678952725</v>
      </c>
      <c r="R73">
        <v>3.8636608489549668E-2</v>
      </c>
      <c r="S73">
        <v>4591</v>
      </c>
      <c r="T73">
        <f t="shared" si="8"/>
        <v>327</v>
      </c>
      <c r="U73">
        <v>4977</v>
      </c>
      <c r="V73">
        <v>4582.2649238967333</v>
      </c>
      <c r="W73">
        <v>4591</v>
      </c>
      <c r="X73" s="10">
        <v>8.1999999999999993</v>
      </c>
      <c r="Y73">
        <v>11</v>
      </c>
      <c r="Z73">
        <f t="shared" si="9"/>
        <v>90.199999999999989</v>
      </c>
    </row>
    <row r="74" spans="1:26" x14ac:dyDescent="0.6">
      <c r="A74">
        <v>2015</v>
      </c>
      <c r="B74">
        <v>3</v>
      </c>
      <c r="C74">
        <v>14</v>
      </c>
      <c r="D74">
        <f t="shared" si="7"/>
        <v>6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14606</v>
      </c>
      <c r="M74">
        <v>15359</v>
      </c>
      <c r="N74">
        <v>0.49660045836516431</v>
      </c>
      <c r="O74">
        <v>0.50339954163483569</v>
      </c>
      <c r="P74">
        <v>0.49834903658433072</v>
      </c>
      <c r="Q74">
        <v>0.50165096341566928</v>
      </c>
      <c r="R74">
        <v>8.1232492997198886E-3</v>
      </c>
      <c r="S74">
        <v>4893</v>
      </c>
      <c r="T74">
        <f t="shared" si="8"/>
        <v>302</v>
      </c>
      <c r="U74">
        <v>4977</v>
      </c>
      <c r="V74">
        <v>4722.4850221953011</v>
      </c>
      <c r="W74">
        <v>4893</v>
      </c>
      <c r="X74" s="10">
        <v>8.5</v>
      </c>
      <c r="Y74">
        <v>0</v>
      </c>
      <c r="Z74">
        <f t="shared" si="9"/>
        <v>0</v>
      </c>
    </row>
    <row r="75" spans="1:26" x14ac:dyDescent="0.6">
      <c r="A75">
        <v>2015</v>
      </c>
      <c r="B75">
        <v>3</v>
      </c>
      <c r="C75">
        <v>15</v>
      </c>
      <c r="D75">
        <f t="shared" si="7"/>
        <v>7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18094</v>
      </c>
      <c r="M75">
        <v>15551</v>
      </c>
      <c r="N75">
        <v>0.50443274475782207</v>
      </c>
      <c r="O75">
        <v>0.49556725524217787</v>
      </c>
      <c r="P75">
        <v>0.44247501294714919</v>
      </c>
      <c r="Q75">
        <v>0.55752498705285081</v>
      </c>
      <c r="R75">
        <v>4.0422322775263947E-2</v>
      </c>
      <c r="S75">
        <v>4642</v>
      </c>
      <c r="T75">
        <f t="shared" si="8"/>
        <v>-251</v>
      </c>
      <c r="U75">
        <v>4977</v>
      </c>
      <c r="V75">
        <v>5029.4045065110886</v>
      </c>
      <c r="W75">
        <v>4642</v>
      </c>
      <c r="X75" s="10">
        <v>10.5</v>
      </c>
      <c r="Y75">
        <v>0</v>
      </c>
      <c r="Z75">
        <f t="shared" si="9"/>
        <v>0</v>
      </c>
    </row>
    <row r="76" spans="1:26" x14ac:dyDescent="0.6">
      <c r="A76">
        <v>2015</v>
      </c>
      <c r="B76">
        <v>3</v>
      </c>
      <c r="C76">
        <v>16</v>
      </c>
      <c r="D76">
        <f t="shared" si="7"/>
        <v>1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17378</v>
      </c>
      <c r="M76">
        <v>14889</v>
      </c>
      <c r="N76">
        <v>0.53282745502741857</v>
      </c>
      <c r="O76">
        <v>0.46717254497258143</v>
      </c>
      <c r="P76">
        <v>0.45304351954324629</v>
      </c>
      <c r="Q76">
        <v>0.54695648045675371</v>
      </c>
      <c r="R76">
        <v>9.3127448645569211E-2</v>
      </c>
      <c r="S76">
        <v>4098</v>
      </c>
      <c r="T76">
        <f t="shared" si="8"/>
        <v>-544</v>
      </c>
      <c r="U76">
        <v>4977</v>
      </c>
      <c r="V76">
        <v>4329.7036634054339</v>
      </c>
      <c r="W76">
        <v>4098</v>
      </c>
      <c r="X76" s="10">
        <v>12.3</v>
      </c>
      <c r="Y76">
        <v>0</v>
      </c>
      <c r="Z76">
        <f t="shared" si="9"/>
        <v>0</v>
      </c>
    </row>
    <row r="77" spans="1:26" x14ac:dyDescent="0.6">
      <c r="A77">
        <v>2015</v>
      </c>
      <c r="B77">
        <v>3</v>
      </c>
      <c r="C77">
        <v>17</v>
      </c>
      <c r="D77">
        <f t="shared" si="7"/>
        <v>2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13293</v>
      </c>
      <c r="M77">
        <v>13071</v>
      </c>
      <c r="N77">
        <v>0.52090972752737452</v>
      </c>
      <c r="O77">
        <v>0.47909027247262542</v>
      </c>
      <c r="P77">
        <v>0.45464094728800608</v>
      </c>
      <c r="Q77">
        <v>0.54535905271199392</v>
      </c>
      <c r="R77">
        <v>3.6834733893557417E-2</v>
      </c>
      <c r="S77">
        <v>3983</v>
      </c>
      <c r="T77">
        <f t="shared" si="8"/>
        <v>-115</v>
      </c>
      <c r="U77">
        <v>4977</v>
      </c>
      <c r="V77">
        <v>4263.9357851478808</v>
      </c>
      <c r="W77">
        <v>3983</v>
      </c>
      <c r="X77" s="10">
        <v>14.6</v>
      </c>
      <c r="Y77">
        <v>0</v>
      </c>
      <c r="Z77">
        <f t="shared" si="9"/>
        <v>0</v>
      </c>
    </row>
    <row r="78" spans="1:26" x14ac:dyDescent="0.6">
      <c r="A78">
        <v>2015</v>
      </c>
      <c r="B78">
        <v>3</v>
      </c>
      <c r="C78">
        <v>18</v>
      </c>
      <c r="D78">
        <f t="shared" si="7"/>
        <v>3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13296</v>
      </c>
      <c r="M78">
        <v>14724</v>
      </c>
      <c r="N78">
        <v>0.51723582979274108</v>
      </c>
      <c r="O78">
        <v>0.48276417020725892</v>
      </c>
      <c r="P78">
        <v>0.44050446684985017</v>
      </c>
      <c r="Q78">
        <v>0.55949553315014977</v>
      </c>
      <c r="R78">
        <v>9.4315231450999071E-2</v>
      </c>
      <c r="S78">
        <v>3913</v>
      </c>
      <c r="T78">
        <f t="shared" si="8"/>
        <v>-70</v>
      </c>
      <c r="U78">
        <v>4977</v>
      </c>
      <c r="V78">
        <v>4243.1951530429697</v>
      </c>
      <c r="W78">
        <v>3913</v>
      </c>
      <c r="X78" s="10">
        <v>11.3</v>
      </c>
      <c r="Y78">
        <v>45</v>
      </c>
      <c r="Z78">
        <f t="shared" si="9"/>
        <v>508.50000000000006</v>
      </c>
    </row>
    <row r="79" spans="1:26" x14ac:dyDescent="0.6">
      <c r="A79">
        <v>2015</v>
      </c>
      <c r="B79">
        <v>3</v>
      </c>
      <c r="C79">
        <v>19</v>
      </c>
      <c r="D79">
        <f t="shared" si="7"/>
        <v>4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14835</v>
      </c>
      <c r="M79">
        <v>16917</v>
      </c>
      <c r="N79">
        <v>0.49722751297145762</v>
      </c>
      <c r="O79">
        <v>0.50277248702854238</v>
      </c>
      <c r="P79">
        <v>0.43892589052623648</v>
      </c>
      <c r="Q79">
        <v>0.56107410947376346</v>
      </c>
      <c r="R79">
        <v>1.47132759589507E-2</v>
      </c>
      <c r="S79">
        <v>4173</v>
      </c>
      <c r="T79">
        <f t="shared" si="8"/>
        <v>260</v>
      </c>
      <c r="U79">
        <v>4977</v>
      </c>
      <c r="V79">
        <v>4542.9782061294536</v>
      </c>
      <c r="W79">
        <v>4173</v>
      </c>
      <c r="X79" s="10">
        <v>11.3</v>
      </c>
      <c r="Y79">
        <v>2.5</v>
      </c>
      <c r="Z79">
        <f t="shared" si="9"/>
        <v>28.25</v>
      </c>
    </row>
    <row r="80" spans="1:26" x14ac:dyDescent="0.6">
      <c r="A80">
        <v>2015</v>
      </c>
      <c r="B80">
        <v>3</v>
      </c>
      <c r="C80">
        <v>20</v>
      </c>
      <c r="D80">
        <f t="shared" si="7"/>
        <v>5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16225</v>
      </c>
      <c r="M80">
        <v>17761</v>
      </c>
      <c r="N80">
        <v>0.53620948447938066</v>
      </c>
      <c r="O80">
        <v>0.46379051552061928</v>
      </c>
      <c r="P80">
        <v>0.42871059640090781</v>
      </c>
      <c r="Q80">
        <v>0.57128940359909219</v>
      </c>
      <c r="R80">
        <v>2.1405228758169931E-2</v>
      </c>
      <c r="S80">
        <v>4651</v>
      </c>
      <c r="T80">
        <f t="shared" si="8"/>
        <v>478</v>
      </c>
      <c r="U80">
        <v>4977</v>
      </c>
      <c r="V80">
        <v>4733.6543675957273</v>
      </c>
      <c r="W80">
        <v>4651</v>
      </c>
      <c r="X80" s="10">
        <v>13.1</v>
      </c>
      <c r="Y80">
        <v>0</v>
      </c>
      <c r="Z80">
        <f t="shared" si="9"/>
        <v>0</v>
      </c>
    </row>
    <row r="81" spans="1:26" x14ac:dyDescent="0.6">
      <c r="A81">
        <v>2015</v>
      </c>
      <c r="B81">
        <v>3</v>
      </c>
      <c r="C81">
        <v>21</v>
      </c>
      <c r="D81">
        <f t="shared" si="7"/>
        <v>6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15638</v>
      </c>
      <c r="M81">
        <v>16118</v>
      </c>
      <c r="N81">
        <v>0.50144076895806999</v>
      </c>
      <c r="O81">
        <v>0.49855923104193012</v>
      </c>
      <c r="P81">
        <v>0.52388064165745829</v>
      </c>
      <c r="Q81">
        <v>0.47611935834254171</v>
      </c>
      <c r="R81">
        <v>0</v>
      </c>
      <c r="S81">
        <v>5057</v>
      </c>
      <c r="T81">
        <f t="shared" si="8"/>
        <v>406</v>
      </c>
      <c r="U81">
        <v>4977</v>
      </c>
      <c r="V81">
        <v>4802.695946526057</v>
      </c>
      <c r="W81">
        <v>5057</v>
      </c>
      <c r="X81" s="10">
        <v>15.5</v>
      </c>
      <c r="Y81">
        <v>0</v>
      </c>
      <c r="Z81">
        <f t="shared" si="9"/>
        <v>0</v>
      </c>
    </row>
    <row r="82" spans="1:26" x14ac:dyDescent="0.6">
      <c r="A82">
        <v>2015</v>
      </c>
      <c r="B82">
        <v>3</v>
      </c>
      <c r="C82">
        <v>22</v>
      </c>
      <c r="D82">
        <f t="shared" si="7"/>
        <v>7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18764</v>
      </c>
      <c r="M82">
        <v>16271</v>
      </c>
      <c r="N82">
        <v>0.5111775479422539</v>
      </c>
      <c r="O82">
        <v>0.48882245205774622</v>
      </c>
      <c r="P82">
        <v>0.45808643970408669</v>
      </c>
      <c r="Q82">
        <v>0.5419135602959132</v>
      </c>
      <c r="R82">
        <v>1.8860877684407099E-2</v>
      </c>
      <c r="S82">
        <v>4689</v>
      </c>
      <c r="T82">
        <f t="shared" si="8"/>
        <v>-368</v>
      </c>
      <c r="U82">
        <v>4977</v>
      </c>
      <c r="V82">
        <v>5078.5022492331409</v>
      </c>
      <c r="W82">
        <v>4689</v>
      </c>
      <c r="X82" s="10">
        <v>14.6</v>
      </c>
      <c r="Y82">
        <v>0</v>
      </c>
      <c r="Z82">
        <f t="shared" si="9"/>
        <v>0</v>
      </c>
    </row>
    <row r="83" spans="1:26" x14ac:dyDescent="0.6">
      <c r="A83">
        <v>2015</v>
      </c>
      <c r="B83">
        <v>3</v>
      </c>
      <c r="C83">
        <v>23</v>
      </c>
      <c r="D83">
        <f t="shared" si="7"/>
        <v>1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18235</v>
      </c>
      <c r="M83">
        <v>15796</v>
      </c>
      <c r="N83">
        <v>0.50833449998674918</v>
      </c>
      <c r="O83">
        <v>0.49166550001325088</v>
      </c>
      <c r="P83">
        <v>0.45132814129353932</v>
      </c>
      <c r="Q83">
        <v>0.54867185870646074</v>
      </c>
      <c r="R83">
        <v>2.4544817927170861E-2</v>
      </c>
      <c r="S83">
        <v>3988</v>
      </c>
      <c r="T83">
        <f t="shared" si="8"/>
        <v>-701</v>
      </c>
      <c r="U83">
        <v>4977</v>
      </c>
      <c r="V83">
        <v>4357.2665071900728</v>
      </c>
      <c r="W83">
        <v>3988</v>
      </c>
      <c r="X83" s="10">
        <v>9.3000000000000007</v>
      </c>
      <c r="Y83">
        <v>0</v>
      </c>
      <c r="Z83">
        <f t="shared" si="9"/>
        <v>0</v>
      </c>
    </row>
    <row r="84" spans="1:26" x14ac:dyDescent="0.6">
      <c r="A84">
        <v>2015</v>
      </c>
      <c r="B84">
        <v>3</v>
      </c>
      <c r="C84">
        <v>24</v>
      </c>
      <c r="D84">
        <f t="shared" si="7"/>
        <v>2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14557</v>
      </c>
      <c r="M84">
        <v>13883</v>
      </c>
      <c r="N84">
        <v>0.54954334880805467</v>
      </c>
      <c r="O84">
        <v>0.45045665119194528</v>
      </c>
      <c r="P84">
        <v>0.50367647058823528</v>
      </c>
      <c r="Q84">
        <v>0.49632352941176472</v>
      </c>
      <c r="R84">
        <v>0.10008447434918021</v>
      </c>
      <c r="S84">
        <v>3847</v>
      </c>
      <c r="T84">
        <f t="shared" si="8"/>
        <v>-141</v>
      </c>
      <c r="U84">
        <v>4977</v>
      </c>
      <c r="V84">
        <v>4259.7210148532031</v>
      </c>
      <c r="W84">
        <v>3847</v>
      </c>
      <c r="X84" s="10">
        <v>7.9</v>
      </c>
      <c r="Y84">
        <v>0</v>
      </c>
      <c r="Z84">
        <f t="shared" si="9"/>
        <v>0</v>
      </c>
    </row>
    <row r="85" spans="1:26" x14ac:dyDescent="0.6">
      <c r="A85">
        <v>2015</v>
      </c>
      <c r="B85">
        <v>3</v>
      </c>
      <c r="C85">
        <v>25</v>
      </c>
      <c r="D85">
        <f t="shared" si="7"/>
        <v>3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15498</v>
      </c>
      <c r="M85">
        <v>16938</v>
      </c>
      <c r="N85">
        <v>0.53546072646873955</v>
      </c>
      <c r="O85">
        <v>0.4645392735312604</v>
      </c>
      <c r="P85">
        <v>0.47031243054280752</v>
      </c>
      <c r="Q85">
        <v>0.52968756945719253</v>
      </c>
      <c r="R85">
        <v>7.4097196233419149E-2</v>
      </c>
      <c r="S85">
        <v>3829</v>
      </c>
      <c r="T85">
        <f t="shared" si="8"/>
        <v>-18</v>
      </c>
      <c r="U85">
        <v>4977</v>
      </c>
      <c r="V85">
        <v>4440.5432502494486</v>
      </c>
      <c r="W85">
        <v>3829</v>
      </c>
      <c r="X85" s="10">
        <v>9.6</v>
      </c>
      <c r="Y85">
        <v>0</v>
      </c>
      <c r="Z85">
        <f t="shared" si="9"/>
        <v>0</v>
      </c>
    </row>
    <row r="86" spans="1:26" x14ac:dyDescent="0.6">
      <c r="A86">
        <v>2015</v>
      </c>
      <c r="B86">
        <v>3</v>
      </c>
      <c r="C86">
        <v>26</v>
      </c>
      <c r="D86">
        <f t="shared" si="7"/>
        <v>4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17053</v>
      </c>
      <c r="M86">
        <v>17539</v>
      </c>
      <c r="N86">
        <v>0.49351075683255619</v>
      </c>
      <c r="O86">
        <v>0.50648924316744393</v>
      </c>
      <c r="P86">
        <v>0.44167055551138601</v>
      </c>
      <c r="Q86">
        <v>0.5583294444886141</v>
      </c>
      <c r="R86">
        <v>7.0738027831453443E-2</v>
      </c>
      <c r="S86">
        <v>4087</v>
      </c>
      <c r="T86">
        <f t="shared" si="8"/>
        <v>258</v>
      </c>
      <c r="U86">
        <v>4977</v>
      </c>
      <c r="V86">
        <v>4653.1089832050429</v>
      </c>
      <c r="W86">
        <v>4087</v>
      </c>
      <c r="X86" s="10">
        <v>11.2</v>
      </c>
      <c r="Y86">
        <v>0</v>
      </c>
      <c r="Z86">
        <f t="shared" si="9"/>
        <v>0</v>
      </c>
    </row>
    <row r="87" spans="1:26" x14ac:dyDescent="0.6">
      <c r="A87">
        <v>2015</v>
      </c>
      <c r="B87">
        <v>3</v>
      </c>
      <c r="C87">
        <v>27</v>
      </c>
      <c r="D87">
        <f t="shared" si="7"/>
        <v>5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18423</v>
      </c>
      <c r="M87">
        <v>17789</v>
      </c>
      <c r="N87">
        <v>0.51834290277196859</v>
      </c>
      <c r="O87">
        <v>0.48165709722803163</v>
      </c>
      <c r="P87">
        <v>0.44443372371573059</v>
      </c>
      <c r="Q87">
        <v>0.55556627628426936</v>
      </c>
      <c r="R87">
        <v>8.3286753615473358E-2</v>
      </c>
      <c r="S87">
        <v>4641</v>
      </c>
      <c r="T87">
        <f t="shared" si="8"/>
        <v>554</v>
      </c>
      <c r="U87">
        <v>4977</v>
      </c>
      <c r="V87">
        <v>4836.4685241171364</v>
      </c>
      <c r="W87">
        <v>4641</v>
      </c>
      <c r="X87" s="10">
        <v>13.4</v>
      </c>
      <c r="Y87">
        <v>0</v>
      </c>
      <c r="Z87">
        <f t="shared" si="9"/>
        <v>0</v>
      </c>
    </row>
    <row r="88" spans="1:26" x14ac:dyDescent="0.6">
      <c r="A88">
        <v>2015</v>
      </c>
      <c r="B88">
        <v>3</v>
      </c>
      <c r="C88">
        <v>28</v>
      </c>
      <c r="D88">
        <f t="shared" si="7"/>
        <v>6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16964</v>
      </c>
      <c r="M88">
        <v>16790</v>
      </c>
      <c r="N88">
        <v>0.50482960906836349</v>
      </c>
      <c r="O88">
        <v>0.49517039093163662</v>
      </c>
      <c r="P88">
        <v>0.51875060733192224</v>
      </c>
      <c r="Q88">
        <v>0.48124939266807781</v>
      </c>
      <c r="R88">
        <v>1.2371615312791779E-2</v>
      </c>
      <c r="S88">
        <v>5061</v>
      </c>
      <c r="T88">
        <f t="shared" si="8"/>
        <v>420</v>
      </c>
      <c r="U88">
        <v>4977</v>
      </c>
      <c r="V88">
        <v>4858.0451033850823</v>
      </c>
      <c r="W88">
        <v>5061</v>
      </c>
      <c r="X88" s="10">
        <v>14.1</v>
      </c>
      <c r="Y88">
        <v>0</v>
      </c>
      <c r="Z88">
        <f t="shared" si="9"/>
        <v>0</v>
      </c>
    </row>
    <row r="89" spans="1:26" x14ac:dyDescent="0.6">
      <c r="A89">
        <v>2015</v>
      </c>
      <c r="B89">
        <v>3</v>
      </c>
      <c r="C89">
        <v>29</v>
      </c>
      <c r="D89">
        <f t="shared" si="7"/>
        <v>7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19069</v>
      </c>
      <c r="M89">
        <v>16967</v>
      </c>
      <c r="N89">
        <v>0.4940614695509068</v>
      </c>
      <c r="O89">
        <v>0.5059385304490932</v>
      </c>
      <c r="P89">
        <v>0.45982585222705419</v>
      </c>
      <c r="Q89">
        <v>0.54017414777294581</v>
      </c>
      <c r="R89">
        <v>3.5450817621642601E-2</v>
      </c>
      <c r="S89">
        <v>4856</v>
      </c>
      <c r="T89">
        <f t="shared" si="8"/>
        <v>-205</v>
      </c>
      <c r="U89">
        <v>4977</v>
      </c>
      <c r="V89">
        <v>5095.402112956559</v>
      </c>
      <c r="W89">
        <v>4856</v>
      </c>
      <c r="X89" s="10">
        <v>14.6</v>
      </c>
      <c r="Y89">
        <v>0</v>
      </c>
      <c r="Z89">
        <f t="shared" si="9"/>
        <v>0</v>
      </c>
    </row>
    <row r="90" spans="1:26" x14ac:dyDescent="0.6">
      <c r="A90">
        <v>2015</v>
      </c>
      <c r="B90">
        <v>3</v>
      </c>
      <c r="C90">
        <v>30</v>
      </c>
      <c r="D90">
        <f t="shared" si="7"/>
        <v>1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17922</v>
      </c>
      <c r="M90">
        <v>15540</v>
      </c>
      <c r="N90">
        <v>0.5008443834135875</v>
      </c>
      <c r="O90">
        <v>0.4991556165864125</v>
      </c>
      <c r="P90">
        <v>0.44918914706976992</v>
      </c>
      <c r="Q90">
        <v>0.55081085293023013</v>
      </c>
      <c r="R90">
        <v>0.1754111661118582</v>
      </c>
      <c r="S90">
        <v>4107</v>
      </c>
      <c r="T90">
        <f t="shared" si="8"/>
        <v>-749</v>
      </c>
      <c r="U90">
        <v>4977</v>
      </c>
      <c r="V90">
        <v>4381.3031943929655</v>
      </c>
      <c r="W90">
        <v>4107</v>
      </c>
      <c r="X90" s="10">
        <v>15.4</v>
      </c>
      <c r="Y90">
        <v>0</v>
      </c>
      <c r="Z90">
        <f t="shared" si="9"/>
        <v>0</v>
      </c>
    </row>
    <row r="91" spans="1:26" x14ac:dyDescent="0.6">
      <c r="A91">
        <v>2015</v>
      </c>
      <c r="B91">
        <v>3</v>
      </c>
      <c r="C91">
        <v>31</v>
      </c>
      <c r="D91">
        <f t="shared" si="7"/>
        <v>2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14538</v>
      </c>
      <c r="M91">
        <v>14347</v>
      </c>
      <c r="N91">
        <v>0.53574084988444859</v>
      </c>
      <c r="O91">
        <v>0.46425915011555152</v>
      </c>
      <c r="P91">
        <v>0.47946832579185522</v>
      </c>
      <c r="Q91">
        <v>0.52053167420814472</v>
      </c>
      <c r="R91">
        <v>4.75356583055545E-2</v>
      </c>
      <c r="S91">
        <v>3756</v>
      </c>
      <c r="T91">
        <f t="shared" si="8"/>
        <v>-351</v>
      </c>
      <c r="U91">
        <v>4977</v>
      </c>
      <c r="V91">
        <v>4300.0154371189828</v>
      </c>
      <c r="W91">
        <v>3756</v>
      </c>
      <c r="X91" s="10">
        <v>14.6</v>
      </c>
      <c r="Y91">
        <v>8</v>
      </c>
      <c r="Z91">
        <f t="shared" si="9"/>
        <v>116.8</v>
      </c>
    </row>
    <row r="92" spans="1:26" x14ac:dyDescent="0.6">
      <c r="A92">
        <v>2015</v>
      </c>
      <c r="B92">
        <v>4</v>
      </c>
      <c r="C92">
        <v>1</v>
      </c>
      <c r="D92">
        <f t="shared" si="7"/>
        <v>3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14861</v>
      </c>
      <c r="M92">
        <v>15555</v>
      </c>
      <c r="N92">
        <v>0.51604729549775985</v>
      </c>
      <c r="O92">
        <v>0.48395270450224009</v>
      </c>
      <c r="P92">
        <v>0.47174367170497211</v>
      </c>
      <c r="Q92">
        <v>0.528256328295028</v>
      </c>
      <c r="R92">
        <v>9.8945133813554853E-2</v>
      </c>
      <c r="S92">
        <v>3749</v>
      </c>
      <c r="T92">
        <f t="shared" si="8"/>
        <v>-7</v>
      </c>
      <c r="U92">
        <v>4977</v>
      </c>
      <c r="V92">
        <v>4431.9901607442807</v>
      </c>
      <c r="W92">
        <v>3749</v>
      </c>
      <c r="X92" s="10">
        <v>12.8</v>
      </c>
      <c r="Y92">
        <v>0.4</v>
      </c>
      <c r="Z92">
        <f t="shared" si="9"/>
        <v>5.120000000000001</v>
      </c>
    </row>
    <row r="93" spans="1:26" x14ac:dyDescent="0.6">
      <c r="A93">
        <v>2015</v>
      </c>
      <c r="B93">
        <v>4</v>
      </c>
      <c r="C93">
        <v>2</v>
      </c>
      <c r="D93">
        <f t="shared" si="7"/>
        <v>4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14084</v>
      </c>
      <c r="M93">
        <v>16017</v>
      </c>
      <c r="N93">
        <v>0.45141687896878208</v>
      </c>
      <c r="O93">
        <v>0.54858312103121798</v>
      </c>
      <c r="P93">
        <v>0.45437114788325861</v>
      </c>
      <c r="Q93">
        <v>0.54562885211674139</v>
      </c>
      <c r="R93">
        <v>0.13476468744634831</v>
      </c>
      <c r="S93">
        <v>4157</v>
      </c>
      <c r="T93">
        <f t="shared" si="8"/>
        <v>408</v>
      </c>
      <c r="U93">
        <v>4977</v>
      </c>
      <c r="V93">
        <v>4522.2176878787031</v>
      </c>
      <c r="W93">
        <v>4157</v>
      </c>
      <c r="X93" s="10">
        <v>13.5</v>
      </c>
      <c r="Y93">
        <v>4.5</v>
      </c>
      <c r="Z93">
        <f t="shared" si="9"/>
        <v>60.75</v>
      </c>
    </row>
    <row r="94" spans="1:26" x14ac:dyDescent="0.6">
      <c r="A94">
        <v>2015</v>
      </c>
      <c r="B94">
        <v>4</v>
      </c>
      <c r="C94">
        <v>3</v>
      </c>
      <c r="D94">
        <f t="shared" si="7"/>
        <v>5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20577</v>
      </c>
      <c r="M94">
        <v>18856</v>
      </c>
      <c r="N94">
        <v>0.4767107618616907</v>
      </c>
      <c r="O94">
        <v>0.52328923813830941</v>
      </c>
      <c r="P94">
        <v>0.43677853292791369</v>
      </c>
      <c r="Q94">
        <v>0.56322146707208631</v>
      </c>
      <c r="R94">
        <v>0.28545897858591363</v>
      </c>
      <c r="S94">
        <v>4811</v>
      </c>
      <c r="T94">
        <f t="shared" si="8"/>
        <v>654</v>
      </c>
      <c r="U94">
        <v>4977</v>
      </c>
      <c r="V94">
        <v>4942.1402706884019</v>
      </c>
      <c r="W94">
        <v>4811</v>
      </c>
      <c r="X94" s="10">
        <v>16.100000000000001</v>
      </c>
      <c r="Y94">
        <v>31</v>
      </c>
      <c r="Z94">
        <f t="shared" si="9"/>
        <v>499.1</v>
      </c>
    </row>
    <row r="95" spans="1:26" x14ac:dyDescent="0.6">
      <c r="A95">
        <v>2015</v>
      </c>
      <c r="B95">
        <v>4</v>
      </c>
      <c r="C95">
        <v>4</v>
      </c>
      <c r="D95">
        <f t="shared" si="7"/>
        <v>6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17142</v>
      </c>
      <c r="M95">
        <v>16165</v>
      </c>
      <c r="N95">
        <v>0.50212478153654627</v>
      </c>
      <c r="O95">
        <v>0.49787521846345378</v>
      </c>
      <c r="P95">
        <v>0.51999209940386415</v>
      </c>
      <c r="Q95">
        <v>0.48000790059613591</v>
      </c>
      <c r="R95">
        <v>0.15322607675548849</v>
      </c>
      <c r="S95">
        <v>5094</v>
      </c>
      <c r="T95">
        <f t="shared" si="8"/>
        <v>283</v>
      </c>
      <c r="U95">
        <v>4977</v>
      </c>
      <c r="V95">
        <v>4713.8248994155856</v>
      </c>
      <c r="W95">
        <v>5094</v>
      </c>
      <c r="X95" s="10">
        <v>10.8</v>
      </c>
      <c r="Y95">
        <v>47</v>
      </c>
      <c r="Z95">
        <f t="shared" si="9"/>
        <v>507.6</v>
      </c>
    </row>
    <row r="96" spans="1:26" x14ac:dyDescent="0.6">
      <c r="A96">
        <v>2015</v>
      </c>
      <c r="B96">
        <v>4</v>
      </c>
      <c r="C96">
        <v>5</v>
      </c>
      <c r="D96">
        <f t="shared" si="7"/>
        <v>7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18383</v>
      </c>
      <c r="M96">
        <v>17579</v>
      </c>
      <c r="N96">
        <v>0.46922337082371679</v>
      </c>
      <c r="O96">
        <v>0.5307766291762831</v>
      </c>
      <c r="P96">
        <v>0.47154026288974388</v>
      </c>
      <c r="Q96">
        <v>0.52845973711025618</v>
      </c>
      <c r="R96">
        <v>3.7997589684440898E-2</v>
      </c>
      <c r="S96">
        <v>4797</v>
      </c>
      <c r="T96">
        <f t="shared" si="8"/>
        <v>-297</v>
      </c>
      <c r="U96">
        <v>4977</v>
      </c>
      <c r="V96">
        <v>5025.6097420233673</v>
      </c>
      <c r="W96">
        <v>4797</v>
      </c>
      <c r="X96" s="10">
        <v>10.7</v>
      </c>
      <c r="Y96">
        <v>5</v>
      </c>
      <c r="Z96">
        <f t="shared" si="9"/>
        <v>53.5</v>
      </c>
    </row>
    <row r="97" spans="1:26" x14ac:dyDescent="0.6">
      <c r="A97">
        <v>2015</v>
      </c>
      <c r="B97">
        <v>4</v>
      </c>
      <c r="C97">
        <v>6</v>
      </c>
      <c r="D97">
        <f t="shared" si="7"/>
        <v>1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18317</v>
      </c>
      <c r="M97">
        <v>18126</v>
      </c>
      <c r="N97">
        <v>0.51595411205682562</v>
      </c>
      <c r="O97">
        <v>0.48404588794317438</v>
      </c>
      <c r="P97">
        <v>0.46909390413305913</v>
      </c>
      <c r="Q97">
        <v>0.53090609586694082</v>
      </c>
      <c r="R97">
        <v>7.9844985545222291E-2</v>
      </c>
      <c r="S97">
        <v>4037</v>
      </c>
      <c r="T97">
        <f t="shared" si="8"/>
        <v>-760</v>
      </c>
      <c r="U97">
        <v>4977</v>
      </c>
      <c r="V97">
        <v>4334.8716180974179</v>
      </c>
      <c r="W97">
        <v>4037</v>
      </c>
      <c r="X97" s="10">
        <v>11.3</v>
      </c>
      <c r="Y97">
        <v>11.5</v>
      </c>
      <c r="Z97">
        <f t="shared" si="9"/>
        <v>129.95000000000002</v>
      </c>
    </row>
    <row r="98" spans="1:26" x14ac:dyDescent="0.6">
      <c r="A98">
        <v>2015</v>
      </c>
      <c r="B98">
        <v>4</v>
      </c>
      <c r="C98">
        <v>7</v>
      </c>
      <c r="D98">
        <f t="shared" si="7"/>
        <v>2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15222</v>
      </c>
      <c r="M98">
        <v>17147</v>
      </c>
      <c r="N98">
        <v>0.52443639597618841</v>
      </c>
      <c r="O98">
        <v>0.47556360402381159</v>
      </c>
      <c r="P98">
        <v>0.50110809029494152</v>
      </c>
      <c r="Q98">
        <v>0.49889190970505848</v>
      </c>
      <c r="R98">
        <v>5.1507503453870243E-2</v>
      </c>
      <c r="S98">
        <v>3879</v>
      </c>
      <c r="T98">
        <f t="shared" si="8"/>
        <v>-158</v>
      </c>
      <c r="U98">
        <v>4977</v>
      </c>
      <c r="V98">
        <v>4308.0662610071176</v>
      </c>
      <c r="W98">
        <v>3879</v>
      </c>
      <c r="X98" s="10">
        <v>9.8000000000000007</v>
      </c>
      <c r="Y98">
        <v>0</v>
      </c>
      <c r="Z98">
        <f t="shared" si="9"/>
        <v>0</v>
      </c>
    </row>
    <row r="99" spans="1:26" x14ac:dyDescent="0.6">
      <c r="A99">
        <v>2015</v>
      </c>
      <c r="B99">
        <v>4</v>
      </c>
      <c r="C99">
        <v>8</v>
      </c>
      <c r="D99">
        <f t="shared" si="7"/>
        <v>3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16070</v>
      </c>
      <c r="M99">
        <v>18027</v>
      </c>
      <c r="N99">
        <v>0.49483012181974118</v>
      </c>
      <c r="O99">
        <v>0.50516987818025882</v>
      </c>
      <c r="P99">
        <v>0.49723195873714898</v>
      </c>
      <c r="Q99">
        <v>0.50276804126285102</v>
      </c>
      <c r="R99">
        <v>7.3207982955752038E-2</v>
      </c>
      <c r="S99">
        <v>4022</v>
      </c>
      <c r="T99">
        <f t="shared" si="8"/>
        <v>143</v>
      </c>
      <c r="U99">
        <v>4977</v>
      </c>
      <c r="V99">
        <v>4459.6176926766411</v>
      </c>
      <c r="W99">
        <v>4022</v>
      </c>
      <c r="X99" s="10">
        <v>8.6999999999999993</v>
      </c>
      <c r="Y99">
        <v>0</v>
      </c>
      <c r="Z99">
        <f t="shared" si="9"/>
        <v>0</v>
      </c>
    </row>
    <row r="100" spans="1:26" x14ac:dyDescent="0.6">
      <c r="A100">
        <v>2015</v>
      </c>
      <c r="B100">
        <v>4</v>
      </c>
      <c r="C100">
        <v>9</v>
      </c>
      <c r="D100">
        <f t="shared" si="7"/>
        <v>4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17134</v>
      </c>
      <c r="M100">
        <v>19411</v>
      </c>
      <c r="N100">
        <v>0.50351829239782253</v>
      </c>
      <c r="O100">
        <v>0.49648170760217752</v>
      </c>
      <c r="P100">
        <v>0.47429457140120052</v>
      </c>
      <c r="Q100">
        <v>0.52570542859879954</v>
      </c>
      <c r="R100">
        <v>6.8045494843892218E-2</v>
      </c>
      <c r="S100">
        <v>4603</v>
      </c>
      <c r="T100">
        <f t="shared" si="8"/>
        <v>581</v>
      </c>
      <c r="U100">
        <v>4977</v>
      </c>
      <c r="V100">
        <v>4635.7254817430676</v>
      </c>
      <c r="W100">
        <v>4603</v>
      </c>
      <c r="X100" s="10">
        <v>10</v>
      </c>
      <c r="Y100">
        <v>0</v>
      </c>
      <c r="Z100">
        <f t="shared" si="9"/>
        <v>0</v>
      </c>
    </row>
    <row r="101" spans="1:26" x14ac:dyDescent="0.6">
      <c r="A101">
        <v>2015</v>
      </c>
      <c r="B101">
        <v>4</v>
      </c>
      <c r="C101">
        <v>10</v>
      </c>
      <c r="D101">
        <f t="shared" si="7"/>
        <v>5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18183</v>
      </c>
      <c r="M101">
        <v>19576</v>
      </c>
      <c r="N101">
        <v>0.49029879674343352</v>
      </c>
      <c r="O101">
        <v>0.50970120325656654</v>
      </c>
      <c r="P101">
        <v>0.46581539855761311</v>
      </c>
      <c r="Q101">
        <v>0.53418460144238689</v>
      </c>
      <c r="R101">
        <v>6.3958230350963916E-2</v>
      </c>
      <c r="S101">
        <v>5144</v>
      </c>
      <c r="T101">
        <f t="shared" si="8"/>
        <v>541</v>
      </c>
      <c r="U101">
        <v>4977</v>
      </c>
      <c r="V101">
        <v>4812.8136835712003</v>
      </c>
      <c r="W101">
        <v>5144</v>
      </c>
      <c r="X101" s="10">
        <v>11.8</v>
      </c>
      <c r="Y101">
        <v>0</v>
      </c>
      <c r="Z101">
        <f t="shared" si="9"/>
        <v>0</v>
      </c>
    </row>
    <row r="102" spans="1:26" x14ac:dyDescent="0.6">
      <c r="A102">
        <v>2015</v>
      </c>
      <c r="B102">
        <v>4</v>
      </c>
      <c r="C102">
        <v>11</v>
      </c>
      <c r="D102">
        <f t="shared" si="7"/>
        <v>6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18343</v>
      </c>
      <c r="M102">
        <v>18558</v>
      </c>
      <c r="N102">
        <v>0.49768432891497899</v>
      </c>
      <c r="O102">
        <v>0.50231567108502084</v>
      </c>
      <c r="P102">
        <v>0.50879599846318113</v>
      </c>
      <c r="Q102">
        <v>0.49120400153681892</v>
      </c>
      <c r="R102">
        <v>4.0423976608187133E-2</v>
      </c>
      <c r="S102">
        <v>5386</v>
      </c>
      <c r="T102">
        <f t="shared" si="8"/>
        <v>242</v>
      </c>
      <c r="U102">
        <v>4977</v>
      </c>
      <c r="V102">
        <v>4918.4431453069737</v>
      </c>
      <c r="W102">
        <v>5386</v>
      </c>
      <c r="X102" s="10">
        <v>12.5</v>
      </c>
      <c r="Y102">
        <v>0</v>
      </c>
      <c r="Z102">
        <f t="shared" si="9"/>
        <v>0</v>
      </c>
    </row>
    <row r="103" spans="1:26" x14ac:dyDescent="0.6">
      <c r="A103">
        <v>2015</v>
      </c>
      <c r="B103">
        <v>4</v>
      </c>
      <c r="C103">
        <v>12</v>
      </c>
      <c r="D103">
        <f t="shared" si="7"/>
        <v>7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19336</v>
      </c>
      <c r="M103">
        <v>17781</v>
      </c>
      <c r="N103">
        <v>0.47538855319997192</v>
      </c>
      <c r="O103">
        <v>0.52461144680002814</v>
      </c>
      <c r="P103">
        <v>0.48669140836095848</v>
      </c>
      <c r="Q103">
        <v>0.51330859163904141</v>
      </c>
      <c r="R103">
        <v>4.4598293862999752E-2</v>
      </c>
      <c r="S103">
        <v>5057</v>
      </c>
      <c r="T103">
        <f t="shared" si="8"/>
        <v>-329</v>
      </c>
      <c r="U103">
        <v>4977</v>
      </c>
      <c r="V103">
        <v>5089.5766593442941</v>
      </c>
      <c r="W103">
        <v>5089.5766593442941</v>
      </c>
      <c r="X103" s="10">
        <v>13.1</v>
      </c>
      <c r="Y103">
        <v>1.5</v>
      </c>
      <c r="Z103">
        <f t="shared" si="9"/>
        <v>19.649999999999999</v>
      </c>
    </row>
    <row r="104" spans="1:26" x14ac:dyDescent="0.6">
      <c r="A104">
        <v>2015</v>
      </c>
      <c r="B104">
        <v>4</v>
      </c>
      <c r="C104">
        <v>13</v>
      </c>
      <c r="D104">
        <f t="shared" si="7"/>
        <v>1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19387</v>
      </c>
      <c r="M104">
        <v>16859</v>
      </c>
      <c r="N104">
        <v>0.52293044502796826</v>
      </c>
      <c r="O104">
        <v>0.4770695549720318</v>
      </c>
      <c r="P104">
        <v>0.48311239843747578</v>
      </c>
      <c r="Q104">
        <v>0.51688760156252411</v>
      </c>
      <c r="R104">
        <v>0.1072267300982471</v>
      </c>
      <c r="S104">
        <v>4324</v>
      </c>
      <c r="T104">
        <f t="shared" si="8"/>
        <v>-733</v>
      </c>
      <c r="U104">
        <v>4977</v>
      </c>
      <c r="V104">
        <v>4369.8867189061102</v>
      </c>
      <c r="W104">
        <v>4324</v>
      </c>
      <c r="X104" s="10">
        <v>11.1</v>
      </c>
      <c r="Y104">
        <v>14</v>
      </c>
      <c r="Z104">
        <f t="shared" si="9"/>
        <v>155.4</v>
      </c>
    </row>
    <row r="105" spans="1:26" x14ac:dyDescent="0.6">
      <c r="A105">
        <v>2015</v>
      </c>
      <c r="B105">
        <v>4</v>
      </c>
      <c r="C105">
        <v>14</v>
      </c>
      <c r="D105">
        <f t="shared" si="7"/>
        <v>2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15941</v>
      </c>
      <c r="M105">
        <v>15707</v>
      </c>
      <c r="N105">
        <v>0.52754778381941014</v>
      </c>
      <c r="O105">
        <v>0.47245221618058991</v>
      </c>
      <c r="P105">
        <v>0.49869555665403409</v>
      </c>
      <c r="Q105">
        <v>0.50130444334596591</v>
      </c>
      <c r="R105">
        <v>6.7120475641236882E-2</v>
      </c>
      <c r="S105">
        <v>4115</v>
      </c>
      <c r="T105">
        <f t="shared" si="8"/>
        <v>-209</v>
      </c>
      <c r="U105">
        <v>4977</v>
      </c>
      <c r="V105">
        <v>4317.5638192919478</v>
      </c>
      <c r="W105">
        <v>4115</v>
      </c>
      <c r="X105" s="10">
        <v>11.1</v>
      </c>
      <c r="Y105">
        <v>12</v>
      </c>
      <c r="Z105">
        <f t="shared" si="9"/>
        <v>133.19999999999999</v>
      </c>
    </row>
    <row r="106" spans="1:26" x14ac:dyDescent="0.6">
      <c r="A106">
        <v>2015</v>
      </c>
      <c r="B106">
        <v>4</v>
      </c>
      <c r="C106">
        <v>15</v>
      </c>
      <c r="D106">
        <f t="shared" si="7"/>
        <v>3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16037</v>
      </c>
      <c r="M106">
        <v>17995</v>
      </c>
      <c r="N106">
        <v>0.49402330075477041</v>
      </c>
      <c r="O106">
        <v>0.50597669924522959</v>
      </c>
      <c r="P106">
        <v>0.49418182133534527</v>
      </c>
      <c r="Q106">
        <v>0.50581817866465473</v>
      </c>
      <c r="R106">
        <v>0.13533278120329659</v>
      </c>
      <c r="S106">
        <v>4246</v>
      </c>
      <c r="T106">
        <f t="shared" si="8"/>
        <v>131</v>
      </c>
      <c r="U106">
        <v>4977</v>
      </c>
      <c r="V106">
        <v>4489.3440642357846</v>
      </c>
      <c r="W106">
        <v>4246</v>
      </c>
      <c r="X106" s="10">
        <v>13.7</v>
      </c>
      <c r="Y106">
        <v>0</v>
      </c>
      <c r="Z106">
        <f t="shared" si="9"/>
        <v>0</v>
      </c>
    </row>
    <row r="107" spans="1:26" x14ac:dyDescent="0.6">
      <c r="A107">
        <v>2015</v>
      </c>
      <c r="B107">
        <v>4</v>
      </c>
      <c r="C107">
        <v>16</v>
      </c>
      <c r="D107">
        <f t="shared" si="7"/>
        <v>4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17212</v>
      </c>
      <c r="M107">
        <v>19927</v>
      </c>
      <c r="N107">
        <v>0.5008057668570326</v>
      </c>
      <c r="O107">
        <v>0.4991942331429674</v>
      </c>
      <c r="P107">
        <v>0.4765041902289216</v>
      </c>
      <c r="Q107">
        <v>0.52349580977107835</v>
      </c>
      <c r="R107">
        <v>9.2279966285156598E-2</v>
      </c>
      <c r="S107">
        <v>4751</v>
      </c>
      <c r="T107">
        <f t="shared" si="8"/>
        <v>505</v>
      </c>
      <c r="U107">
        <v>4977</v>
      </c>
      <c r="V107">
        <v>4666.5455297166363</v>
      </c>
      <c r="W107">
        <v>4751</v>
      </c>
      <c r="X107" s="10">
        <v>14.6</v>
      </c>
      <c r="Y107">
        <v>0.1</v>
      </c>
      <c r="Z107">
        <f t="shared" si="9"/>
        <v>1.46</v>
      </c>
    </row>
    <row r="108" spans="1:26" x14ac:dyDescent="0.6">
      <c r="A108">
        <v>2015</v>
      </c>
      <c r="B108">
        <v>4</v>
      </c>
      <c r="C108">
        <v>17</v>
      </c>
      <c r="D108">
        <f t="shared" si="7"/>
        <v>5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18067</v>
      </c>
      <c r="M108">
        <v>19641</v>
      </c>
      <c r="N108">
        <v>0.49101798007734992</v>
      </c>
      <c r="O108">
        <v>0.50898201992265002</v>
      </c>
      <c r="P108">
        <v>0.46605273280514581</v>
      </c>
      <c r="Q108">
        <v>0.53394726719485419</v>
      </c>
      <c r="R108">
        <v>0.10232831728460939</v>
      </c>
      <c r="S108">
        <v>5210</v>
      </c>
      <c r="T108">
        <f t="shared" si="8"/>
        <v>459</v>
      </c>
      <c r="U108">
        <v>4977</v>
      </c>
      <c r="V108">
        <v>4817.3256474901618</v>
      </c>
      <c r="W108">
        <v>5210</v>
      </c>
      <c r="X108" s="10">
        <v>13.5</v>
      </c>
      <c r="Y108">
        <v>0</v>
      </c>
      <c r="Z108">
        <f t="shared" si="9"/>
        <v>0</v>
      </c>
    </row>
    <row r="109" spans="1:26" x14ac:dyDescent="0.6">
      <c r="A109">
        <v>2015</v>
      </c>
      <c r="B109">
        <v>4</v>
      </c>
      <c r="C109">
        <v>18</v>
      </c>
      <c r="D109">
        <f t="shared" si="7"/>
        <v>6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18274</v>
      </c>
      <c r="M109">
        <v>18124</v>
      </c>
      <c r="N109">
        <v>0.50426811750341161</v>
      </c>
      <c r="O109">
        <v>0.49573188249658839</v>
      </c>
      <c r="P109">
        <v>0.48595130359836253</v>
      </c>
      <c r="Q109">
        <v>0.51404869640163753</v>
      </c>
      <c r="R109">
        <v>7.9513215542627302E-2</v>
      </c>
      <c r="S109">
        <v>5432</v>
      </c>
      <c r="T109">
        <f t="shared" si="8"/>
        <v>222</v>
      </c>
      <c r="U109">
        <v>4977</v>
      </c>
      <c r="V109">
        <v>4925.4089881222944</v>
      </c>
      <c r="W109">
        <v>5432</v>
      </c>
      <c r="X109" s="10">
        <v>14.7</v>
      </c>
      <c r="Y109">
        <v>8</v>
      </c>
      <c r="Z109">
        <f t="shared" si="9"/>
        <v>117.6</v>
      </c>
    </row>
    <row r="110" spans="1:26" x14ac:dyDescent="0.6">
      <c r="A110">
        <v>2015</v>
      </c>
      <c r="B110">
        <v>4</v>
      </c>
      <c r="C110">
        <v>19</v>
      </c>
      <c r="D110">
        <f t="shared" si="7"/>
        <v>7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19343</v>
      </c>
      <c r="M110">
        <v>17593</v>
      </c>
      <c r="N110">
        <v>0.45529160862205847</v>
      </c>
      <c r="O110">
        <v>0.54470839137794158</v>
      </c>
      <c r="P110">
        <v>0.50755166114162653</v>
      </c>
      <c r="Q110">
        <v>0.49244833885837352</v>
      </c>
      <c r="R110">
        <v>0.17808094443042541</v>
      </c>
      <c r="S110">
        <v>5047</v>
      </c>
      <c r="T110">
        <f t="shared" si="8"/>
        <v>-385</v>
      </c>
      <c r="U110">
        <v>4977</v>
      </c>
      <c r="V110">
        <v>5034.8795374697538</v>
      </c>
      <c r="W110">
        <v>5047</v>
      </c>
      <c r="X110" s="10">
        <v>15.9</v>
      </c>
      <c r="Y110">
        <v>87.5</v>
      </c>
      <c r="Z110">
        <f t="shared" si="9"/>
        <v>1391.25</v>
      </c>
    </row>
    <row r="111" spans="1:26" x14ac:dyDescent="0.6">
      <c r="A111">
        <v>2015</v>
      </c>
      <c r="B111">
        <v>4</v>
      </c>
      <c r="C111">
        <v>20</v>
      </c>
      <c r="D111">
        <f t="shared" si="7"/>
        <v>1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19706</v>
      </c>
      <c r="M111">
        <v>17235</v>
      </c>
      <c r="N111">
        <v>0.52501950966939126</v>
      </c>
      <c r="O111">
        <v>0.47498049033060868</v>
      </c>
      <c r="P111">
        <v>0.47757574938871611</v>
      </c>
      <c r="Q111">
        <v>0.52242425061128395</v>
      </c>
      <c r="R111">
        <v>0.1592467628185166</v>
      </c>
      <c r="S111">
        <v>4409</v>
      </c>
      <c r="T111">
        <f t="shared" si="8"/>
        <v>-638</v>
      </c>
      <c r="U111">
        <v>4977</v>
      </c>
      <c r="V111">
        <v>4407.0989167192502</v>
      </c>
      <c r="W111">
        <v>4409</v>
      </c>
      <c r="X111" s="10">
        <v>11.7</v>
      </c>
      <c r="Y111">
        <v>8.5</v>
      </c>
      <c r="Z111">
        <f t="shared" si="9"/>
        <v>99.449999999999989</v>
      </c>
    </row>
    <row r="112" spans="1:26" x14ac:dyDescent="0.6">
      <c r="A112">
        <v>2015</v>
      </c>
      <c r="B112">
        <v>4</v>
      </c>
      <c r="C112">
        <v>21</v>
      </c>
      <c r="D112">
        <f t="shared" si="7"/>
        <v>2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16356</v>
      </c>
      <c r="M112">
        <v>16023</v>
      </c>
      <c r="N112">
        <v>0.51508976893924996</v>
      </c>
      <c r="O112">
        <v>0.48491023106074999</v>
      </c>
      <c r="P112">
        <v>0.46873618980020371</v>
      </c>
      <c r="Q112">
        <v>0.5312638101997964</v>
      </c>
      <c r="R112">
        <v>6.7717298080619881E-2</v>
      </c>
      <c r="S112">
        <v>4366</v>
      </c>
      <c r="T112">
        <f t="shared" si="8"/>
        <v>-43</v>
      </c>
      <c r="U112">
        <v>4977</v>
      </c>
      <c r="V112">
        <v>4393.2706139597858</v>
      </c>
      <c r="W112">
        <v>4366</v>
      </c>
      <c r="X112" s="10">
        <v>12.8</v>
      </c>
      <c r="Y112">
        <v>0</v>
      </c>
      <c r="Z112">
        <f t="shared" si="9"/>
        <v>0</v>
      </c>
    </row>
    <row r="113" spans="1:26" x14ac:dyDescent="0.6">
      <c r="A113">
        <v>2015</v>
      </c>
      <c r="B113">
        <v>4</v>
      </c>
      <c r="C113">
        <v>22</v>
      </c>
      <c r="D113">
        <f t="shared" si="7"/>
        <v>3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16736</v>
      </c>
      <c r="M113">
        <v>18044</v>
      </c>
      <c r="N113">
        <v>0.49943213846191448</v>
      </c>
      <c r="O113">
        <v>0.50056786153808552</v>
      </c>
      <c r="P113">
        <v>0.48016757974415958</v>
      </c>
      <c r="Q113">
        <v>0.51983242025584042</v>
      </c>
      <c r="R113">
        <v>8.2615817224722721E-2</v>
      </c>
      <c r="S113">
        <v>4600</v>
      </c>
      <c r="T113">
        <f t="shared" si="8"/>
        <v>234</v>
      </c>
      <c r="U113">
        <v>4977</v>
      </c>
      <c r="V113">
        <v>4547.4825619546118</v>
      </c>
      <c r="W113">
        <v>4600</v>
      </c>
      <c r="X113" s="10">
        <v>17.2</v>
      </c>
      <c r="Y113">
        <v>0</v>
      </c>
      <c r="Z113">
        <f t="shared" si="9"/>
        <v>0</v>
      </c>
    </row>
    <row r="114" spans="1:26" x14ac:dyDescent="0.6">
      <c r="A114">
        <v>2015</v>
      </c>
      <c r="B114">
        <v>4</v>
      </c>
      <c r="C114">
        <v>23</v>
      </c>
      <c r="D114">
        <f t="shared" si="7"/>
        <v>4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17517</v>
      </c>
      <c r="M114">
        <v>19634</v>
      </c>
      <c r="N114">
        <v>0.48577640236491082</v>
      </c>
      <c r="O114">
        <v>0.51422359763508918</v>
      </c>
      <c r="P114">
        <v>0.48720838541454098</v>
      </c>
      <c r="Q114">
        <v>0.51279161458545897</v>
      </c>
      <c r="R114">
        <v>0.1106187232302694</v>
      </c>
      <c r="S114">
        <v>4932</v>
      </c>
      <c r="T114">
        <f t="shared" si="8"/>
        <v>332</v>
      </c>
      <c r="U114">
        <v>4977</v>
      </c>
      <c r="V114">
        <v>4693.651767026593</v>
      </c>
      <c r="W114">
        <v>4932</v>
      </c>
      <c r="X114" s="10">
        <v>16.899999999999999</v>
      </c>
      <c r="Y114">
        <v>0</v>
      </c>
      <c r="Z114">
        <f t="shared" si="9"/>
        <v>0</v>
      </c>
    </row>
    <row r="115" spans="1:26" x14ac:dyDescent="0.6">
      <c r="A115">
        <v>2015</v>
      </c>
      <c r="B115">
        <v>4</v>
      </c>
      <c r="C115">
        <v>24</v>
      </c>
      <c r="D115">
        <f t="shared" si="7"/>
        <v>5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18492</v>
      </c>
      <c r="M115">
        <v>19875</v>
      </c>
      <c r="N115">
        <v>0.48565968168499579</v>
      </c>
      <c r="O115">
        <v>0.51434031831500415</v>
      </c>
      <c r="P115">
        <v>0.47510470190082282</v>
      </c>
      <c r="Q115">
        <v>0.52489529809917723</v>
      </c>
      <c r="R115">
        <v>9.3805355897870923E-2</v>
      </c>
      <c r="S115">
        <v>5297</v>
      </c>
      <c r="T115">
        <f t="shared" si="8"/>
        <v>365</v>
      </c>
      <c r="U115">
        <v>4977</v>
      </c>
      <c r="V115">
        <v>4852.3713037753814</v>
      </c>
      <c r="W115">
        <v>5297</v>
      </c>
      <c r="X115" s="10">
        <v>16.399999999999999</v>
      </c>
      <c r="Y115">
        <v>0</v>
      </c>
      <c r="Z115">
        <f t="shared" si="9"/>
        <v>0</v>
      </c>
    </row>
    <row r="116" spans="1:26" x14ac:dyDescent="0.6">
      <c r="A116">
        <v>2015</v>
      </c>
      <c r="B116">
        <v>4</v>
      </c>
      <c r="C116">
        <v>25</v>
      </c>
      <c r="D116">
        <f t="shared" si="7"/>
        <v>6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19471</v>
      </c>
      <c r="M116">
        <v>19090</v>
      </c>
      <c r="N116">
        <v>0.50053854687573496</v>
      </c>
      <c r="O116">
        <v>0.49946145312426488</v>
      </c>
      <c r="P116">
        <v>0.5073115064077548</v>
      </c>
      <c r="Q116">
        <v>0.4926884935922452</v>
      </c>
      <c r="R116">
        <v>0.1037245553066897</v>
      </c>
      <c r="S116">
        <v>5467</v>
      </c>
      <c r="T116">
        <f t="shared" si="8"/>
        <v>170</v>
      </c>
      <c r="U116">
        <v>4977</v>
      </c>
      <c r="V116">
        <v>5001.0019257768108</v>
      </c>
      <c r="W116">
        <v>5467</v>
      </c>
      <c r="X116" s="10">
        <v>17.399999999999999</v>
      </c>
      <c r="Y116">
        <v>0</v>
      </c>
      <c r="Z116">
        <f t="shared" si="9"/>
        <v>0</v>
      </c>
    </row>
    <row r="117" spans="1:26" x14ac:dyDescent="0.6">
      <c r="A117">
        <v>2015</v>
      </c>
      <c r="B117">
        <v>4</v>
      </c>
      <c r="C117">
        <v>26</v>
      </c>
      <c r="D117">
        <f t="shared" si="7"/>
        <v>7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19586</v>
      </c>
      <c r="M117">
        <v>18433</v>
      </c>
      <c r="N117">
        <v>0.45620376355670472</v>
      </c>
      <c r="O117">
        <v>0.54379623644329522</v>
      </c>
      <c r="P117">
        <v>0.491823780794369</v>
      </c>
      <c r="Q117">
        <v>0.50817621920563105</v>
      </c>
      <c r="R117">
        <v>4.8488060382524047E-2</v>
      </c>
      <c r="S117">
        <v>5205</v>
      </c>
      <c r="T117">
        <f t="shared" si="8"/>
        <v>-262</v>
      </c>
      <c r="U117">
        <v>4977</v>
      </c>
      <c r="V117">
        <v>5133.4772662085779</v>
      </c>
      <c r="W117">
        <v>5205</v>
      </c>
      <c r="X117" s="10">
        <v>17.7</v>
      </c>
      <c r="Y117">
        <v>0</v>
      </c>
      <c r="Z117">
        <f t="shared" si="9"/>
        <v>0</v>
      </c>
    </row>
    <row r="118" spans="1:26" x14ac:dyDescent="0.6">
      <c r="A118">
        <v>2015</v>
      </c>
      <c r="B118">
        <v>4</v>
      </c>
      <c r="C118">
        <v>27</v>
      </c>
      <c r="D118">
        <f t="shared" si="7"/>
        <v>1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19683</v>
      </c>
      <c r="M118">
        <v>17375</v>
      </c>
      <c r="N118">
        <v>0.51858157878463829</v>
      </c>
      <c r="O118">
        <v>0.48141842121536171</v>
      </c>
      <c r="P118">
        <v>0.47967539047488061</v>
      </c>
      <c r="Q118">
        <v>0.5203246095251195</v>
      </c>
      <c r="R118">
        <v>5.9621853894299713E-2</v>
      </c>
      <c r="S118">
        <v>4595</v>
      </c>
      <c r="T118">
        <f t="shared" si="8"/>
        <v>-610</v>
      </c>
      <c r="U118">
        <v>4977</v>
      </c>
      <c r="V118">
        <v>4470.0212496653066</v>
      </c>
      <c r="W118">
        <v>4595</v>
      </c>
      <c r="X118" s="10">
        <v>18.8</v>
      </c>
      <c r="Y118">
        <v>0</v>
      </c>
      <c r="Z118">
        <f t="shared" si="9"/>
        <v>0</v>
      </c>
    </row>
    <row r="119" spans="1:26" x14ac:dyDescent="0.6">
      <c r="A119">
        <v>2015</v>
      </c>
      <c r="B119">
        <v>4</v>
      </c>
      <c r="C119">
        <v>28</v>
      </c>
      <c r="D119">
        <f t="shared" si="7"/>
        <v>2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16212</v>
      </c>
      <c r="M119">
        <v>15667</v>
      </c>
      <c r="N119">
        <v>0.54474446691938949</v>
      </c>
      <c r="O119">
        <v>0.45525553308061051</v>
      </c>
      <c r="P119">
        <v>0.50261029390286349</v>
      </c>
      <c r="Q119">
        <v>0.4973897060971364</v>
      </c>
      <c r="R119">
        <v>3.9983537274558938E-2</v>
      </c>
      <c r="S119">
        <v>4351</v>
      </c>
      <c r="T119">
        <f t="shared" si="8"/>
        <v>-244</v>
      </c>
      <c r="U119">
        <v>4977</v>
      </c>
      <c r="V119">
        <v>4402.3320352856263</v>
      </c>
      <c r="W119">
        <v>4351</v>
      </c>
      <c r="X119" s="10">
        <v>18.399999999999999</v>
      </c>
      <c r="Y119">
        <v>2</v>
      </c>
      <c r="Z119">
        <f t="shared" si="9"/>
        <v>36.799999999999997</v>
      </c>
    </row>
    <row r="120" spans="1:26" x14ac:dyDescent="0.6">
      <c r="A120">
        <v>2015</v>
      </c>
      <c r="B120">
        <v>4</v>
      </c>
      <c r="C120">
        <v>29</v>
      </c>
      <c r="D120">
        <f t="shared" si="7"/>
        <v>3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17797</v>
      </c>
      <c r="M120">
        <v>17940</v>
      </c>
      <c r="N120">
        <v>0.50009301540443407</v>
      </c>
      <c r="O120">
        <v>0.49990698459556587</v>
      </c>
      <c r="P120">
        <v>0.48811353967063309</v>
      </c>
      <c r="Q120">
        <v>0.51188646032936691</v>
      </c>
      <c r="R120">
        <v>0.14020030334909231</v>
      </c>
      <c r="S120">
        <v>4392</v>
      </c>
      <c r="T120">
        <f t="shared" si="8"/>
        <v>41</v>
      </c>
      <c r="U120">
        <v>4977</v>
      </c>
      <c r="V120">
        <v>4554.3496365747433</v>
      </c>
      <c r="W120">
        <v>4392</v>
      </c>
      <c r="X120" s="10">
        <v>15.7</v>
      </c>
      <c r="Y120">
        <v>35</v>
      </c>
      <c r="Z120">
        <f t="shared" si="9"/>
        <v>549.5</v>
      </c>
    </row>
    <row r="121" spans="1:26" x14ac:dyDescent="0.6">
      <c r="A121">
        <v>2015</v>
      </c>
      <c r="B121">
        <v>4</v>
      </c>
      <c r="C121">
        <v>30</v>
      </c>
      <c r="D121">
        <f t="shared" si="7"/>
        <v>4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18942</v>
      </c>
      <c r="M121">
        <v>21002</v>
      </c>
      <c r="N121">
        <v>0.49378277431910661</v>
      </c>
      <c r="O121">
        <v>0.50621722568089345</v>
      </c>
      <c r="P121">
        <v>0.48296046033935308</v>
      </c>
      <c r="Q121">
        <v>0.51703953966064686</v>
      </c>
      <c r="R121">
        <v>7.2368985301511257E-2</v>
      </c>
      <c r="S121">
        <v>4973</v>
      </c>
      <c r="T121">
        <f t="shared" si="8"/>
        <v>581</v>
      </c>
      <c r="U121">
        <v>4977</v>
      </c>
      <c r="V121">
        <v>4761.4778041703003</v>
      </c>
      <c r="W121">
        <v>4973</v>
      </c>
      <c r="X121" s="10">
        <v>17</v>
      </c>
      <c r="Y121">
        <v>0</v>
      </c>
      <c r="Z121">
        <f t="shared" si="9"/>
        <v>0</v>
      </c>
    </row>
    <row r="122" spans="1:26" x14ac:dyDescent="0.6">
      <c r="A122">
        <v>2015</v>
      </c>
      <c r="B122">
        <v>5</v>
      </c>
      <c r="C122">
        <v>1</v>
      </c>
      <c r="D122">
        <f t="shared" si="7"/>
        <v>5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19045</v>
      </c>
      <c r="M122">
        <v>21875</v>
      </c>
      <c r="N122">
        <v>0.47833099183946032</v>
      </c>
      <c r="O122">
        <v>0.52166900816053974</v>
      </c>
      <c r="P122">
        <v>0.45591346445699021</v>
      </c>
      <c r="Q122">
        <v>0.54408653554300979</v>
      </c>
      <c r="R122">
        <v>9.0620329659211463E-2</v>
      </c>
      <c r="S122">
        <v>5628</v>
      </c>
      <c r="T122">
        <f t="shared" si="8"/>
        <v>655</v>
      </c>
      <c r="U122">
        <v>4977</v>
      </c>
      <c r="V122">
        <v>4904.3244402563432</v>
      </c>
      <c r="W122">
        <v>5628</v>
      </c>
      <c r="X122" s="10">
        <v>19.3</v>
      </c>
      <c r="Y122">
        <v>0</v>
      </c>
      <c r="Z122">
        <f t="shared" si="9"/>
        <v>0</v>
      </c>
    </row>
    <row r="123" spans="1:26" x14ac:dyDescent="0.6">
      <c r="A123">
        <v>2015</v>
      </c>
      <c r="B123">
        <v>5</v>
      </c>
      <c r="C123">
        <v>2</v>
      </c>
      <c r="D123">
        <f t="shared" si="7"/>
        <v>6</v>
      </c>
      <c r="E123" s="14" t="s">
        <v>20</v>
      </c>
      <c r="F123" s="14" t="s">
        <v>31</v>
      </c>
      <c r="G123" s="14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-3</v>
      </c>
      <c r="H123" s="14">
        <f t="shared" si="5"/>
        <v>0</v>
      </c>
      <c r="I123" s="14">
        <f t="shared" si="6"/>
        <v>1</v>
      </c>
      <c r="J123" s="12"/>
      <c r="K123" s="12" t="s">
        <v>56</v>
      </c>
      <c r="L123">
        <v>17959</v>
      </c>
      <c r="M123">
        <v>18608</v>
      </c>
      <c r="N123">
        <v>0.48985914326471608</v>
      </c>
      <c r="O123">
        <v>0.51014085673528398</v>
      </c>
      <c r="P123">
        <v>0.49142500086772528</v>
      </c>
      <c r="Q123">
        <v>0.50857499913227466</v>
      </c>
      <c r="R123">
        <v>0.32369426239395283</v>
      </c>
      <c r="S123">
        <v>5853</v>
      </c>
      <c r="T123">
        <f t="shared" si="8"/>
        <v>225</v>
      </c>
      <c r="U123">
        <v>4977</v>
      </c>
      <c r="V123">
        <v>5197.5523324649521</v>
      </c>
      <c r="W123">
        <v>5853</v>
      </c>
      <c r="X123" s="10">
        <v>19.8</v>
      </c>
      <c r="Y123">
        <v>0</v>
      </c>
      <c r="Z123">
        <f t="shared" si="9"/>
        <v>0</v>
      </c>
    </row>
    <row r="124" spans="1:26" x14ac:dyDescent="0.6">
      <c r="A124">
        <v>2015</v>
      </c>
      <c r="B124">
        <v>5</v>
      </c>
      <c r="C124">
        <v>3</v>
      </c>
      <c r="D124">
        <f t="shared" si="7"/>
        <v>7</v>
      </c>
      <c r="E124" s="14" t="s">
        <v>20</v>
      </c>
      <c r="F124" s="14" t="s">
        <v>13</v>
      </c>
      <c r="G124" s="1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 s="14">
        <f t="shared" si="5"/>
        <v>0</v>
      </c>
      <c r="I124" s="14">
        <f t="shared" si="6"/>
        <v>1</v>
      </c>
      <c r="J124" s="12"/>
      <c r="K124" s="12" t="s">
        <v>56</v>
      </c>
      <c r="L124">
        <v>18979</v>
      </c>
      <c r="M124">
        <v>17652</v>
      </c>
      <c r="N124">
        <v>0.46248498713896641</v>
      </c>
      <c r="O124">
        <v>0.53751501286103365</v>
      </c>
      <c r="P124">
        <v>0.49787449190563382</v>
      </c>
      <c r="Q124">
        <v>0.50212550809436618</v>
      </c>
      <c r="R124">
        <v>0.14232650279363079</v>
      </c>
      <c r="S124">
        <v>5627</v>
      </c>
      <c r="T124">
        <f t="shared" si="8"/>
        <v>-226</v>
      </c>
      <c r="U124">
        <v>4977</v>
      </c>
      <c r="V124">
        <v>5322.5944100582983</v>
      </c>
      <c r="W124">
        <v>5627</v>
      </c>
      <c r="X124" s="10">
        <v>16.8</v>
      </c>
      <c r="Y124">
        <v>42</v>
      </c>
      <c r="Z124">
        <f t="shared" si="9"/>
        <v>705.6</v>
      </c>
    </row>
    <row r="125" spans="1:26" x14ac:dyDescent="0.6">
      <c r="A125">
        <v>2015</v>
      </c>
      <c r="B125">
        <v>5</v>
      </c>
      <c r="C125">
        <v>4</v>
      </c>
      <c r="D125">
        <f t="shared" si="7"/>
        <v>1</v>
      </c>
      <c r="E125" s="14" t="s">
        <v>20</v>
      </c>
      <c r="F125" s="14" t="s">
        <v>14</v>
      </c>
      <c r="G125" s="14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 s="14">
        <f t="shared" si="5"/>
        <v>0</v>
      </c>
      <c r="I125" s="14">
        <f t="shared" si="6"/>
        <v>1</v>
      </c>
      <c r="J125" s="12"/>
      <c r="K125" s="12" t="s">
        <v>56</v>
      </c>
      <c r="L125">
        <v>19494</v>
      </c>
      <c r="M125">
        <v>16241</v>
      </c>
      <c r="N125">
        <v>0.5008279782501236</v>
      </c>
      <c r="O125">
        <v>0.4991720217498764</v>
      </c>
      <c r="P125">
        <v>0.48127527028911121</v>
      </c>
      <c r="Q125">
        <v>0.51872472971088879</v>
      </c>
      <c r="R125">
        <v>7.6583235103996353E-2</v>
      </c>
      <c r="S125">
        <v>5060</v>
      </c>
      <c r="T125">
        <f t="shared" si="8"/>
        <v>-567</v>
      </c>
      <c r="U125">
        <v>4977</v>
      </c>
      <c r="V125">
        <v>4716.5051147117847</v>
      </c>
      <c r="W125">
        <v>5060</v>
      </c>
      <c r="X125" s="10">
        <v>20</v>
      </c>
      <c r="Y125">
        <v>0</v>
      </c>
      <c r="Z125">
        <f t="shared" si="9"/>
        <v>0</v>
      </c>
    </row>
    <row r="126" spans="1:26" x14ac:dyDescent="0.6">
      <c r="A126">
        <v>2015</v>
      </c>
      <c r="B126">
        <v>5</v>
      </c>
      <c r="C126">
        <v>5</v>
      </c>
      <c r="D126">
        <f t="shared" si="7"/>
        <v>2</v>
      </c>
      <c r="E126" s="14" t="s">
        <v>20</v>
      </c>
      <c r="F126" s="14" t="s">
        <v>11</v>
      </c>
      <c r="G126" s="14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 s="14">
        <f t="shared" si="5"/>
        <v>1</v>
      </c>
      <c r="I126" s="14">
        <f t="shared" si="6"/>
        <v>1</v>
      </c>
      <c r="J126" s="12" t="s">
        <v>65</v>
      </c>
      <c r="K126" s="12" t="s">
        <v>56</v>
      </c>
      <c r="L126">
        <v>18692</v>
      </c>
      <c r="M126">
        <v>15485</v>
      </c>
      <c r="N126">
        <v>0.50093113345708506</v>
      </c>
      <c r="O126">
        <v>0.49906886654291488</v>
      </c>
      <c r="P126">
        <v>0.51951482773282087</v>
      </c>
      <c r="Q126">
        <v>0.48048517226717918</v>
      </c>
      <c r="R126">
        <v>1.133835887296095E-2</v>
      </c>
      <c r="S126">
        <v>4510</v>
      </c>
      <c r="T126">
        <f t="shared" si="8"/>
        <v>-550</v>
      </c>
      <c r="U126">
        <v>4977</v>
      </c>
      <c r="V126">
        <v>4751.7352757331728</v>
      </c>
      <c r="W126">
        <v>4510</v>
      </c>
      <c r="X126" s="10">
        <v>16</v>
      </c>
      <c r="Y126">
        <v>0</v>
      </c>
      <c r="Z126">
        <f t="shared" si="9"/>
        <v>0</v>
      </c>
    </row>
    <row r="127" spans="1:26" x14ac:dyDescent="0.6">
      <c r="A127">
        <v>2015</v>
      </c>
      <c r="B127">
        <v>5</v>
      </c>
      <c r="C127">
        <v>6</v>
      </c>
      <c r="D127">
        <f t="shared" si="7"/>
        <v>3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5"/>
        <v>0</v>
      </c>
      <c r="I127">
        <f t="shared" si="6"/>
        <v>0</v>
      </c>
      <c r="L127">
        <v>18109</v>
      </c>
      <c r="M127">
        <v>17257</v>
      </c>
      <c r="N127">
        <v>0.48698997448294717</v>
      </c>
      <c r="O127">
        <v>0.51301002551705277</v>
      </c>
      <c r="P127">
        <v>0.49763195210815031</v>
      </c>
      <c r="Q127">
        <v>0.50236804789184974</v>
      </c>
      <c r="R127">
        <v>4.5429059827126229E-2</v>
      </c>
      <c r="S127">
        <v>4207</v>
      </c>
      <c r="T127">
        <f t="shared" si="8"/>
        <v>-303</v>
      </c>
      <c r="U127">
        <v>4977</v>
      </c>
      <c r="V127">
        <v>4603.1762860351319</v>
      </c>
      <c r="W127">
        <v>4207</v>
      </c>
      <c r="X127" s="10">
        <v>16.399999999999999</v>
      </c>
      <c r="Y127">
        <v>0</v>
      </c>
      <c r="Z127">
        <f t="shared" si="9"/>
        <v>0</v>
      </c>
    </row>
    <row r="128" spans="1:26" x14ac:dyDescent="0.6">
      <c r="A128">
        <v>2015</v>
      </c>
      <c r="B128">
        <v>5</v>
      </c>
      <c r="C128">
        <v>7</v>
      </c>
      <c r="D128">
        <f t="shared" si="7"/>
        <v>4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15078</v>
      </c>
      <c r="M128">
        <v>15596</v>
      </c>
      <c r="N128">
        <v>0.48616835950427278</v>
      </c>
      <c r="O128">
        <v>0.51383164049572716</v>
      </c>
      <c r="P128">
        <v>0.47494791070642461</v>
      </c>
      <c r="Q128">
        <v>0.52505208929357539</v>
      </c>
      <c r="R128">
        <v>4.2401960784313721E-2</v>
      </c>
      <c r="S128">
        <v>4373</v>
      </c>
      <c r="T128">
        <f t="shared" si="8"/>
        <v>166</v>
      </c>
      <c r="U128">
        <v>4977</v>
      </c>
      <c r="V128">
        <v>4595.8386253594244</v>
      </c>
      <c r="W128">
        <v>4373</v>
      </c>
      <c r="X128" s="10">
        <v>19</v>
      </c>
      <c r="Y128">
        <v>0</v>
      </c>
      <c r="Z128">
        <f t="shared" si="9"/>
        <v>0</v>
      </c>
    </row>
    <row r="129" spans="1:26" x14ac:dyDescent="0.6">
      <c r="A129">
        <v>2015</v>
      </c>
      <c r="B129">
        <v>5</v>
      </c>
      <c r="C129">
        <v>8</v>
      </c>
      <c r="D129">
        <f t="shared" si="7"/>
        <v>5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15718</v>
      </c>
      <c r="M129">
        <v>16735</v>
      </c>
      <c r="N129">
        <v>0.48973965945829001</v>
      </c>
      <c r="O129">
        <v>0.5102603405417101</v>
      </c>
      <c r="P129">
        <v>0.47548797142678051</v>
      </c>
      <c r="Q129">
        <v>0.52451202857321955</v>
      </c>
      <c r="R129">
        <v>4.9108014246422547E-2</v>
      </c>
      <c r="S129">
        <v>4396</v>
      </c>
      <c r="T129">
        <f t="shared" si="8"/>
        <v>23</v>
      </c>
      <c r="U129">
        <v>4977</v>
      </c>
      <c r="V129">
        <v>4739.3848430124817</v>
      </c>
      <c r="W129">
        <v>4396</v>
      </c>
      <c r="X129" s="10">
        <v>19.5</v>
      </c>
      <c r="Y129">
        <v>0</v>
      </c>
      <c r="Z129">
        <f t="shared" si="9"/>
        <v>0</v>
      </c>
    </row>
    <row r="130" spans="1:26" x14ac:dyDescent="0.6">
      <c r="A130">
        <v>2015</v>
      </c>
      <c r="B130">
        <v>5</v>
      </c>
      <c r="C130">
        <v>9</v>
      </c>
      <c r="D130">
        <f t="shared" si="7"/>
        <v>6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17133</v>
      </c>
      <c r="M130">
        <v>17201</v>
      </c>
      <c r="N130">
        <v>0.4946420417236298</v>
      </c>
      <c r="O130">
        <v>0.5053579582763702</v>
      </c>
      <c r="P130">
        <v>0.50420032854698671</v>
      </c>
      <c r="Q130">
        <v>0.49579967145301329</v>
      </c>
      <c r="R130">
        <v>3.4697595146511551E-2</v>
      </c>
      <c r="S130">
        <v>4844</v>
      </c>
      <c r="T130">
        <f t="shared" si="8"/>
        <v>448</v>
      </c>
      <c r="U130">
        <v>4977</v>
      </c>
      <c r="V130">
        <v>4898.5390470543498</v>
      </c>
      <c r="W130">
        <v>4844</v>
      </c>
      <c r="X130" s="10">
        <v>18.3</v>
      </c>
      <c r="Y130">
        <v>0.2</v>
      </c>
      <c r="Z130">
        <f t="shared" si="9"/>
        <v>3.66</v>
      </c>
    </row>
    <row r="131" spans="1:26" x14ac:dyDescent="0.6">
      <c r="A131">
        <v>2015</v>
      </c>
      <c r="B131">
        <v>5</v>
      </c>
      <c r="C131">
        <v>10</v>
      </c>
      <c r="D131">
        <f t="shared" ref="D131:D194" si="12">WEEKDAY(DATE(A131,B131,C131), 2)</f>
        <v>7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18415</v>
      </c>
      <c r="M131">
        <v>17442</v>
      </c>
      <c r="N131">
        <v>0.46136598407359652</v>
      </c>
      <c r="O131">
        <v>0.53863401592640348</v>
      </c>
      <c r="P131">
        <v>0.48310338738539432</v>
      </c>
      <c r="Q131">
        <v>0.51689661261460573</v>
      </c>
      <c r="R131">
        <v>1.7949826989619371E-2</v>
      </c>
      <c r="S131">
        <v>4779</v>
      </c>
      <c r="T131">
        <f t="shared" ref="T131:T194" si="13">S131-S130</f>
        <v>-65</v>
      </c>
      <c r="U131">
        <v>4977</v>
      </c>
      <c r="V131">
        <v>5072.1992211471843</v>
      </c>
      <c r="W131">
        <v>4779</v>
      </c>
      <c r="X131" s="10">
        <v>16.3</v>
      </c>
      <c r="Y131">
        <v>0</v>
      </c>
      <c r="Z131">
        <f t="shared" ref="Z131:Z194" si="14">X131*Y131</f>
        <v>0</v>
      </c>
    </row>
    <row r="132" spans="1:26" x14ac:dyDescent="0.6">
      <c r="A132">
        <v>2015</v>
      </c>
      <c r="B132">
        <v>5</v>
      </c>
      <c r="C132">
        <v>11</v>
      </c>
      <c r="D132">
        <f t="shared" si="12"/>
        <v>1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14239</v>
      </c>
      <c r="M132">
        <v>15067</v>
      </c>
      <c r="N132">
        <v>0.46212668050903338</v>
      </c>
      <c r="O132">
        <v>0.53787331949096662</v>
      </c>
      <c r="P132">
        <v>0.48477535536359062</v>
      </c>
      <c r="Q132">
        <v>0.51522464463640927</v>
      </c>
      <c r="R132">
        <v>8.6156327332797919E-2</v>
      </c>
      <c r="S132">
        <v>4296</v>
      </c>
      <c r="T132">
        <f t="shared" si="13"/>
        <v>-483</v>
      </c>
      <c r="U132">
        <v>4977</v>
      </c>
      <c r="V132">
        <v>4172.6010229658687</v>
      </c>
      <c r="W132">
        <v>4296</v>
      </c>
      <c r="X132" s="10">
        <v>16.600000000000001</v>
      </c>
      <c r="Y132">
        <v>68.5</v>
      </c>
      <c r="Z132">
        <f t="shared" si="14"/>
        <v>1137.1000000000001</v>
      </c>
    </row>
    <row r="133" spans="1:26" x14ac:dyDescent="0.6">
      <c r="A133">
        <v>2015</v>
      </c>
      <c r="B133">
        <v>5</v>
      </c>
      <c r="C133">
        <v>12</v>
      </c>
      <c r="D133">
        <f t="shared" si="12"/>
        <v>2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16360</v>
      </c>
      <c r="M133">
        <v>16503</v>
      </c>
      <c r="N133">
        <v>0.52244528170589</v>
      </c>
      <c r="O133">
        <v>0.47755471829411</v>
      </c>
      <c r="P133">
        <v>0.49778473590393091</v>
      </c>
      <c r="Q133">
        <v>0.50221526409606898</v>
      </c>
      <c r="R133">
        <v>0.244089863171087</v>
      </c>
      <c r="S133">
        <v>4259</v>
      </c>
      <c r="T133">
        <f t="shared" si="13"/>
        <v>-37</v>
      </c>
      <c r="U133">
        <v>4977</v>
      </c>
      <c r="V133">
        <v>4373.7622955481238</v>
      </c>
      <c r="W133">
        <v>4259</v>
      </c>
      <c r="X133" s="10">
        <v>16.100000000000001</v>
      </c>
      <c r="Y133">
        <v>37.5</v>
      </c>
      <c r="Z133">
        <f t="shared" si="14"/>
        <v>603.75</v>
      </c>
    </row>
    <row r="134" spans="1:26" x14ac:dyDescent="0.6">
      <c r="A134">
        <v>2015</v>
      </c>
      <c r="B134">
        <v>5</v>
      </c>
      <c r="C134">
        <v>13</v>
      </c>
      <c r="D134">
        <f t="shared" si="12"/>
        <v>3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15962</v>
      </c>
      <c r="M134">
        <v>17190</v>
      </c>
      <c r="N134">
        <v>0.50655283904464377</v>
      </c>
      <c r="O134">
        <v>0.49344716095535618</v>
      </c>
      <c r="P134">
        <v>0.49527504659083599</v>
      </c>
      <c r="Q134">
        <v>0.5047249534091639</v>
      </c>
      <c r="R134">
        <v>7.1464858468591852E-2</v>
      </c>
      <c r="S134">
        <v>4317</v>
      </c>
      <c r="T134">
        <f t="shared" si="13"/>
        <v>58</v>
      </c>
      <c r="U134">
        <v>4977</v>
      </c>
      <c r="V134">
        <v>4516.6725684068824</v>
      </c>
      <c r="W134">
        <v>4317</v>
      </c>
      <c r="X134" s="10">
        <v>19.3</v>
      </c>
      <c r="Y134">
        <v>0</v>
      </c>
      <c r="Z134">
        <f t="shared" si="14"/>
        <v>0</v>
      </c>
    </row>
    <row r="135" spans="1:26" x14ac:dyDescent="0.6">
      <c r="A135">
        <v>2015</v>
      </c>
      <c r="B135">
        <v>5</v>
      </c>
      <c r="C135">
        <v>14</v>
      </c>
      <c r="D135">
        <f t="shared" si="12"/>
        <v>4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16404</v>
      </c>
      <c r="M135">
        <v>18686</v>
      </c>
      <c r="N135">
        <v>0.47344731696398062</v>
      </c>
      <c r="O135">
        <v>0.52655268303601943</v>
      </c>
      <c r="P135">
        <v>0.47033060476422339</v>
      </c>
      <c r="Q135">
        <v>0.52966939523577661</v>
      </c>
      <c r="R135">
        <v>7.3555789704942878E-2</v>
      </c>
      <c r="S135">
        <v>4617</v>
      </c>
      <c r="T135">
        <f t="shared" si="13"/>
        <v>300</v>
      </c>
      <c r="U135">
        <v>4977</v>
      </c>
      <c r="V135">
        <v>4658.1881616016617</v>
      </c>
      <c r="W135">
        <v>4617</v>
      </c>
      <c r="X135" s="10">
        <v>18.3</v>
      </c>
      <c r="Y135">
        <v>0</v>
      </c>
      <c r="Z135">
        <f t="shared" si="14"/>
        <v>0</v>
      </c>
    </row>
    <row r="136" spans="1:26" x14ac:dyDescent="0.6">
      <c r="A136">
        <v>2015</v>
      </c>
      <c r="B136">
        <v>5</v>
      </c>
      <c r="C136">
        <v>15</v>
      </c>
      <c r="D136">
        <f t="shared" si="12"/>
        <v>5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19121</v>
      </c>
      <c r="M136">
        <v>19321</v>
      </c>
      <c r="N136">
        <v>0.50966705166987447</v>
      </c>
      <c r="O136">
        <v>0.49033294833012547</v>
      </c>
      <c r="P136">
        <v>0.47364955255594482</v>
      </c>
      <c r="Q136">
        <v>0.52635044744405513</v>
      </c>
      <c r="R136">
        <v>6.3134889655559842E-2</v>
      </c>
      <c r="S136">
        <v>5191</v>
      </c>
      <c r="T136">
        <f t="shared" si="13"/>
        <v>574</v>
      </c>
      <c r="U136">
        <v>4977</v>
      </c>
      <c r="V136">
        <v>4884.5987685156351</v>
      </c>
      <c r="W136">
        <v>5191</v>
      </c>
      <c r="X136" s="10">
        <v>17.5</v>
      </c>
      <c r="Y136">
        <v>0.5</v>
      </c>
      <c r="Z136">
        <f t="shared" si="14"/>
        <v>8.75</v>
      </c>
    </row>
    <row r="137" spans="1:26" x14ac:dyDescent="0.6">
      <c r="A137">
        <v>2015</v>
      </c>
      <c r="B137">
        <v>5</v>
      </c>
      <c r="C137">
        <v>16</v>
      </c>
      <c r="D137">
        <f t="shared" si="12"/>
        <v>6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18474</v>
      </c>
      <c r="M137">
        <v>17484</v>
      </c>
      <c r="N137">
        <v>0.49561902236050842</v>
      </c>
      <c r="O137">
        <v>0.50438097763949152</v>
      </c>
      <c r="P137">
        <v>0.51926785198047265</v>
      </c>
      <c r="Q137">
        <v>0.48073214801952729</v>
      </c>
      <c r="R137">
        <v>2.4500254647313469E-2</v>
      </c>
      <c r="S137">
        <v>5413</v>
      </c>
      <c r="T137">
        <f t="shared" si="13"/>
        <v>222</v>
      </c>
      <c r="U137">
        <v>4977</v>
      </c>
      <c r="V137">
        <v>4941.8675264859639</v>
      </c>
      <c r="W137">
        <v>5413</v>
      </c>
      <c r="X137" s="10">
        <v>16</v>
      </c>
      <c r="Y137">
        <v>0.3</v>
      </c>
      <c r="Z137">
        <f t="shared" si="14"/>
        <v>4.8</v>
      </c>
    </row>
    <row r="138" spans="1:26" x14ac:dyDescent="0.6">
      <c r="A138">
        <v>2015</v>
      </c>
      <c r="B138">
        <v>5</v>
      </c>
      <c r="C138">
        <v>17</v>
      </c>
      <c r="D138">
        <f t="shared" si="12"/>
        <v>7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18815</v>
      </c>
      <c r="M138">
        <v>17519</v>
      </c>
      <c r="N138">
        <v>0.45018423698764248</v>
      </c>
      <c r="O138">
        <v>0.54981576301235746</v>
      </c>
      <c r="P138">
        <v>0.49578308258648818</v>
      </c>
      <c r="Q138">
        <v>0.50421691741351182</v>
      </c>
      <c r="R138">
        <v>8.4812616004566466E-2</v>
      </c>
      <c r="S138">
        <v>5119</v>
      </c>
      <c r="T138">
        <f t="shared" si="13"/>
        <v>-294</v>
      </c>
      <c r="U138">
        <v>4977</v>
      </c>
      <c r="V138">
        <v>5105.1985221015802</v>
      </c>
      <c r="W138">
        <v>5119</v>
      </c>
      <c r="X138" s="10">
        <v>19.100000000000001</v>
      </c>
      <c r="Y138">
        <v>0</v>
      </c>
      <c r="Z138">
        <f t="shared" si="14"/>
        <v>0</v>
      </c>
    </row>
    <row r="139" spans="1:26" x14ac:dyDescent="0.6">
      <c r="A139">
        <v>2015</v>
      </c>
      <c r="B139">
        <v>5</v>
      </c>
      <c r="C139">
        <v>18</v>
      </c>
      <c r="D139">
        <f t="shared" si="12"/>
        <v>1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19236</v>
      </c>
      <c r="M139">
        <v>17612</v>
      </c>
      <c r="N139">
        <v>0.51733585345632327</v>
      </c>
      <c r="O139">
        <v>0.48266414654367668</v>
      </c>
      <c r="P139">
        <v>0.4701868243959848</v>
      </c>
      <c r="Q139">
        <v>0.52981317560401509</v>
      </c>
      <c r="R139">
        <v>8.1543305184263101E-2</v>
      </c>
      <c r="S139">
        <v>4518</v>
      </c>
      <c r="T139">
        <f t="shared" si="13"/>
        <v>-601</v>
      </c>
      <c r="U139">
        <v>4977</v>
      </c>
      <c r="V139">
        <v>4403.94918967382</v>
      </c>
      <c r="W139">
        <v>4518</v>
      </c>
      <c r="X139" s="10">
        <v>15.5</v>
      </c>
      <c r="Y139">
        <v>30</v>
      </c>
      <c r="Z139">
        <f t="shared" si="14"/>
        <v>465</v>
      </c>
    </row>
    <row r="140" spans="1:26" x14ac:dyDescent="0.6">
      <c r="A140">
        <v>2015</v>
      </c>
      <c r="B140">
        <v>5</v>
      </c>
      <c r="C140">
        <v>19</v>
      </c>
      <c r="D140">
        <f t="shared" si="12"/>
        <v>2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14979</v>
      </c>
      <c r="M140">
        <v>17020</v>
      </c>
      <c r="N140">
        <v>0.52730036207544861</v>
      </c>
      <c r="O140">
        <v>0.47269963792455139</v>
      </c>
      <c r="P140">
        <v>0.49176198657167508</v>
      </c>
      <c r="Q140">
        <v>0.50823801342832475</v>
      </c>
      <c r="R140">
        <v>0.17048618432701479</v>
      </c>
      <c r="S140">
        <v>4373</v>
      </c>
      <c r="T140">
        <f t="shared" si="13"/>
        <v>-145</v>
      </c>
      <c r="U140">
        <v>4977</v>
      </c>
      <c r="V140">
        <v>4348.158513119296</v>
      </c>
      <c r="W140">
        <v>4373</v>
      </c>
      <c r="X140" s="10">
        <v>17.899999999999999</v>
      </c>
      <c r="Y140">
        <v>0</v>
      </c>
      <c r="Z140">
        <f t="shared" si="14"/>
        <v>0</v>
      </c>
    </row>
    <row r="141" spans="1:26" x14ac:dyDescent="0.6">
      <c r="A141">
        <v>2015</v>
      </c>
      <c r="B141">
        <v>5</v>
      </c>
      <c r="C141">
        <v>20</v>
      </c>
      <c r="D141">
        <f t="shared" si="12"/>
        <v>3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16411</v>
      </c>
      <c r="M141">
        <v>17170</v>
      </c>
      <c r="N141">
        <v>0.49682539682539678</v>
      </c>
      <c r="O141">
        <v>0.50317460317460316</v>
      </c>
      <c r="P141">
        <v>0.49566275228039941</v>
      </c>
      <c r="Q141">
        <v>0.50433724771960065</v>
      </c>
      <c r="R141">
        <v>3.2994864612511672E-2</v>
      </c>
      <c r="S141">
        <v>4469</v>
      </c>
      <c r="T141">
        <f t="shared" si="13"/>
        <v>96</v>
      </c>
      <c r="U141">
        <v>4977</v>
      </c>
      <c r="V141">
        <v>4532.8881108420728</v>
      </c>
      <c r="W141">
        <v>4469</v>
      </c>
      <c r="X141" s="10">
        <v>18.2</v>
      </c>
      <c r="Y141">
        <v>0</v>
      </c>
      <c r="Z141">
        <f t="shared" si="14"/>
        <v>0</v>
      </c>
    </row>
    <row r="142" spans="1:26" x14ac:dyDescent="0.6">
      <c r="A142">
        <v>2015</v>
      </c>
      <c r="B142">
        <v>5</v>
      </c>
      <c r="C142">
        <v>21</v>
      </c>
      <c r="D142">
        <f t="shared" si="12"/>
        <v>4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17950</v>
      </c>
      <c r="M142">
        <v>18928</v>
      </c>
      <c r="N142">
        <v>0.48143675412387849</v>
      </c>
      <c r="O142">
        <v>0.51856324587612146</v>
      </c>
      <c r="P142">
        <v>0.47459989751239062</v>
      </c>
      <c r="Q142">
        <v>0.52540010248760938</v>
      </c>
      <c r="R142">
        <v>5.9618782490299511E-2</v>
      </c>
      <c r="S142">
        <v>4843</v>
      </c>
      <c r="T142">
        <f t="shared" si="13"/>
        <v>374</v>
      </c>
      <c r="U142">
        <v>4977</v>
      </c>
      <c r="V142">
        <v>4732.1472854839631</v>
      </c>
      <c r="W142">
        <v>4843</v>
      </c>
      <c r="X142" s="10">
        <v>19</v>
      </c>
      <c r="Y142">
        <v>0</v>
      </c>
      <c r="Z142">
        <f t="shared" si="14"/>
        <v>0</v>
      </c>
    </row>
    <row r="143" spans="1:26" x14ac:dyDescent="0.6">
      <c r="A143">
        <v>2015</v>
      </c>
      <c r="B143">
        <v>5</v>
      </c>
      <c r="C143">
        <v>22</v>
      </c>
      <c r="D143">
        <f t="shared" si="12"/>
        <v>5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19059</v>
      </c>
      <c r="M143">
        <v>20852</v>
      </c>
      <c r="N143">
        <v>0.49274651242644318</v>
      </c>
      <c r="O143">
        <v>0.50725348757355682</v>
      </c>
      <c r="P143">
        <v>0.47655361266952961</v>
      </c>
      <c r="Q143">
        <v>0.52344638733047044</v>
      </c>
      <c r="R143">
        <v>5.7912224261705232E-2</v>
      </c>
      <c r="S143">
        <v>5542</v>
      </c>
      <c r="T143">
        <f t="shared" si="13"/>
        <v>699</v>
      </c>
      <c r="U143">
        <v>4977</v>
      </c>
      <c r="V143">
        <v>4903.0239742551876</v>
      </c>
      <c r="W143">
        <v>5542</v>
      </c>
      <c r="X143" s="10">
        <v>20.7</v>
      </c>
      <c r="Y143">
        <v>0</v>
      </c>
      <c r="Z143">
        <f t="shared" si="14"/>
        <v>0</v>
      </c>
    </row>
    <row r="144" spans="1:26" x14ac:dyDescent="0.6">
      <c r="A144">
        <v>2015</v>
      </c>
      <c r="B144">
        <v>5</v>
      </c>
      <c r="C144">
        <v>23</v>
      </c>
      <c r="D144">
        <f t="shared" si="12"/>
        <v>6</v>
      </c>
      <c r="E144" t="s">
        <v>21</v>
      </c>
      <c r="F144" t="s">
        <v>13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-2</v>
      </c>
      <c r="H144">
        <f t="shared" si="10"/>
        <v>0</v>
      </c>
      <c r="I144">
        <f t="shared" si="11"/>
        <v>1</v>
      </c>
      <c r="J144" s="12" t="s">
        <v>61</v>
      </c>
      <c r="K144" s="12"/>
      <c r="L144">
        <v>19618</v>
      </c>
      <c r="M144">
        <v>19774</v>
      </c>
      <c r="N144">
        <v>0.49710805822397508</v>
      </c>
      <c r="O144">
        <v>0.50289194177602481</v>
      </c>
      <c r="P144">
        <v>0.51166257329752141</v>
      </c>
      <c r="Q144">
        <v>0.48833742670247859</v>
      </c>
      <c r="R144">
        <v>5.4121195989708097E-2</v>
      </c>
      <c r="S144">
        <v>5770</v>
      </c>
      <c r="T144">
        <f t="shared" si="13"/>
        <v>228</v>
      </c>
      <c r="U144">
        <v>4977</v>
      </c>
      <c r="V144">
        <v>5263.8303754589133</v>
      </c>
      <c r="W144">
        <v>5770</v>
      </c>
      <c r="X144" s="10">
        <v>19.3</v>
      </c>
      <c r="Y144">
        <v>0</v>
      </c>
      <c r="Z144">
        <f t="shared" si="14"/>
        <v>0</v>
      </c>
    </row>
    <row r="145" spans="1:26" x14ac:dyDescent="0.6">
      <c r="A145">
        <v>2015</v>
      </c>
      <c r="B145">
        <v>5</v>
      </c>
      <c r="C145">
        <v>24</v>
      </c>
      <c r="D145">
        <f t="shared" si="12"/>
        <v>7</v>
      </c>
      <c r="E145" t="s">
        <v>21</v>
      </c>
      <c r="F145" t="s">
        <v>14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-1</v>
      </c>
      <c r="H145">
        <f t="shared" si="10"/>
        <v>0</v>
      </c>
      <c r="I145">
        <f t="shared" si="11"/>
        <v>1</v>
      </c>
      <c r="J145" s="12" t="s">
        <v>61</v>
      </c>
      <c r="K145" s="12"/>
      <c r="L145">
        <v>17463</v>
      </c>
      <c r="M145">
        <v>16901</v>
      </c>
      <c r="N145">
        <v>0.44724512799772309</v>
      </c>
      <c r="O145">
        <v>0.5527548720022768</v>
      </c>
      <c r="P145">
        <v>0.49917302036679201</v>
      </c>
      <c r="Q145">
        <v>0.50082697963320799</v>
      </c>
      <c r="R145">
        <v>3.5420442686878668E-2</v>
      </c>
      <c r="S145">
        <v>5672</v>
      </c>
      <c r="T145">
        <f t="shared" si="13"/>
        <v>-98</v>
      </c>
      <c r="U145">
        <v>4977</v>
      </c>
      <c r="V145">
        <v>5291.6760737884233</v>
      </c>
      <c r="W145">
        <v>5672</v>
      </c>
      <c r="X145" s="10">
        <v>20</v>
      </c>
      <c r="Y145">
        <v>0</v>
      </c>
      <c r="Z145">
        <f t="shared" si="14"/>
        <v>0</v>
      </c>
    </row>
    <row r="146" spans="1:26" x14ac:dyDescent="0.6">
      <c r="A146">
        <v>2015</v>
      </c>
      <c r="B146">
        <v>5</v>
      </c>
      <c r="C146">
        <v>25</v>
      </c>
      <c r="D146">
        <f t="shared" si="12"/>
        <v>1</v>
      </c>
      <c r="E146" t="s">
        <v>73</v>
      </c>
      <c r="F146" t="s">
        <v>74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1</v>
      </c>
      <c r="I146">
        <f t="shared" si="11"/>
        <v>1</v>
      </c>
      <c r="J146" s="12" t="s">
        <v>61</v>
      </c>
      <c r="K146" s="12"/>
      <c r="L146">
        <v>20495</v>
      </c>
      <c r="M146">
        <v>16616</v>
      </c>
      <c r="N146">
        <v>0.51476783576810892</v>
      </c>
      <c r="O146">
        <v>0.48523216423189103</v>
      </c>
      <c r="P146">
        <v>0.48298965017458922</v>
      </c>
      <c r="Q146">
        <v>0.51701034982541083</v>
      </c>
      <c r="R146">
        <v>2.4032176973353449E-2</v>
      </c>
      <c r="S146">
        <v>5035</v>
      </c>
      <c r="T146">
        <f t="shared" si="13"/>
        <v>-637</v>
      </c>
      <c r="U146">
        <v>4977</v>
      </c>
      <c r="V146">
        <v>4759.8356597485836</v>
      </c>
      <c r="W146">
        <v>5035</v>
      </c>
      <c r="X146" s="10">
        <v>19.899999999999999</v>
      </c>
      <c r="Y146">
        <v>0</v>
      </c>
      <c r="Z146">
        <f t="shared" si="14"/>
        <v>0</v>
      </c>
    </row>
    <row r="147" spans="1:26" x14ac:dyDescent="0.6">
      <c r="A147">
        <v>2015</v>
      </c>
      <c r="B147">
        <v>5</v>
      </c>
      <c r="C147">
        <v>26</v>
      </c>
      <c r="D147">
        <f t="shared" si="12"/>
        <v>2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18486</v>
      </c>
      <c r="M147">
        <v>16267</v>
      </c>
      <c r="N147">
        <v>0.53431365878096893</v>
      </c>
      <c r="O147">
        <v>0.46568634121903107</v>
      </c>
      <c r="P147">
        <v>0.50372578260485756</v>
      </c>
      <c r="Q147">
        <v>0.49627421739514249</v>
      </c>
      <c r="R147">
        <v>7.8392608928941107E-2</v>
      </c>
      <c r="S147">
        <v>4217</v>
      </c>
      <c r="T147">
        <f t="shared" si="13"/>
        <v>-818</v>
      </c>
      <c r="U147">
        <v>4977</v>
      </c>
      <c r="V147">
        <v>4534.6152096736332</v>
      </c>
      <c r="W147">
        <v>4217</v>
      </c>
      <c r="X147" s="10">
        <v>22.4</v>
      </c>
      <c r="Y147">
        <v>0</v>
      </c>
      <c r="Z147">
        <f t="shared" si="14"/>
        <v>0</v>
      </c>
    </row>
    <row r="148" spans="1:26" x14ac:dyDescent="0.6">
      <c r="A148">
        <v>2015</v>
      </c>
      <c r="B148">
        <v>5</v>
      </c>
      <c r="C148">
        <v>27</v>
      </c>
      <c r="D148">
        <f t="shared" si="12"/>
        <v>3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17155</v>
      </c>
      <c r="M148">
        <v>17576</v>
      </c>
      <c r="N148">
        <v>0.48971788015905671</v>
      </c>
      <c r="O148">
        <v>0.5102821198409434</v>
      </c>
      <c r="P148">
        <v>0.48304034969259879</v>
      </c>
      <c r="Q148">
        <v>0.51695965030740121</v>
      </c>
      <c r="R148">
        <v>5.4182361275786878E-2</v>
      </c>
      <c r="S148">
        <v>4382</v>
      </c>
      <c r="T148">
        <f t="shared" si="13"/>
        <v>165</v>
      </c>
      <c r="U148">
        <v>4977</v>
      </c>
      <c r="V148">
        <v>4596.1528090377096</v>
      </c>
      <c r="W148">
        <v>4382</v>
      </c>
      <c r="X148" s="10">
        <v>21.9</v>
      </c>
      <c r="Y148">
        <v>0</v>
      </c>
      <c r="Z148">
        <f t="shared" si="14"/>
        <v>0</v>
      </c>
    </row>
    <row r="149" spans="1:26" x14ac:dyDescent="0.6">
      <c r="A149">
        <v>2015</v>
      </c>
      <c r="B149">
        <v>5</v>
      </c>
      <c r="C149">
        <v>28</v>
      </c>
      <c r="D149">
        <f t="shared" si="12"/>
        <v>4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16006</v>
      </c>
      <c r="M149">
        <v>18655</v>
      </c>
      <c r="N149">
        <v>0.48887533857712329</v>
      </c>
      <c r="O149">
        <v>0.51112466142287671</v>
      </c>
      <c r="P149">
        <v>0.47018645951672722</v>
      </c>
      <c r="Q149">
        <v>0.52981354048327278</v>
      </c>
      <c r="R149">
        <v>3.5717357118285907E-2</v>
      </c>
      <c r="S149">
        <v>4519</v>
      </c>
      <c r="T149">
        <f t="shared" si="13"/>
        <v>137</v>
      </c>
      <c r="U149">
        <v>4977</v>
      </c>
      <c r="V149">
        <v>4654.6244095824686</v>
      </c>
      <c r="W149">
        <v>4519</v>
      </c>
      <c r="X149" s="10">
        <v>21.3</v>
      </c>
      <c r="Y149">
        <v>0</v>
      </c>
      <c r="Z149">
        <f t="shared" si="14"/>
        <v>0</v>
      </c>
    </row>
    <row r="150" spans="1:26" x14ac:dyDescent="0.6">
      <c r="A150">
        <v>2015</v>
      </c>
      <c r="B150">
        <v>5</v>
      </c>
      <c r="C150">
        <v>29</v>
      </c>
      <c r="D150">
        <f t="shared" si="12"/>
        <v>5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17220</v>
      </c>
      <c r="M150">
        <v>18539</v>
      </c>
      <c r="N150">
        <v>0.49809082209601241</v>
      </c>
      <c r="O150">
        <v>0.50190917790398759</v>
      </c>
      <c r="P150">
        <v>0.46858403995082187</v>
      </c>
      <c r="Q150">
        <v>0.53141596004917802</v>
      </c>
      <c r="R150">
        <v>6.4541542655729506E-2</v>
      </c>
      <c r="S150">
        <v>4998</v>
      </c>
      <c r="T150">
        <f t="shared" si="13"/>
        <v>479</v>
      </c>
      <c r="U150">
        <v>4977</v>
      </c>
      <c r="V150">
        <v>4830.3603454577178</v>
      </c>
      <c r="W150">
        <v>4998</v>
      </c>
      <c r="X150" s="10">
        <v>22.7</v>
      </c>
      <c r="Y150">
        <v>0</v>
      </c>
      <c r="Z150">
        <f t="shared" si="14"/>
        <v>0</v>
      </c>
    </row>
    <row r="151" spans="1:26" x14ac:dyDescent="0.6">
      <c r="A151">
        <v>2015</v>
      </c>
      <c r="B151">
        <v>5</v>
      </c>
      <c r="C151">
        <v>30</v>
      </c>
      <c r="D151">
        <f t="shared" si="12"/>
        <v>6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17355</v>
      </c>
      <c r="M151">
        <v>17456</v>
      </c>
      <c r="N151">
        <v>0.51065592903828194</v>
      </c>
      <c r="O151">
        <v>0.489344070961718</v>
      </c>
      <c r="P151">
        <v>0.51817844784972811</v>
      </c>
      <c r="Q151">
        <v>0.48182155215027189</v>
      </c>
      <c r="R151">
        <v>7.4106113033448676E-2</v>
      </c>
      <c r="S151">
        <v>5315</v>
      </c>
      <c r="T151">
        <f t="shared" si="13"/>
        <v>317</v>
      </c>
      <c r="U151">
        <v>4977</v>
      </c>
      <c r="V151">
        <v>4911.2200930315057</v>
      </c>
      <c r="W151">
        <v>5315</v>
      </c>
      <c r="X151" s="10">
        <v>19.600000000000001</v>
      </c>
      <c r="Y151">
        <v>4</v>
      </c>
      <c r="Z151">
        <f t="shared" si="14"/>
        <v>78.400000000000006</v>
      </c>
    </row>
    <row r="152" spans="1:26" x14ac:dyDescent="0.6">
      <c r="A152">
        <v>2015</v>
      </c>
      <c r="B152">
        <v>5</v>
      </c>
      <c r="C152">
        <v>31</v>
      </c>
      <c r="D152">
        <f t="shared" si="12"/>
        <v>7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18253</v>
      </c>
      <c r="M152">
        <v>16542</v>
      </c>
      <c r="N152">
        <v>0.4472193183493493</v>
      </c>
      <c r="O152">
        <v>0.55278068165065064</v>
      </c>
      <c r="P152">
        <v>0.47652604103842489</v>
      </c>
      <c r="Q152">
        <v>0.52347395896157511</v>
      </c>
      <c r="R152">
        <v>3.0385977920579989E-2</v>
      </c>
      <c r="S152">
        <v>5141</v>
      </c>
      <c r="T152">
        <f t="shared" si="13"/>
        <v>-174</v>
      </c>
      <c r="U152">
        <v>4977</v>
      </c>
      <c r="V152">
        <v>5097.2387883607098</v>
      </c>
      <c r="W152">
        <v>5141</v>
      </c>
      <c r="X152" s="10">
        <v>20.9</v>
      </c>
      <c r="Y152">
        <v>0</v>
      </c>
      <c r="Z152">
        <f t="shared" si="14"/>
        <v>0</v>
      </c>
    </row>
    <row r="153" spans="1:26" x14ac:dyDescent="0.6">
      <c r="A153">
        <v>2015</v>
      </c>
      <c r="B153">
        <v>6</v>
      </c>
      <c r="C153">
        <v>1</v>
      </c>
      <c r="D153">
        <f t="shared" si="12"/>
        <v>1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17985</v>
      </c>
      <c r="M153">
        <v>15646</v>
      </c>
      <c r="N153">
        <v>0.50175988947615235</v>
      </c>
      <c r="O153">
        <v>0.49824011052384748</v>
      </c>
      <c r="P153">
        <v>0.46719657697166339</v>
      </c>
      <c r="Q153">
        <v>0.5328034230283365</v>
      </c>
      <c r="R153">
        <v>0.13646727167488409</v>
      </c>
      <c r="S153">
        <v>4456</v>
      </c>
      <c r="T153">
        <f t="shared" si="13"/>
        <v>-685</v>
      </c>
      <c r="U153">
        <v>4977</v>
      </c>
      <c r="V153">
        <v>4411.5945969277182</v>
      </c>
      <c r="W153">
        <v>4456</v>
      </c>
      <c r="X153" s="10">
        <v>21.1</v>
      </c>
      <c r="Y153">
        <v>0</v>
      </c>
      <c r="Z153">
        <f t="shared" si="14"/>
        <v>0</v>
      </c>
    </row>
    <row r="154" spans="1:26" x14ac:dyDescent="0.6">
      <c r="A154">
        <v>2015</v>
      </c>
      <c r="B154">
        <v>6</v>
      </c>
      <c r="C154">
        <v>2</v>
      </c>
      <c r="D154">
        <f t="shared" si="12"/>
        <v>2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15451</v>
      </c>
      <c r="M154">
        <v>14707</v>
      </c>
      <c r="N154">
        <v>0.52065034638564056</v>
      </c>
      <c r="O154">
        <v>0.47934965361435949</v>
      </c>
      <c r="P154">
        <v>0.49797347980738982</v>
      </c>
      <c r="Q154">
        <v>0.50202652019261018</v>
      </c>
      <c r="R154">
        <v>5.843553313276497E-2</v>
      </c>
      <c r="S154">
        <v>4257</v>
      </c>
      <c r="T154">
        <f t="shared" si="13"/>
        <v>-199</v>
      </c>
      <c r="U154">
        <v>4977</v>
      </c>
      <c r="V154">
        <v>4388.0363618870306</v>
      </c>
      <c r="W154">
        <v>4257</v>
      </c>
      <c r="X154" s="10">
        <v>21</v>
      </c>
      <c r="Y154">
        <v>0.1</v>
      </c>
      <c r="Z154">
        <f t="shared" si="14"/>
        <v>2.1</v>
      </c>
    </row>
    <row r="155" spans="1:26" x14ac:dyDescent="0.6">
      <c r="A155">
        <v>2015</v>
      </c>
      <c r="B155">
        <v>6</v>
      </c>
      <c r="C155">
        <v>3</v>
      </c>
      <c r="D155">
        <f t="shared" si="12"/>
        <v>3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15299</v>
      </c>
      <c r="M155">
        <v>16830</v>
      </c>
      <c r="N155">
        <v>0.47832500190677202</v>
      </c>
      <c r="O155">
        <v>0.52167499809322793</v>
      </c>
      <c r="P155">
        <v>0.48446094492124359</v>
      </c>
      <c r="Q155">
        <v>0.51553905507875641</v>
      </c>
      <c r="R155">
        <v>4.4765942489490118E-2</v>
      </c>
      <c r="S155">
        <v>4462</v>
      </c>
      <c r="T155">
        <f t="shared" si="13"/>
        <v>205</v>
      </c>
      <c r="U155">
        <v>4977</v>
      </c>
      <c r="V155">
        <v>4506.703860649176</v>
      </c>
      <c r="W155">
        <v>4462</v>
      </c>
      <c r="X155" s="10">
        <v>21.3</v>
      </c>
      <c r="Y155">
        <v>0</v>
      </c>
      <c r="Z155">
        <f t="shared" si="14"/>
        <v>0</v>
      </c>
    </row>
    <row r="156" spans="1:26" x14ac:dyDescent="0.6">
      <c r="A156">
        <v>2015</v>
      </c>
      <c r="B156">
        <v>6</v>
      </c>
      <c r="C156">
        <v>4</v>
      </c>
      <c r="D156">
        <f t="shared" si="12"/>
        <v>4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15800</v>
      </c>
      <c r="M156">
        <v>17570</v>
      </c>
      <c r="N156">
        <v>0.48339206929172329</v>
      </c>
      <c r="O156">
        <v>0.51660793070827671</v>
      </c>
      <c r="P156">
        <v>0.47293001495560227</v>
      </c>
      <c r="Q156">
        <v>0.52706998504439773</v>
      </c>
      <c r="R156">
        <v>1.465059708093764E-2</v>
      </c>
      <c r="S156">
        <v>4747</v>
      </c>
      <c r="T156">
        <f t="shared" si="13"/>
        <v>285</v>
      </c>
      <c r="U156">
        <v>4977</v>
      </c>
      <c r="V156">
        <v>4647.916522796193</v>
      </c>
      <c r="W156">
        <v>4747</v>
      </c>
      <c r="X156" s="10">
        <v>21.8</v>
      </c>
      <c r="Y156">
        <v>0</v>
      </c>
      <c r="Z156">
        <f t="shared" si="14"/>
        <v>0</v>
      </c>
    </row>
    <row r="157" spans="1:26" x14ac:dyDescent="0.6">
      <c r="A157">
        <v>2015</v>
      </c>
      <c r="B157">
        <v>6</v>
      </c>
      <c r="C157">
        <v>5</v>
      </c>
      <c r="D157">
        <f t="shared" si="12"/>
        <v>5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16341</v>
      </c>
      <c r="M157">
        <v>17884</v>
      </c>
      <c r="N157">
        <v>0.50998973456176144</v>
      </c>
      <c r="O157">
        <v>0.49001026543823839</v>
      </c>
      <c r="P157">
        <v>0.47569437912499279</v>
      </c>
      <c r="Q157">
        <v>0.52430562087500721</v>
      </c>
      <c r="R157">
        <v>9.6803919233804492E-2</v>
      </c>
      <c r="S157">
        <v>5281</v>
      </c>
      <c r="T157">
        <f t="shared" si="13"/>
        <v>534</v>
      </c>
      <c r="U157">
        <v>4977</v>
      </c>
      <c r="V157">
        <v>4741.1546510933249</v>
      </c>
      <c r="W157">
        <v>5281</v>
      </c>
      <c r="X157" s="10">
        <v>16.3</v>
      </c>
      <c r="Y157">
        <v>7</v>
      </c>
      <c r="Z157">
        <f t="shared" si="14"/>
        <v>114.10000000000001</v>
      </c>
    </row>
    <row r="158" spans="1:26" x14ac:dyDescent="0.6">
      <c r="A158">
        <v>2015</v>
      </c>
      <c r="B158">
        <v>6</v>
      </c>
      <c r="C158">
        <v>6</v>
      </c>
      <c r="D158">
        <f t="shared" si="12"/>
        <v>6</v>
      </c>
      <c r="E158" t="s">
        <v>22</v>
      </c>
      <c r="F158" t="s">
        <v>11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0"/>
        <v>1</v>
      </c>
      <c r="I158">
        <f t="shared" si="11"/>
        <v>1</v>
      </c>
      <c r="J158" s="12" t="s">
        <v>60</v>
      </c>
      <c r="K158" s="12"/>
      <c r="L158">
        <v>16223</v>
      </c>
      <c r="M158">
        <v>15751</v>
      </c>
      <c r="N158">
        <v>0.48287658987786858</v>
      </c>
      <c r="O158">
        <v>0.51712341012213137</v>
      </c>
      <c r="P158">
        <v>0.50019478248378502</v>
      </c>
      <c r="Q158">
        <v>0.49980521751621498</v>
      </c>
      <c r="R158">
        <v>3.1209150326797389E-2</v>
      </c>
      <c r="S158">
        <v>5367</v>
      </c>
      <c r="T158">
        <f t="shared" si="13"/>
        <v>86</v>
      </c>
      <c r="U158">
        <v>4977</v>
      </c>
      <c r="V158">
        <v>5103.6032534432288</v>
      </c>
      <c r="W158">
        <v>5367</v>
      </c>
      <c r="X158" s="10">
        <v>18.100000000000001</v>
      </c>
      <c r="Y158">
        <v>0</v>
      </c>
      <c r="Z158">
        <f t="shared" si="14"/>
        <v>0</v>
      </c>
    </row>
    <row r="159" spans="1:26" x14ac:dyDescent="0.6">
      <c r="A159">
        <v>2015</v>
      </c>
      <c r="B159">
        <v>6</v>
      </c>
      <c r="C159">
        <v>7</v>
      </c>
      <c r="D159">
        <f t="shared" si="12"/>
        <v>7</v>
      </c>
      <c r="E159" t="s">
        <v>22</v>
      </c>
      <c r="F159" t="s">
        <v>15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>
        <f t="shared" si="10"/>
        <v>0</v>
      </c>
      <c r="I159">
        <f t="shared" si="11"/>
        <v>1</v>
      </c>
      <c r="J159" s="12" t="s">
        <v>60</v>
      </c>
      <c r="K159" s="12"/>
      <c r="L159">
        <v>18069</v>
      </c>
      <c r="M159">
        <v>15522</v>
      </c>
      <c r="N159">
        <v>0.45418469281381318</v>
      </c>
      <c r="O159">
        <v>0.54581530718618676</v>
      </c>
      <c r="P159">
        <v>0.48962497593666782</v>
      </c>
      <c r="Q159">
        <v>0.51037502406333224</v>
      </c>
      <c r="R159">
        <v>4.1143805303339089E-2</v>
      </c>
      <c r="S159">
        <v>5034</v>
      </c>
      <c r="T159">
        <f t="shared" si="13"/>
        <v>-333</v>
      </c>
      <c r="U159">
        <v>4977</v>
      </c>
      <c r="V159">
        <v>5321.2898125030633</v>
      </c>
      <c r="W159">
        <v>5321.2898125030633</v>
      </c>
      <c r="X159" s="10">
        <v>19.8</v>
      </c>
      <c r="Y159">
        <v>0</v>
      </c>
      <c r="Z159">
        <f t="shared" si="14"/>
        <v>0</v>
      </c>
    </row>
    <row r="160" spans="1:26" x14ac:dyDescent="0.6">
      <c r="A160">
        <v>2015</v>
      </c>
      <c r="B160">
        <v>6</v>
      </c>
      <c r="C160">
        <v>8</v>
      </c>
      <c r="D160">
        <f t="shared" si="12"/>
        <v>1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17185</v>
      </c>
      <c r="M160">
        <v>13943</v>
      </c>
      <c r="N160">
        <v>0.49381055264774082</v>
      </c>
      <c r="O160">
        <v>0.50618944735225924</v>
      </c>
      <c r="P160">
        <v>0.4558699260734409</v>
      </c>
      <c r="Q160">
        <v>0.5441300739265591</v>
      </c>
      <c r="R160">
        <v>1.7712731025424519E-2</v>
      </c>
      <c r="S160">
        <v>4082</v>
      </c>
      <c r="T160">
        <f t="shared" si="13"/>
        <v>-952</v>
      </c>
      <c r="U160">
        <v>4977</v>
      </c>
      <c r="V160">
        <v>4376.6672962474358</v>
      </c>
      <c r="W160">
        <v>4082</v>
      </c>
      <c r="X160" s="10">
        <v>20.3</v>
      </c>
      <c r="Y160">
        <v>2</v>
      </c>
      <c r="Z160">
        <f t="shared" si="14"/>
        <v>40.6</v>
      </c>
    </row>
    <row r="161" spans="1:26" x14ac:dyDescent="0.6">
      <c r="A161">
        <v>2015</v>
      </c>
      <c r="B161">
        <v>6</v>
      </c>
      <c r="C161">
        <v>9</v>
      </c>
      <c r="D161">
        <f t="shared" si="12"/>
        <v>2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12624</v>
      </c>
      <c r="M161">
        <v>11567</v>
      </c>
      <c r="N161">
        <v>0.53318091942659418</v>
      </c>
      <c r="O161">
        <v>0.46681908057340582</v>
      </c>
      <c r="P161">
        <v>0.49963750205964741</v>
      </c>
      <c r="Q161">
        <v>0.50036249794035259</v>
      </c>
      <c r="R161">
        <v>2.205882352941177E-2</v>
      </c>
      <c r="S161">
        <v>3915</v>
      </c>
      <c r="T161">
        <f t="shared" si="13"/>
        <v>-167</v>
      </c>
      <c r="U161">
        <v>4977</v>
      </c>
      <c r="V161">
        <v>4252.9882331460467</v>
      </c>
      <c r="W161">
        <v>3915</v>
      </c>
      <c r="X161" s="10">
        <v>21.2</v>
      </c>
      <c r="Y161">
        <v>0</v>
      </c>
      <c r="Z161">
        <f t="shared" si="14"/>
        <v>0</v>
      </c>
    </row>
    <row r="162" spans="1:26" x14ac:dyDescent="0.6">
      <c r="A162">
        <v>2015</v>
      </c>
      <c r="B162">
        <v>6</v>
      </c>
      <c r="C162">
        <v>10</v>
      </c>
      <c r="D162">
        <f t="shared" si="12"/>
        <v>3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13102</v>
      </c>
      <c r="M162">
        <v>13913</v>
      </c>
      <c r="N162">
        <v>0.47628079820986402</v>
      </c>
      <c r="O162">
        <v>0.52371920179013598</v>
      </c>
      <c r="P162">
        <v>0.47831661322145752</v>
      </c>
      <c r="Q162">
        <v>0.52168338677854242</v>
      </c>
      <c r="R162">
        <v>2.409175791528733E-2</v>
      </c>
      <c r="S162">
        <v>4023</v>
      </c>
      <c r="T162">
        <f t="shared" si="13"/>
        <v>108</v>
      </c>
      <c r="U162">
        <v>4977</v>
      </c>
      <c r="V162">
        <v>4417.2676779697031</v>
      </c>
      <c r="W162">
        <v>4023</v>
      </c>
      <c r="X162" s="10">
        <v>23.2</v>
      </c>
      <c r="Y162">
        <v>0</v>
      </c>
      <c r="Z162">
        <f t="shared" si="14"/>
        <v>0</v>
      </c>
    </row>
    <row r="163" spans="1:26" x14ac:dyDescent="0.6">
      <c r="A163">
        <v>2015</v>
      </c>
      <c r="B163">
        <v>6</v>
      </c>
      <c r="C163">
        <v>11</v>
      </c>
      <c r="D163">
        <f t="shared" si="12"/>
        <v>4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13127</v>
      </c>
      <c r="M163">
        <v>15249</v>
      </c>
      <c r="N163">
        <v>0.47224936731857148</v>
      </c>
      <c r="O163">
        <v>0.52775063268142852</v>
      </c>
      <c r="P163">
        <v>0.46693304772889549</v>
      </c>
      <c r="Q163">
        <v>0.53306695227110457</v>
      </c>
      <c r="R163">
        <v>4.2016806722689074E-3</v>
      </c>
      <c r="S163">
        <v>4318</v>
      </c>
      <c r="T163">
        <f t="shared" si="13"/>
        <v>295</v>
      </c>
      <c r="U163">
        <v>4977</v>
      </c>
      <c r="V163">
        <v>4526.5642149458045</v>
      </c>
      <c r="W163">
        <v>4318</v>
      </c>
      <c r="X163" s="10">
        <v>21.2</v>
      </c>
      <c r="Y163">
        <v>3</v>
      </c>
      <c r="Z163">
        <f t="shared" si="14"/>
        <v>63.599999999999994</v>
      </c>
    </row>
    <row r="164" spans="1:26" x14ac:dyDescent="0.6">
      <c r="A164">
        <v>2015</v>
      </c>
      <c r="B164">
        <v>6</v>
      </c>
      <c r="C164">
        <v>12</v>
      </c>
      <c r="D164">
        <f t="shared" si="12"/>
        <v>5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12353</v>
      </c>
      <c r="M164">
        <v>15668</v>
      </c>
      <c r="N164">
        <v>0.49861200890612661</v>
      </c>
      <c r="O164">
        <v>0.50138799109387344</v>
      </c>
      <c r="P164">
        <v>0.4651151136445254</v>
      </c>
      <c r="Q164">
        <v>0.5348848863554746</v>
      </c>
      <c r="R164">
        <v>9.106041017805723E-2</v>
      </c>
      <c r="S164">
        <v>4709</v>
      </c>
      <c r="T164">
        <f t="shared" si="13"/>
        <v>391</v>
      </c>
      <c r="U164">
        <v>4977</v>
      </c>
      <c r="V164">
        <v>4592.6706575768949</v>
      </c>
      <c r="W164">
        <v>4709</v>
      </c>
      <c r="X164" s="10">
        <v>21.1</v>
      </c>
      <c r="Y164">
        <v>0</v>
      </c>
      <c r="Z164">
        <f t="shared" si="14"/>
        <v>0</v>
      </c>
    </row>
    <row r="165" spans="1:26" x14ac:dyDescent="0.6">
      <c r="A165">
        <v>2015</v>
      </c>
      <c r="B165">
        <v>6</v>
      </c>
      <c r="C165">
        <v>13</v>
      </c>
      <c r="D165">
        <f t="shared" si="12"/>
        <v>6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13471</v>
      </c>
      <c r="M165">
        <v>13912</v>
      </c>
      <c r="N165">
        <v>0.47597088533393389</v>
      </c>
      <c r="O165">
        <v>0.52402911466606605</v>
      </c>
      <c r="P165">
        <v>0.50167857724541387</v>
      </c>
      <c r="Q165">
        <v>0.49832142275458607</v>
      </c>
      <c r="R165">
        <v>8.4861047914225843E-2</v>
      </c>
      <c r="S165">
        <v>5004</v>
      </c>
      <c r="T165">
        <f t="shared" si="13"/>
        <v>295</v>
      </c>
      <c r="U165">
        <v>4977</v>
      </c>
      <c r="V165">
        <v>4742.3974334794702</v>
      </c>
      <c r="W165">
        <v>5004</v>
      </c>
      <c r="X165" s="10">
        <v>20.3</v>
      </c>
      <c r="Y165">
        <v>0</v>
      </c>
      <c r="Z165">
        <f t="shared" si="14"/>
        <v>0</v>
      </c>
    </row>
    <row r="166" spans="1:26" x14ac:dyDescent="0.6">
      <c r="A166">
        <v>2015</v>
      </c>
      <c r="B166">
        <v>6</v>
      </c>
      <c r="C166">
        <v>14</v>
      </c>
      <c r="D166">
        <f t="shared" si="12"/>
        <v>7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15551</v>
      </c>
      <c r="M166">
        <v>13455</v>
      </c>
      <c r="N166">
        <v>0.45553559762037271</v>
      </c>
      <c r="O166">
        <v>0.54446440237962723</v>
      </c>
      <c r="P166">
        <v>0.49494351765113009</v>
      </c>
      <c r="Q166">
        <v>0.50505648234886991</v>
      </c>
      <c r="R166">
        <v>2.6861234689954411E-2</v>
      </c>
      <c r="S166">
        <v>4847</v>
      </c>
      <c r="T166">
        <f t="shared" si="13"/>
        <v>-157</v>
      </c>
      <c r="U166">
        <v>4977</v>
      </c>
      <c r="V166">
        <v>4963.3478790489917</v>
      </c>
      <c r="W166">
        <v>4847</v>
      </c>
      <c r="X166" s="10">
        <v>21.2</v>
      </c>
      <c r="Y166">
        <v>0</v>
      </c>
      <c r="Z166">
        <f t="shared" si="14"/>
        <v>0</v>
      </c>
    </row>
    <row r="167" spans="1:26" x14ac:dyDescent="0.6">
      <c r="A167">
        <v>2015</v>
      </c>
      <c r="B167">
        <v>6</v>
      </c>
      <c r="C167">
        <v>15</v>
      </c>
      <c r="D167">
        <f t="shared" si="12"/>
        <v>1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14689</v>
      </c>
      <c r="M167">
        <v>12228</v>
      </c>
      <c r="N167">
        <v>0.52253395166115979</v>
      </c>
      <c r="O167">
        <v>0.47746604833884021</v>
      </c>
      <c r="P167">
        <v>0.48865448656242683</v>
      </c>
      <c r="Q167">
        <v>0.51134551343757317</v>
      </c>
      <c r="R167">
        <v>8.2089306310759599E-2</v>
      </c>
      <c r="S167">
        <v>4153</v>
      </c>
      <c r="T167">
        <f t="shared" si="13"/>
        <v>-694</v>
      </c>
      <c r="U167">
        <v>4977</v>
      </c>
      <c r="V167">
        <v>4245.7262741869699</v>
      </c>
      <c r="W167">
        <v>4153</v>
      </c>
      <c r="X167" s="10">
        <v>21.1</v>
      </c>
      <c r="Y167">
        <v>1</v>
      </c>
      <c r="Z167">
        <f t="shared" si="14"/>
        <v>21.1</v>
      </c>
    </row>
    <row r="168" spans="1:26" x14ac:dyDescent="0.6">
      <c r="A168">
        <v>2015</v>
      </c>
      <c r="B168">
        <v>6</v>
      </c>
      <c r="C168">
        <v>16</v>
      </c>
      <c r="D168">
        <f t="shared" si="12"/>
        <v>2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11218</v>
      </c>
      <c r="M168">
        <v>11549</v>
      </c>
      <c r="N168">
        <v>0.52113175175458915</v>
      </c>
      <c r="O168">
        <v>0.4788682482454108</v>
      </c>
      <c r="P168">
        <v>0.50894868299712592</v>
      </c>
      <c r="Q168">
        <v>0.49105131700287408</v>
      </c>
      <c r="R168">
        <v>7.6618882847256558E-3</v>
      </c>
      <c r="S168">
        <v>4045</v>
      </c>
      <c r="T168">
        <f t="shared" si="13"/>
        <v>-108</v>
      </c>
      <c r="U168">
        <v>4977</v>
      </c>
      <c r="V168">
        <v>4183.7238133324026</v>
      </c>
      <c r="W168">
        <v>4045</v>
      </c>
      <c r="X168" s="10">
        <v>20.9</v>
      </c>
      <c r="Y168">
        <v>0</v>
      </c>
      <c r="Z168">
        <f t="shared" si="14"/>
        <v>0</v>
      </c>
    </row>
    <row r="169" spans="1:26" x14ac:dyDescent="0.6">
      <c r="A169">
        <v>2015</v>
      </c>
      <c r="B169">
        <v>6</v>
      </c>
      <c r="C169">
        <v>17</v>
      </c>
      <c r="D169">
        <f t="shared" si="12"/>
        <v>3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11661</v>
      </c>
      <c r="M169">
        <v>12798</v>
      </c>
      <c r="N169">
        <v>0.49491969209689107</v>
      </c>
      <c r="O169">
        <v>0.50508030790310887</v>
      </c>
      <c r="P169">
        <v>0.49136106891752501</v>
      </c>
      <c r="Q169">
        <v>0.50863893108247504</v>
      </c>
      <c r="R169">
        <v>2.049793601651187E-2</v>
      </c>
      <c r="S169">
        <v>4129</v>
      </c>
      <c r="T169">
        <f t="shared" si="13"/>
        <v>84</v>
      </c>
      <c r="U169">
        <v>4977</v>
      </c>
      <c r="V169">
        <v>4327.2674902010776</v>
      </c>
      <c r="W169">
        <v>4129</v>
      </c>
      <c r="X169" s="10">
        <v>20.9</v>
      </c>
      <c r="Y169">
        <v>0</v>
      </c>
      <c r="Z169">
        <f t="shared" si="14"/>
        <v>0</v>
      </c>
    </row>
    <row r="170" spans="1:26" x14ac:dyDescent="0.6">
      <c r="A170">
        <v>2015</v>
      </c>
      <c r="B170">
        <v>6</v>
      </c>
      <c r="C170">
        <v>18</v>
      </c>
      <c r="D170">
        <f t="shared" si="12"/>
        <v>4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11826</v>
      </c>
      <c r="M170">
        <v>13791</v>
      </c>
      <c r="N170">
        <v>0.49431257975921972</v>
      </c>
      <c r="O170">
        <v>0.50568742024078028</v>
      </c>
      <c r="P170">
        <v>0.48426245111047511</v>
      </c>
      <c r="Q170">
        <v>0.51573754888952483</v>
      </c>
      <c r="R170">
        <v>3.0960944749416779E-2</v>
      </c>
      <c r="S170">
        <v>4235</v>
      </c>
      <c r="T170">
        <f t="shared" si="13"/>
        <v>106</v>
      </c>
      <c r="U170">
        <v>4977</v>
      </c>
      <c r="V170">
        <v>4458.0544792959172</v>
      </c>
      <c r="W170">
        <v>4235</v>
      </c>
      <c r="X170" s="10">
        <v>22.4</v>
      </c>
      <c r="Y170">
        <v>0</v>
      </c>
      <c r="Z170">
        <f t="shared" si="14"/>
        <v>0</v>
      </c>
    </row>
    <row r="171" spans="1:26" x14ac:dyDescent="0.6">
      <c r="A171">
        <v>2015</v>
      </c>
      <c r="B171">
        <v>6</v>
      </c>
      <c r="C171">
        <v>19</v>
      </c>
      <c r="D171">
        <f t="shared" si="12"/>
        <v>5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12174</v>
      </c>
      <c r="M171">
        <v>14937</v>
      </c>
      <c r="N171">
        <v>0.49458450046685343</v>
      </c>
      <c r="O171">
        <v>0.50541549953314657</v>
      </c>
      <c r="P171">
        <v>0.47229362333168562</v>
      </c>
      <c r="Q171">
        <v>0.52770637666831433</v>
      </c>
      <c r="R171">
        <v>1.666666666666667E-2</v>
      </c>
      <c r="S171">
        <v>4581</v>
      </c>
      <c r="T171">
        <f t="shared" si="13"/>
        <v>346</v>
      </c>
      <c r="U171">
        <v>4977</v>
      </c>
      <c r="V171">
        <v>4588.9133287204559</v>
      </c>
      <c r="W171">
        <v>4581</v>
      </c>
      <c r="X171" s="10">
        <v>22.2</v>
      </c>
      <c r="Y171">
        <v>0</v>
      </c>
      <c r="Z171">
        <f t="shared" si="14"/>
        <v>0</v>
      </c>
    </row>
    <row r="172" spans="1:26" x14ac:dyDescent="0.6">
      <c r="A172">
        <v>2015</v>
      </c>
      <c r="B172">
        <v>6</v>
      </c>
      <c r="C172">
        <v>20</v>
      </c>
      <c r="D172">
        <f t="shared" si="12"/>
        <v>6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12289</v>
      </c>
      <c r="M172">
        <v>13441</v>
      </c>
      <c r="N172">
        <v>0.48642374061924232</v>
      </c>
      <c r="O172">
        <v>0.51357625938075768</v>
      </c>
      <c r="P172">
        <v>0.52122841115055651</v>
      </c>
      <c r="Q172">
        <v>0.47877158884944349</v>
      </c>
      <c r="R172">
        <v>1.9607843137254902E-2</v>
      </c>
      <c r="S172">
        <v>4918</v>
      </c>
      <c r="T172">
        <f t="shared" si="13"/>
        <v>337</v>
      </c>
      <c r="U172">
        <v>4977</v>
      </c>
      <c r="V172">
        <v>4674.2448396732107</v>
      </c>
      <c r="W172">
        <v>4918</v>
      </c>
      <c r="X172" s="10">
        <v>19.7</v>
      </c>
      <c r="Y172">
        <v>0.5</v>
      </c>
      <c r="Z172">
        <f t="shared" si="14"/>
        <v>9.85</v>
      </c>
    </row>
    <row r="173" spans="1:26" x14ac:dyDescent="0.6">
      <c r="A173">
        <v>2015</v>
      </c>
      <c r="B173">
        <v>6</v>
      </c>
      <c r="C173">
        <v>21</v>
      </c>
      <c r="D173">
        <f t="shared" si="12"/>
        <v>7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14792</v>
      </c>
      <c r="M173">
        <v>12649</v>
      </c>
      <c r="N173">
        <v>0.46176847662141779</v>
      </c>
      <c r="O173">
        <v>0.53823152337858216</v>
      </c>
      <c r="P173">
        <v>0.49800050487766739</v>
      </c>
      <c r="Q173">
        <v>0.50199949512233255</v>
      </c>
      <c r="R173">
        <v>8.4033613445378113E-3</v>
      </c>
      <c r="S173">
        <v>4622</v>
      </c>
      <c r="T173">
        <f t="shared" si="13"/>
        <v>-296</v>
      </c>
      <c r="U173">
        <v>4977</v>
      </c>
      <c r="V173">
        <v>4921.8017859478632</v>
      </c>
      <c r="W173">
        <v>4622</v>
      </c>
      <c r="X173" s="10">
        <v>20.6</v>
      </c>
      <c r="Y173">
        <v>0.1</v>
      </c>
      <c r="Z173">
        <f t="shared" si="14"/>
        <v>2.06</v>
      </c>
    </row>
    <row r="174" spans="1:26" x14ac:dyDescent="0.6">
      <c r="A174">
        <v>2015</v>
      </c>
      <c r="B174">
        <v>6</v>
      </c>
      <c r="C174">
        <v>22</v>
      </c>
      <c r="D174">
        <f t="shared" si="12"/>
        <v>1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13511</v>
      </c>
      <c r="M174">
        <v>13243</v>
      </c>
      <c r="N174">
        <v>0.50535804065215828</v>
      </c>
      <c r="O174">
        <v>0.49464195934784172</v>
      </c>
      <c r="P174">
        <v>0.4733552395317101</v>
      </c>
      <c r="Q174">
        <v>0.5266447604682899</v>
      </c>
      <c r="R174">
        <v>1.8901384083044981E-2</v>
      </c>
      <c r="S174">
        <v>3909</v>
      </c>
      <c r="T174">
        <f t="shared" si="13"/>
        <v>-713</v>
      </c>
      <c r="U174">
        <v>4977</v>
      </c>
      <c r="V174">
        <v>4199.0631780996291</v>
      </c>
      <c r="W174">
        <v>3909</v>
      </c>
      <c r="X174" s="10">
        <v>21.3</v>
      </c>
      <c r="Y174">
        <v>0</v>
      </c>
      <c r="Z174">
        <f t="shared" si="14"/>
        <v>0</v>
      </c>
    </row>
    <row r="175" spans="1:26" x14ac:dyDescent="0.6">
      <c r="A175">
        <v>2015</v>
      </c>
      <c r="B175">
        <v>6</v>
      </c>
      <c r="C175">
        <v>23</v>
      </c>
      <c r="D175">
        <f t="shared" si="12"/>
        <v>2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10743</v>
      </c>
      <c r="M175">
        <v>11716</v>
      </c>
      <c r="N175">
        <v>0.51137106357694595</v>
      </c>
      <c r="O175">
        <v>0.48862893642305411</v>
      </c>
      <c r="P175">
        <v>0.50878957643663525</v>
      </c>
      <c r="Q175">
        <v>0.49121042356336481</v>
      </c>
      <c r="R175">
        <v>0</v>
      </c>
      <c r="S175">
        <v>3791</v>
      </c>
      <c r="T175">
        <f t="shared" si="13"/>
        <v>-118</v>
      </c>
      <c r="U175">
        <v>4977</v>
      </c>
      <c r="V175">
        <v>4172.8170670922291</v>
      </c>
      <c r="W175">
        <v>3791</v>
      </c>
      <c r="X175" s="10">
        <v>22.5</v>
      </c>
      <c r="Y175">
        <v>0</v>
      </c>
      <c r="Z175">
        <f t="shared" si="14"/>
        <v>0</v>
      </c>
    </row>
    <row r="176" spans="1:26" x14ac:dyDescent="0.6">
      <c r="A176">
        <v>2015</v>
      </c>
      <c r="B176">
        <v>6</v>
      </c>
      <c r="C176">
        <v>24</v>
      </c>
      <c r="D176">
        <f t="shared" si="12"/>
        <v>3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11602</v>
      </c>
      <c r="M176">
        <v>12990</v>
      </c>
      <c r="N176">
        <v>0.48777367384633807</v>
      </c>
      <c r="O176">
        <v>0.5122263261536617</v>
      </c>
      <c r="P176">
        <v>0.50589342894706224</v>
      </c>
      <c r="Q176">
        <v>0.49410657105293782</v>
      </c>
      <c r="R176">
        <v>5.4815297159587807E-2</v>
      </c>
      <c r="S176">
        <v>3877</v>
      </c>
      <c r="T176">
        <f t="shared" si="13"/>
        <v>86</v>
      </c>
      <c r="U176">
        <v>4977</v>
      </c>
      <c r="V176">
        <v>4330.6051095217053</v>
      </c>
      <c r="W176">
        <v>3877</v>
      </c>
      <c r="X176" s="10">
        <v>22.6</v>
      </c>
      <c r="Y176">
        <v>0</v>
      </c>
      <c r="Z176">
        <f t="shared" si="14"/>
        <v>0</v>
      </c>
    </row>
    <row r="177" spans="1:26" x14ac:dyDescent="0.6">
      <c r="A177">
        <v>2015</v>
      </c>
      <c r="B177">
        <v>6</v>
      </c>
      <c r="C177">
        <v>25</v>
      </c>
      <c r="D177">
        <f t="shared" si="12"/>
        <v>4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12657</v>
      </c>
      <c r="M177">
        <v>13671</v>
      </c>
      <c r="N177">
        <v>0.48531015313022241</v>
      </c>
      <c r="O177">
        <v>0.51468984686977759</v>
      </c>
      <c r="P177">
        <v>0.49387130074846342</v>
      </c>
      <c r="Q177">
        <v>0.50612869925153658</v>
      </c>
      <c r="R177">
        <v>2.2822952710495961E-2</v>
      </c>
      <c r="S177">
        <v>3911</v>
      </c>
      <c r="T177">
        <f t="shared" si="13"/>
        <v>34</v>
      </c>
      <c r="U177">
        <v>4977</v>
      </c>
      <c r="V177">
        <v>4526.1955849872802</v>
      </c>
      <c r="W177">
        <v>3911</v>
      </c>
      <c r="X177" s="10">
        <v>22.4</v>
      </c>
      <c r="Y177">
        <v>17.5</v>
      </c>
      <c r="Z177">
        <f t="shared" si="14"/>
        <v>392</v>
      </c>
    </row>
    <row r="178" spans="1:26" x14ac:dyDescent="0.6">
      <c r="A178">
        <v>2015</v>
      </c>
      <c r="B178">
        <v>6</v>
      </c>
      <c r="C178">
        <v>26</v>
      </c>
      <c r="D178">
        <f t="shared" si="12"/>
        <v>5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12549</v>
      </c>
      <c r="M178">
        <v>14220</v>
      </c>
      <c r="N178">
        <v>0.51115274044840608</v>
      </c>
      <c r="O178">
        <v>0.48884725955159392</v>
      </c>
      <c r="P178">
        <v>0.49601221968504788</v>
      </c>
      <c r="Q178">
        <v>0.50398778031495206</v>
      </c>
      <c r="R178">
        <v>4.120641469257387E-2</v>
      </c>
      <c r="S178">
        <v>4313</v>
      </c>
      <c r="T178">
        <f t="shared" si="13"/>
        <v>402</v>
      </c>
      <c r="U178">
        <v>4977</v>
      </c>
      <c r="V178">
        <v>4627.345041387488</v>
      </c>
      <c r="W178">
        <v>4313</v>
      </c>
      <c r="X178" s="10">
        <v>22.9</v>
      </c>
      <c r="Y178">
        <v>14.5</v>
      </c>
      <c r="Z178">
        <f t="shared" si="14"/>
        <v>332.04999999999995</v>
      </c>
    </row>
    <row r="179" spans="1:26" x14ac:dyDescent="0.6">
      <c r="A179">
        <v>2015</v>
      </c>
      <c r="B179">
        <v>6</v>
      </c>
      <c r="C179">
        <v>27</v>
      </c>
      <c r="D179">
        <f t="shared" si="12"/>
        <v>6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12573</v>
      </c>
      <c r="M179">
        <v>13110</v>
      </c>
      <c r="N179">
        <v>0.50032584677913394</v>
      </c>
      <c r="O179">
        <v>0.49967415322086611</v>
      </c>
      <c r="P179">
        <v>0.52786418214618913</v>
      </c>
      <c r="Q179">
        <v>0.47213581785381092</v>
      </c>
      <c r="R179">
        <v>6.6849816849816848E-2</v>
      </c>
      <c r="S179">
        <v>4765</v>
      </c>
      <c r="T179">
        <f t="shared" si="13"/>
        <v>452</v>
      </c>
      <c r="U179">
        <v>4977</v>
      </c>
      <c r="V179">
        <v>4690.5951155217626</v>
      </c>
      <c r="W179">
        <v>4765</v>
      </c>
      <c r="X179" s="10">
        <v>20.9</v>
      </c>
      <c r="Y179">
        <v>1</v>
      </c>
      <c r="Z179">
        <f t="shared" si="14"/>
        <v>20.9</v>
      </c>
    </row>
    <row r="180" spans="1:26" x14ac:dyDescent="0.6">
      <c r="A180">
        <v>2015</v>
      </c>
      <c r="B180">
        <v>6</v>
      </c>
      <c r="C180">
        <v>28</v>
      </c>
      <c r="D180">
        <f t="shared" si="12"/>
        <v>7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14996</v>
      </c>
      <c r="M180">
        <v>13744</v>
      </c>
      <c r="N180">
        <v>0.45067564062662102</v>
      </c>
      <c r="O180">
        <v>0.54932435937337898</v>
      </c>
      <c r="P180">
        <v>0.47035192022937122</v>
      </c>
      <c r="Q180">
        <v>0.52964807977062878</v>
      </c>
      <c r="R180">
        <v>7.8339947089947085E-2</v>
      </c>
      <c r="S180">
        <v>4664</v>
      </c>
      <c r="T180">
        <f t="shared" si="13"/>
        <v>-101</v>
      </c>
      <c r="U180">
        <v>4977</v>
      </c>
      <c r="V180">
        <v>4942.4573288489373</v>
      </c>
      <c r="W180">
        <v>4664</v>
      </c>
      <c r="X180" s="10">
        <v>20.399999999999999</v>
      </c>
      <c r="Y180">
        <v>0</v>
      </c>
      <c r="Z180">
        <f t="shared" si="14"/>
        <v>0</v>
      </c>
    </row>
    <row r="181" spans="1:26" x14ac:dyDescent="0.6">
      <c r="A181">
        <v>2015</v>
      </c>
      <c r="B181">
        <v>6</v>
      </c>
      <c r="C181">
        <v>29</v>
      </c>
      <c r="D181">
        <f t="shared" si="12"/>
        <v>1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14300</v>
      </c>
      <c r="M181">
        <v>13200</v>
      </c>
      <c r="N181">
        <v>0.51025256462107671</v>
      </c>
      <c r="O181">
        <v>0.48974743537892329</v>
      </c>
      <c r="P181">
        <v>0.49577952324492119</v>
      </c>
      <c r="Q181">
        <v>0.50422047675507886</v>
      </c>
      <c r="R181">
        <v>5.4778065072182719E-2</v>
      </c>
      <c r="S181">
        <v>3956</v>
      </c>
      <c r="T181">
        <f t="shared" si="13"/>
        <v>-708</v>
      </c>
      <c r="U181">
        <v>4977</v>
      </c>
      <c r="V181">
        <v>4229.9779545965239</v>
      </c>
      <c r="W181">
        <v>3956</v>
      </c>
      <c r="X181" s="10">
        <v>21.8</v>
      </c>
      <c r="Y181">
        <v>0</v>
      </c>
      <c r="Z181">
        <f t="shared" si="14"/>
        <v>0</v>
      </c>
    </row>
    <row r="182" spans="1:26" x14ac:dyDescent="0.6">
      <c r="A182">
        <v>2015</v>
      </c>
      <c r="B182">
        <v>6</v>
      </c>
      <c r="C182">
        <v>30</v>
      </c>
      <c r="D182">
        <f t="shared" si="12"/>
        <v>2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11414</v>
      </c>
      <c r="M182">
        <v>11308</v>
      </c>
      <c r="N182">
        <v>0.53225059254471019</v>
      </c>
      <c r="O182">
        <v>0.46774940745528992</v>
      </c>
      <c r="P182">
        <v>0.54217032967032974</v>
      </c>
      <c r="Q182">
        <v>0.45782967032967031</v>
      </c>
      <c r="R182">
        <v>4.8860698125404001E-2</v>
      </c>
      <c r="S182">
        <v>3641</v>
      </c>
      <c r="T182">
        <f t="shared" si="13"/>
        <v>-315</v>
      </c>
      <c r="U182">
        <v>4977</v>
      </c>
      <c r="V182">
        <v>4203.4015104180517</v>
      </c>
      <c r="W182">
        <v>3641</v>
      </c>
      <c r="X182" s="10">
        <v>20.8</v>
      </c>
      <c r="Y182">
        <v>22.5</v>
      </c>
      <c r="Z182">
        <f t="shared" si="14"/>
        <v>468</v>
      </c>
    </row>
    <row r="183" spans="1:26" x14ac:dyDescent="0.6">
      <c r="A183">
        <v>2015</v>
      </c>
      <c r="B183">
        <v>7</v>
      </c>
      <c r="C183">
        <v>1</v>
      </c>
      <c r="D183">
        <f t="shared" si="12"/>
        <v>3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11323</v>
      </c>
      <c r="M183">
        <v>13520</v>
      </c>
      <c r="N183">
        <v>0.52509849162553579</v>
      </c>
      <c r="O183">
        <v>0.47490150837446399</v>
      </c>
      <c r="P183">
        <v>0.52226966183212764</v>
      </c>
      <c r="Q183">
        <v>0.4777303381678723</v>
      </c>
      <c r="R183">
        <v>2.6314803996464901E-2</v>
      </c>
      <c r="S183">
        <v>3823</v>
      </c>
      <c r="T183">
        <f t="shared" si="13"/>
        <v>182</v>
      </c>
      <c r="U183">
        <v>4977</v>
      </c>
      <c r="V183">
        <v>4305.2232775611819</v>
      </c>
      <c r="W183">
        <v>3823</v>
      </c>
      <c r="X183" s="10">
        <v>22.7</v>
      </c>
      <c r="Y183">
        <v>0.1</v>
      </c>
      <c r="Z183">
        <f t="shared" si="14"/>
        <v>2.27</v>
      </c>
    </row>
    <row r="184" spans="1:26" x14ac:dyDescent="0.6">
      <c r="A184">
        <v>2015</v>
      </c>
      <c r="B184">
        <v>7</v>
      </c>
      <c r="C184">
        <v>2</v>
      </c>
      <c r="D184">
        <f t="shared" si="12"/>
        <v>4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12882</v>
      </c>
      <c r="M184">
        <v>14252</v>
      </c>
      <c r="N184">
        <v>0.4859028393448353</v>
      </c>
      <c r="O184">
        <v>0.51409716065516464</v>
      </c>
      <c r="P184">
        <v>0.53272461163555684</v>
      </c>
      <c r="Q184">
        <v>0.46727538836444321</v>
      </c>
      <c r="R184">
        <v>4.3674997982045882E-2</v>
      </c>
      <c r="S184">
        <v>4196</v>
      </c>
      <c r="T184">
        <f t="shared" si="13"/>
        <v>373</v>
      </c>
      <c r="U184">
        <v>4977</v>
      </c>
      <c r="V184">
        <v>4488.9284477586416</v>
      </c>
      <c r="W184">
        <v>4196</v>
      </c>
      <c r="X184" s="10">
        <v>22</v>
      </c>
      <c r="Y184">
        <v>0</v>
      </c>
      <c r="Z184">
        <f t="shared" si="14"/>
        <v>0</v>
      </c>
    </row>
    <row r="185" spans="1:26" x14ac:dyDescent="0.6">
      <c r="A185">
        <v>2015</v>
      </c>
      <c r="B185">
        <v>7</v>
      </c>
      <c r="C185">
        <v>3</v>
      </c>
      <c r="D185">
        <f t="shared" si="12"/>
        <v>5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13290</v>
      </c>
      <c r="M185">
        <v>14575</v>
      </c>
      <c r="N185">
        <v>0.53732876170956667</v>
      </c>
      <c r="O185">
        <v>0.46267123829043327</v>
      </c>
      <c r="P185">
        <v>0.53621348551689108</v>
      </c>
      <c r="Q185">
        <v>0.46378651448310892</v>
      </c>
      <c r="R185">
        <v>9.0240641711229943E-3</v>
      </c>
      <c r="S185">
        <v>4663</v>
      </c>
      <c r="T185">
        <f t="shared" si="13"/>
        <v>467</v>
      </c>
      <c r="U185">
        <v>4977</v>
      </c>
      <c r="V185">
        <v>4616.3598983200154</v>
      </c>
      <c r="W185">
        <v>4663</v>
      </c>
      <c r="X185" s="10">
        <v>23.3</v>
      </c>
      <c r="Y185">
        <v>0</v>
      </c>
      <c r="Z185">
        <f t="shared" si="14"/>
        <v>0</v>
      </c>
    </row>
    <row r="186" spans="1:26" x14ac:dyDescent="0.6">
      <c r="A186">
        <v>2015</v>
      </c>
      <c r="B186">
        <v>7</v>
      </c>
      <c r="C186">
        <v>4</v>
      </c>
      <c r="D186">
        <f t="shared" si="12"/>
        <v>6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13823</v>
      </c>
      <c r="M186">
        <v>14169</v>
      </c>
      <c r="N186">
        <v>0.53355590487943427</v>
      </c>
      <c r="O186">
        <v>0.46644409512056573</v>
      </c>
      <c r="P186">
        <v>0.5538550501785795</v>
      </c>
      <c r="Q186">
        <v>0.44614494982142039</v>
      </c>
      <c r="R186">
        <v>3.4453781512605038E-2</v>
      </c>
      <c r="S186">
        <v>5026</v>
      </c>
      <c r="T186">
        <f t="shared" si="13"/>
        <v>363</v>
      </c>
      <c r="U186">
        <v>4977</v>
      </c>
      <c r="V186">
        <v>4734.2665225336787</v>
      </c>
      <c r="W186">
        <v>5026</v>
      </c>
      <c r="X186" s="10">
        <v>21.2</v>
      </c>
      <c r="Y186">
        <v>0</v>
      </c>
      <c r="Z186">
        <f t="shared" si="14"/>
        <v>0</v>
      </c>
    </row>
    <row r="187" spans="1:26" x14ac:dyDescent="0.6">
      <c r="A187">
        <v>2015</v>
      </c>
      <c r="B187">
        <v>7</v>
      </c>
      <c r="C187">
        <v>5</v>
      </c>
      <c r="D187">
        <f t="shared" si="12"/>
        <v>7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15801</v>
      </c>
      <c r="M187">
        <v>13793</v>
      </c>
      <c r="N187">
        <v>0.47890008825630748</v>
      </c>
      <c r="O187">
        <v>0.52109991174369252</v>
      </c>
      <c r="P187">
        <v>0.52295230190194675</v>
      </c>
      <c r="Q187">
        <v>0.47704769809805331</v>
      </c>
      <c r="R187">
        <v>3.3013929553721941E-2</v>
      </c>
      <c r="S187">
        <v>4872</v>
      </c>
      <c r="T187">
        <f t="shared" si="13"/>
        <v>-154</v>
      </c>
      <c r="U187">
        <v>4977</v>
      </c>
      <c r="V187">
        <v>4960.9621129931829</v>
      </c>
      <c r="W187">
        <v>4872</v>
      </c>
      <c r="X187" s="10">
        <v>21.3</v>
      </c>
      <c r="Y187">
        <v>0</v>
      </c>
      <c r="Z187">
        <f t="shared" si="14"/>
        <v>0</v>
      </c>
    </row>
    <row r="188" spans="1:26" x14ac:dyDescent="0.6">
      <c r="A188">
        <v>2015</v>
      </c>
      <c r="B188">
        <v>7</v>
      </c>
      <c r="C188">
        <v>6</v>
      </c>
      <c r="D188">
        <f t="shared" si="12"/>
        <v>1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14854</v>
      </c>
      <c r="M188">
        <v>13623</v>
      </c>
      <c r="N188">
        <v>0.54148187983327301</v>
      </c>
      <c r="O188">
        <v>0.45851812016672688</v>
      </c>
      <c r="P188">
        <v>0.52891884946838508</v>
      </c>
      <c r="Q188">
        <v>0.47108115053161498</v>
      </c>
      <c r="R188">
        <v>5.8823529411764714E-3</v>
      </c>
      <c r="S188">
        <v>4231</v>
      </c>
      <c r="T188">
        <f t="shared" si="13"/>
        <v>-641</v>
      </c>
      <c r="U188">
        <v>4977</v>
      </c>
      <c r="V188">
        <v>4234.9441208437001</v>
      </c>
      <c r="W188">
        <v>4231</v>
      </c>
      <c r="X188" s="10">
        <v>21.3</v>
      </c>
      <c r="Y188">
        <v>0</v>
      </c>
      <c r="Z188">
        <f t="shared" si="14"/>
        <v>0</v>
      </c>
    </row>
    <row r="189" spans="1:26" x14ac:dyDescent="0.6">
      <c r="A189">
        <v>2015</v>
      </c>
      <c r="B189">
        <v>7</v>
      </c>
      <c r="C189">
        <v>7</v>
      </c>
      <c r="D189">
        <f t="shared" si="12"/>
        <v>2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11541</v>
      </c>
      <c r="M189">
        <v>10914</v>
      </c>
      <c r="N189">
        <v>0.56160946896241015</v>
      </c>
      <c r="O189">
        <v>0.43839053103758979</v>
      </c>
      <c r="P189">
        <v>0.57449878552819733</v>
      </c>
      <c r="Q189">
        <v>0.42550121447180272</v>
      </c>
      <c r="R189">
        <v>2.2127382421500068E-2</v>
      </c>
      <c r="S189">
        <v>4112</v>
      </c>
      <c r="T189">
        <f t="shared" si="13"/>
        <v>-119</v>
      </c>
      <c r="U189">
        <v>4977</v>
      </c>
      <c r="V189">
        <v>4179.6235581443361</v>
      </c>
      <c r="W189">
        <v>4112</v>
      </c>
      <c r="X189" s="10">
        <v>19.5</v>
      </c>
      <c r="Y189">
        <v>34</v>
      </c>
      <c r="Z189">
        <f t="shared" si="14"/>
        <v>663</v>
      </c>
    </row>
    <row r="190" spans="1:26" x14ac:dyDescent="0.6">
      <c r="A190">
        <v>2015</v>
      </c>
      <c r="B190">
        <v>7</v>
      </c>
      <c r="C190">
        <v>8</v>
      </c>
      <c r="D190">
        <f t="shared" si="12"/>
        <v>3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12639</v>
      </c>
      <c r="M190">
        <v>13117</v>
      </c>
      <c r="N190">
        <v>0.54343541406690199</v>
      </c>
      <c r="O190">
        <v>0.45656458593309812</v>
      </c>
      <c r="P190">
        <v>0.52050963742140222</v>
      </c>
      <c r="Q190">
        <v>0.47949036257859778</v>
      </c>
      <c r="R190">
        <v>2.9132084754922131E-2</v>
      </c>
      <c r="S190">
        <v>4112</v>
      </c>
      <c r="T190">
        <f t="shared" si="13"/>
        <v>0</v>
      </c>
      <c r="U190">
        <v>4977</v>
      </c>
      <c r="V190">
        <v>4394.7723462353533</v>
      </c>
      <c r="W190">
        <v>4112</v>
      </c>
      <c r="X190" s="10">
        <v>20.8</v>
      </c>
      <c r="Y190">
        <v>37</v>
      </c>
      <c r="Z190">
        <f t="shared" si="14"/>
        <v>769.6</v>
      </c>
    </row>
    <row r="191" spans="1:26" x14ac:dyDescent="0.6">
      <c r="A191">
        <v>2015</v>
      </c>
      <c r="B191">
        <v>7</v>
      </c>
      <c r="C191">
        <v>9</v>
      </c>
      <c r="D191">
        <f t="shared" si="12"/>
        <v>4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13405</v>
      </c>
      <c r="M191">
        <v>14641</v>
      </c>
      <c r="N191">
        <v>0.51821942272907484</v>
      </c>
      <c r="O191">
        <v>0.48178057727092499</v>
      </c>
      <c r="P191">
        <v>0.53121516552813219</v>
      </c>
      <c r="Q191">
        <v>0.46878483447186781</v>
      </c>
      <c r="R191">
        <v>4.5210659552309518E-2</v>
      </c>
      <c r="S191">
        <v>4295</v>
      </c>
      <c r="T191">
        <f t="shared" si="13"/>
        <v>183</v>
      </c>
      <c r="U191">
        <v>4977</v>
      </c>
      <c r="V191">
        <v>4525.7375414313256</v>
      </c>
      <c r="W191">
        <v>4295</v>
      </c>
      <c r="X191" s="10">
        <v>23.2</v>
      </c>
      <c r="Y191">
        <v>5</v>
      </c>
      <c r="Z191">
        <f t="shared" si="14"/>
        <v>116</v>
      </c>
    </row>
    <row r="192" spans="1:26" x14ac:dyDescent="0.6">
      <c r="A192">
        <v>2015</v>
      </c>
      <c r="B192">
        <v>7</v>
      </c>
      <c r="C192">
        <v>10</v>
      </c>
      <c r="D192">
        <f t="shared" si="12"/>
        <v>5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13229</v>
      </c>
      <c r="M192">
        <v>15366</v>
      </c>
      <c r="N192">
        <v>0.5460492938434115</v>
      </c>
      <c r="O192">
        <v>0.4539507061565885</v>
      </c>
      <c r="P192">
        <v>0.5393912460088931</v>
      </c>
      <c r="Q192">
        <v>0.46060875399110701</v>
      </c>
      <c r="R192">
        <v>6.7144620085796566E-2</v>
      </c>
      <c r="S192">
        <v>4735</v>
      </c>
      <c r="T192">
        <f t="shared" si="13"/>
        <v>440</v>
      </c>
      <c r="U192">
        <v>4977</v>
      </c>
      <c r="V192">
        <v>4614.8834370987852</v>
      </c>
      <c r="W192">
        <v>4735</v>
      </c>
      <c r="X192" s="10">
        <v>24</v>
      </c>
      <c r="Y192">
        <v>0</v>
      </c>
      <c r="Z192">
        <f t="shared" si="14"/>
        <v>0</v>
      </c>
    </row>
    <row r="193" spans="1:26" x14ac:dyDescent="0.6">
      <c r="A193">
        <v>2015</v>
      </c>
      <c r="B193">
        <v>7</v>
      </c>
      <c r="C193">
        <v>11</v>
      </c>
      <c r="D193">
        <f t="shared" si="12"/>
        <v>6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13448</v>
      </c>
      <c r="M193">
        <v>14875</v>
      </c>
      <c r="N193">
        <v>0.55007739938080491</v>
      </c>
      <c r="O193">
        <v>0.44992260061919498</v>
      </c>
      <c r="P193">
        <v>0.59097703956336267</v>
      </c>
      <c r="Q193">
        <v>0.40902296043663738</v>
      </c>
      <c r="R193">
        <v>5.4065743944636667E-2</v>
      </c>
      <c r="S193">
        <v>5231</v>
      </c>
      <c r="T193">
        <f t="shared" si="13"/>
        <v>496</v>
      </c>
      <c r="U193">
        <v>4977</v>
      </c>
      <c r="V193">
        <v>4725.6485511221499</v>
      </c>
      <c r="W193">
        <v>5231</v>
      </c>
      <c r="X193" s="10">
        <v>24.1</v>
      </c>
      <c r="Y193">
        <v>3.5</v>
      </c>
      <c r="Z193">
        <f t="shared" si="14"/>
        <v>84.350000000000009</v>
      </c>
    </row>
    <row r="194" spans="1:26" x14ac:dyDescent="0.6">
      <c r="A194">
        <v>2015</v>
      </c>
      <c r="B194">
        <v>7</v>
      </c>
      <c r="C194">
        <v>12</v>
      </c>
      <c r="D194">
        <f t="shared" si="12"/>
        <v>7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 s="6">
        <v>3952</v>
      </c>
      <c r="M194" s="6">
        <v>5635</v>
      </c>
      <c r="N194">
        <v>0.36730769230769228</v>
      </c>
      <c r="O194">
        <v>0.63269230769230766</v>
      </c>
      <c r="P194">
        <v>0.44636752136752139</v>
      </c>
      <c r="Q194">
        <v>0.55363247863247866</v>
      </c>
      <c r="R194">
        <v>0.108974358974359</v>
      </c>
      <c r="S194">
        <v>5079</v>
      </c>
      <c r="T194">
        <f t="shared" si="13"/>
        <v>-152</v>
      </c>
      <c r="U194">
        <v>4977</v>
      </c>
      <c r="V194">
        <v>4528.5149481810504</v>
      </c>
      <c r="W194">
        <v>5079</v>
      </c>
      <c r="X194" s="10">
        <v>23.6</v>
      </c>
      <c r="Y194">
        <v>28</v>
      </c>
      <c r="Z194">
        <f t="shared" si="14"/>
        <v>660.80000000000007</v>
      </c>
    </row>
    <row r="195" spans="1:26" x14ac:dyDescent="0.6">
      <c r="A195">
        <v>2015</v>
      </c>
      <c r="B195">
        <v>7</v>
      </c>
      <c r="C195">
        <v>13</v>
      </c>
      <c r="D195">
        <f t="shared" ref="D195:D258" si="17">WEEKDAY(DATE(A195,B195,C195), 2)</f>
        <v>1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18229</v>
      </c>
      <c r="M195">
        <v>16951</v>
      </c>
      <c r="N195">
        <v>0.52625739969575336</v>
      </c>
      <c r="O195">
        <v>0.47374260030424659</v>
      </c>
      <c r="P195">
        <v>0.49501163055160502</v>
      </c>
      <c r="Q195">
        <v>0.50498836944839498</v>
      </c>
      <c r="R195">
        <v>0.31814053830990641</v>
      </c>
      <c r="S195">
        <v>4958</v>
      </c>
      <c r="T195">
        <f t="shared" ref="T195:T258" si="18">S195-S194</f>
        <v>-121</v>
      </c>
      <c r="U195">
        <v>4977</v>
      </c>
      <c r="V195">
        <v>4417.186734018047</v>
      </c>
      <c r="W195">
        <v>4958</v>
      </c>
      <c r="X195" s="10">
        <v>22.6</v>
      </c>
      <c r="Y195">
        <v>0</v>
      </c>
      <c r="Z195">
        <f t="shared" ref="Z195:Z258" si="19">X195*Y195</f>
        <v>0</v>
      </c>
    </row>
    <row r="196" spans="1:26" x14ac:dyDescent="0.6">
      <c r="A196">
        <v>2015</v>
      </c>
      <c r="B196">
        <v>7</v>
      </c>
      <c r="C196">
        <v>14</v>
      </c>
      <c r="D196">
        <f t="shared" si="17"/>
        <v>2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12534</v>
      </c>
      <c r="M196">
        <v>12755</v>
      </c>
      <c r="N196">
        <v>0.52168011246730972</v>
      </c>
      <c r="O196">
        <v>0.47831988753269028</v>
      </c>
      <c r="P196">
        <v>0.57668401379474044</v>
      </c>
      <c r="Q196">
        <v>0.42331598620525962</v>
      </c>
      <c r="R196">
        <v>0.13851254954196129</v>
      </c>
      <c r="S196">
        <v>4429</v>
      </c>
      <c r="T196">
        <f t="shared" si="18"/>
        <v>-529</v>
      </c>
      <c r="U196">
        <v>4977</v>
      </c>
      <c r="V196">
        <v>4236.0073888822544</v>
      </c>
      <c r="W196">
        <v>4429</v>
      </c>
      <c r="X196" s="10">
        <v>23.5</v>
      </c>
      <c r="Y196">
        <v>0</v>
      </c>
      <c r="Z196">
        <f t="shared" si="19"/>
        <v>0</v>
      </c>
    </row>
    <row r="197" spans="1:26" x14ac:dyDescent="0.6">
      <c r="A197">
        <v>2015</v>
      </c>
      <c r="B197">
        <v>7</v>
      </c>
      <c r="C197">
        <v>15</v>
      </c>
      <c r="D197">
        <f t="shared" si="17"/>
        <v>3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14095</v>
      </c>
      <c r="M197">
        <v>17029</v>
      </c>
      <c r="N197">
        <v>0.53983133360295987</v>
      </c>
      <c r="O197">
        <v>0.46016866639704013</v>
      </c>
      <c r="P197">
        <v>0.52685134934269873</v>
      </c>
      <c r="Q197">
        <v>0.47314865065730111</v>
      </c>
      <c r="R197">
        <v>6.8816247189949609E-2</v>
      </c>
      <c r="S197">
        <v>4678</v>
      </c>
      <c r="T197">
        <f t="shared" si="18"/>
        <v>249</v>
      </c>
      <c r="U197">
        <v>4977</v>
      </c>
      <c r="V197">
        <v>4443.7813411487341</v>
      </c>
      <c r="W197">
        <v>4678</v>
      </c>
      <c r="X197" s="10">
        <v>24.8</v>
      </c>
      <c r="Y197">
        <v>0</v>
      </c>
      <c r="Z197">
        <f t="shared" si="19"/>
        <v>0</v>
      </c>
    </row>
    <row r="198" spans="1:26" x14ac:dyDescent="0.6">
      <c r="A198">
        <v>2015</v>
      </c>
      <c r="B198">
        <v>7</v>
      </c>
      <c r="C198">
        <v>16</v>
      </c>
      <c r="D198">
        <f t="shared" si="17"/>
        <v>4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16231</v>
      </c>
      <c r="M198">
        <v>17216</v>
      </c>
      <c r="N198">
        <v>0.51659108106931817</v>
      </c>
      <c r="O198">
        <v>0.48340891893068177</v>
      </c>
      <c r="P198">
        <v>0.52978792590885104</v>
      </c>
      <c r="Q198">
        <v>0.4702120740911489</v>
      </c>
      <c r="R198">
        <v>2.70353192407463E-2</v>
      </c>
      <c r="S198">
        <v>4953</v>
      </c>
      <c r="T198">
        <f t="shared" si="18"/>
        <v>275</v>
      </c>
      <c r="U198">
        <v>4977</v>
      </c>
      <c r="V198">
        <v>4639.6946054024074</v>
      </c>
      <c r="W198">
        <v>4953</v>
      </c>
      <c r="X198" s="10">
        <v>21.6</v>
      </c>
      <c r="Y198">
        <v>0</v>
      </c>
      <c r="Z198">
        <f t="shared" si="19"/>
        <v>0</v>
      </c>
    </row>
    <row r="199" spans="1:26" x14ac:dyDescent="0.6">
      <c r="A199">
        <v>2015</v>
      </c>
      <c r="B199">
        <v>7</v>
      </c>
      <c r="C199">
        <v>17</v>
      </c>
      <c r="D199">
        <f t="shared" si="17"/>
        <v>5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15044</v>
      </c>
      <c r="M199">
        <v>15711</v>
      </c>
      <c r="N199">
        <v>0.55644159761806822</v>
      </c>
      <c r="O199">
        <v>0.44355840238193178</v>
      </c>
      <c r="P199">
        <v>0.51876522170639827</v>
      </c>
      <c r="Q199">
        <v>0.48123477829360178</v>
      </c>
      <c r="R199">
        <v>4.9253034547152193E-2</v>
      </c>
      <c r="S199">
        <v>5232</v>
      </c>
      <c r="T199">
        <f t="shared" si="18"/>
        <v>279</v>
      </c>
      <c r="U199">
        <v>4977</v>
      </c>
      <c r="V199">
        <v>4685.0247642478062</v>
      </c>
      <c r="W199">
        <v>5232</v>
      </c>
      <c r="X199" s="10">
        <v>20.399999999999999</v>
      </c>
      <c r="Y199">
        <v>0.5</v>
      </c>
      <c r="Z199">
        <f t="shared" si="19"/>
        <v>10.199999999999999</v>
      </c>
    </row>
    <row r="200" spans="1:26" x14ac:dyDescent="0.6">
      <c r="A200">
        <v>2015</v>
      </c>
      <c r="B200">
        <v>7</v>
      </c>
      <c r="C200">
        <v>18</v>
      </c>
      <c r="D200">
        <f t="shared" si="17"/>
        <v>6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15143</v>
      </c>
      <c r="M200">
        <v>16350</v>
      </c>
      <c r="N200">
        <v>0.52302483226722896</v>
      </c>
      <c r="O200">
        <v>0.47697516773277099</v>
      </c>
      <c r="P200">
        <v>0.5628007557710708</v>
      </c>
      <c r="Q200">
        <v>0.43719924422892908</v>
      </c>
      <c r="R200">
        <v>1.780185758513932E-2</v>
      </c>
      <c r="S200">
        <v>5377</v>
      </c>
      <c r="T200">
        <f t="shared" si="18"/>
        <v>145</v>
      </c>
      <c r="U200">
        <v>4977</v>
      </c>
      <c r="V200">
        <v>4801.6774190217302</v>
      </c>
      <c r="W200">
        <v>5377</v>
      </c>
      <c r="X200" s="10">
        <v>22.3</v>
      </c>
      <c r="Y200">
        <v>0</v>
      </c>
      <c r="Z200">
        <f t="shared" si="19"/>
        <v>0</v>
      </c>
    </row>
    <row r="201" spans="1:26" x14ac:dyDescent="0.6">
      <c r="A201">
        <v>2015</v>
      </c>
      <c r="B201">
        <v>7</v>
      </c>
      <c r="C201">
        <v>19</v>
      </c>
      <c r="D201">
        <f t="shared" si="17"/>
        <v>7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16711</v>
      </c>
      <c r="M201">
        <v>17080</v>
      </c>
      <c r="N201">
        <v>0.49497388424724059</v>
      </c>
      <c r="O201">
        <v>0.50502611575275935</v>
      </c>
      <c r="P201">
        <v>0.53956671932450484</v>
      </c>
      <c r="Q201">
        <v>0.46043328067549522</v>
      </c>
      <c r="R201">
        <v>2.4973066149536729E-2</v>
      </c>
      <c r="S201">
        <v>5263</v>
      </c>
      <c r="T201">
        <f t="shared" si="18"/>
        <v>-114</v>
      </c>
      <c r="U201">
        <v>4977</v>
      </c>
      <c r="V201">
        <v>5006.8743902697461</v>
      </c>
      <c r="W201">
        <v>5263</v>
      </c>
      <c r="X201" s="10">
        <v>23.3</v>
      </c>
      <c r="Y201">
        <v>0.1</v>
      </c>
      <c r="Z201">
        <f t="shared" si="19"/>
        <v>2.33</v>
      </c>
    </row>
    <row r="202" spans="1:26" x14ac:dyDescent="0.6">
      <c r="A202">
        <v>2015</v>
      </c>
      <c r="B202">
        <v>7</v>
      </c>
      <c r="C202">
        <v>20</v>
      </c>
      <c r="D202">
        <f t="shared" si="17"/>
        <v>1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16775</v>
      </c>
      <c r="M202">
        <v>16741</v>
      </c>
      <c r="N202">
        <v>0.52792558318874105</v>
      </c>
      <c r="O202">
        <v>0.47207441681125889</v>
      </c>
      <c r="P202">
        <v>0.55921080983000493</v>
      </c>
      <c r="Q202">
        <v>0.44078919016999513</v>
      </c>
      <c r="R202">
        <v>3.4543561014149238E-2</v>
      </c>
      <c r="S202">
        <v>4709</v>
      </c>
      <c r="T202">
        <f t="shared" si="18"/>
        <v>-554</v>
      </c>
      <c r="U202">
        <v>4977</v>
      </c>
      <c r="V202">
        <v>4357.3714981721978</v>
      </c>
      <c r="W202">
        <v>4709</v>
      </c>
      <c r="X202" s="10">
        <v>23.6</v>
      </c>
      <c r="Y202">
        <v>12</v>
      </c>
      <c r="Z202">
        <f t="shared" si="19"/>
        <v>283.20000000000005</v>
      </c>
    </row>
    <row r="203" spans="1:26" x14ac:dyDescent="0.6">
      <c r="A203">
        <v>2015</v>
      </c>
      <c r="B203">
        <v>7</v>
      </c>
      <c r="C203">
        <v>21</v>
      </c>
      <c r="D203">
        <f t="shared" si="17"/>
        <v>2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15378</v>
      </c>
      <c r="M203">
        <v>15613</v>
      </c>
      <c r="N203">
        <v>0.55131975867269989</v>
      </c>
      <c r="O203">
        <v>0.44868024132730022</v>
      </c>
      <c r="P203">
        <v>0.50607358327946561</v>
      </c>
      <c r="Q203">
        <v>0.49392641672053428</v>
      </c>
      <c r="R203">
        <v>8.7605042016806731E-2</v>
      </c>
      <c r="S203">
        <v>4835</v>
      </c>
      <c r="T203">
        <f t="shared" si="18"/>
        <v>126</v>
      </c>
      <c r="U203">
        <v>4977</v>
      </c>
      <c r="V203">
        <v>4391.0913198772514</v>
      </c>
      <c r="W203">
        <v>4835</v>
      </c>
      <c r="X203" s="10">
        <v>22.9</v>
      </c>
      <c r="Y203">
        <v>2</v>
      </c>
      <c r="Z203">
        <f t="shared" si="19"/>
        <v>45.8</v>
      </c>
    </row>
    <row r="204" spans="1:26" x14ac:dyDescent="0.6">
      <c r="A204">
        <v>2015</v>
      </c>
      <c r="B204">
        <v>7</v>
      </c>
      <c r="C204">
        <v>22</v>
      </c>
      <c r="D204">
        <f t="shared" si="17"/>
        <v>3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15824</v>
      </c>
      <c r="M204">
        <v>17858</v>
      </c>
      <c r="N204">
        <v>0.53062710069630481</v>
      </c>
      <c r="O204">
        <v>0.46937289930369508</v>
      </c>
      <c r="P204">
        <v>0.51914678458796104</v>
      </c>
      <c r="Q204">
        <v>0.4808532154120389</v>
      </c>
      <c r="R204">
        <v>4.8762267144620078E-2</v>
      </c>
      <c r="S204">
        <v>4954</v>
      </c>
      <c r="T204">
        <f t="shared" si="18"/>
        <v>119</v>
      </c>
      <c r="U204">
        <v>4977</v>
      </c>
      <c r="V204">
        <v>4543.5303478294272</v>
      </c>
      <c r="W204">
        <v>4954</v>
      </c>
      <c r="X204" s="10">
        <v>23.8</v>
      </c>
      <c r="Y204">
        <v>8.5</v>
      </c>
      <c r="Z204">
        <f t="shared" si="19"/>
        <v>202.3</v>
      </c>
    </row>
    <row r="205" spans="1:26" x14ac:dyDescent="0.6">
      <c r="A205">
        <v>2015</v>
      </c>
      <c r="B205">
        <v>7</v>
      </c>
      <c r="C205">
        <v>23</v>
      </c>
      <c r="D205">
        <f t="shared" si="17"/>
        <v>4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16384</v>
      </c>
      <c r="M205">
        <v>17437</v>
      </c>
      <c r="N205">
        <v>0.50289674281888808</v>
      </c>
      <c r="O205">
        <v>0.49710325718111192</v>
      </c>
      <c r="P205">
        <v>0.52385621875241251</v>
      </c>
      <c r="Q205">
        <v>0.47614378124758738</v>
      </c>
      <c r="R205">
        <v>6.110623805260483E-2</v>
      </c>
      <c r="S205">
        <v>5084</v>
      </c>
      <c r="T205">
        <f t="shared" si="18"/>
        <v>130</v>
      </c>
      <c r="U205">
        <v>4977</v>
      </c>
      <c r="V205">
        <v>4797.5904962916793</v>
      </c>
      <c r="W205">
        <v>5084</v>
      </c>
      <c r="X205" s="10">
        <v>25.7</v>
      </c>
      <c r="Y205">
        <v>39.5</v>
      </c>
      <c r="Z205">
        <f t="shared" si="19"/>
        <v>1015.15</v>
      </c>
    </row>
    <row r="206" spans="1:26" x14ac:dyDescent="0.6">
      <c r="A206">
        <v>2015</v>
      </c>
      <c r="B206">
        <v>7</v>
      </c>
      <c r="C206">
        <v>24</v>
      </c>
      <c r="D206">
        <f t="shared" si="17"/>
        <v>5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10451</v>
      </c>
      <c r="M206">
        <v>10899</v>
      </c>
      <c r="N206">
        <v>0.35682416391758948</v>
      </c>
      <c r="O206">
        <v>0.64317583608241047</v>
      </c>
      <c r="P206">
        <v>0.49400425602847747</v>
      </c>
      <c r="Q206">
        <v>0.50599574397152247</v>
      </c>
      <c r="R206">
        <v>0.31843810745194828</v>
      </c>
      <c r="S206">
        <v>5151</v>
      </c>
      <c r="T206">
        <f t="shared" si="18"/>
        <v>67</v>
      </c>
      <c r="U206">
        <v>4977</v>
      </c>
      <c r="V206">
        <v>4557.0140839731321</v>
      </c>
      <c r="W206">
        <v>5151</v>
      </c>
      <c r="X206" s="10">
        <v>25.5</v>
      </c>
      <c r="Y206">
        <v>4</v>
      </c>
      <c r="Z206">
        <f t="shared" si="19"/>
        <v>102</v>
      </c>
    </row>
    <row r="207" spans="1:26" x14ac:dyDescent="0.6">
      <c r="A207">
        <v>2015</v>
      </c>
      <c r="B207">
        <v>7</v>
      </c>
      <c r="C207">
        <v>25</v>
      </c>
      <c r="D207">
        <f t="shared" si="17"/>
        <v>6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17896</v>
      </c>
      <c r="M207">
        <v>17979</v>
      </c>
      <c r="N207">
        <v>0.47470962635777791</v>
      </c>
      <c r="O207">
        <v>0.52529037364222209</v>
      </c>
      <c r="P207">
        <v>0.52498843352968283</v>
      </c>
      <c r="Q207">
        <v>0.47501156647031711</v>
      </c>
      <c r="R207">
        <v>4.9189414664737932E-2</v>
      </c>
      <c r="S207">
        <v>5231</v>
      </c>
      <c r="T207">
        <f t="shared" si="18"/>
        <v>80</v>
      </c>
      <c r="U207">
        <v>4977</v>
      </c>
      <c r="V207">
        <v>4979.0139200018612</v>
      </c>
      <c r="W207">
        <v>5231</v>
      </c>
      <c r="X207" s="10">
        <v>26.4</v>
      </c>
      <c r="Y207">
        <v>0</v>
      </c>
      <c r="Z207">
        <f t="shared" si="19"/>
        <v>0</v>
      </c>
    </row>
    <row r="208" spans="1:26" x14ac:dyDescent="0.6">
      <c r="A208">
        <v>2015</v>
      </c>
      <c r="B208">
        <v>7</v>
      </c>
      <c r="C208">
        <v>26</v>
      </c>
      <c r="D208">
        <f t="shared" si="17"/>
        <v>7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14713</v>
      </c>
      <c r="M208">
        <v>16573</v>
      </c>
      <c r="N208">
        <v>0.48878817261170199</v>
      </c>
      <c r="O208">
        <v>0.51121182738829796</v>
      </c>
      <c r="P208">
        <v>0.53767229502523617</v>
      </c>
      <c r="Q208">
        <v>0.46232770497476378</v>
      </c>
      <c r="R208">
        <v>1.526610644257703E-2</v>
      </c>
      <c r="S208">
        <v>5123</v>
      </c>
      <c r="T208">
        <f t="shared" si="18"/>
        <v>-108</v>
      </c>
      <c r="U208">
        <v>4977</v>
      </c>
      <c r="V208">
        <v>4940.1864272142266</v>
      </c>
      <c r="W208">
        <v>5123</v>
      </c>
      <c r="X208" s="10">
        <v>27.6</v>
      </c>
      <c r="Y208">
        <v>0</v>
      </c>
      <c r="Z208">
        <f t="shared" si="19"/>
        <v>0</v>
      </c>
    </row>
    <row r="209" spans="1:26" x14ac:dyDescent="0.6">
      <c r="A209">
        <v>2015</v>
      </c>
      <c r="B209">
        <v>7</v>
      </c>
      <c r="C209">
        <v>27</v>
      </c>
      <c r="D209">
        <f t="shared" si="17"/>
        <v>1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15272</v>
      </c>
      <c r="M209">
        <v>15778</v>
      </c>
      <c r="N209">
        <v>0.50776508190003</v>
      </c>
      <c r="O209">
        <v>0.49223491809996989</v>
      </c>
      <c r="P209">
        <v>0.53604002687047658</v>
      </c>
      <c r="Q209">
        <v>0.46395997312952331</v>
      </c>
      <c r="R209">
        <v>6.3904362650037405E-2</v>
      </c>
      <c r="S209">
        <v>5267</v>
      </c>
      <c r="T209">
        <f t="shared" si="18"/>
        <v>144</v>
      </c>
      <c r="U209">
        <v>4977</v>
      </c>
      <c r="V209">
        <v>4299.6418461614303</v>
      </c>
      <c r="W209">
        <v>5267</v>
      </c>
      <c r="X209" s="10">
        <v>28.2</v>
      </c>
      <c r="Y209">
        <v>0</v>
      </c>
      <c r="Z209">
        <f t="shared" si="19"/>
        <v>0</v>
      </c>
    </row>
    <row r="210" spans="1:26" x14ac:dyDescent="0.6">
      <c r="A210">
        <v>2015</v>
      </c>
      <c r="B210">
        <v>7</v>
      </c>
      <c r="C210">
        <v>28</v>
      </c>
      <c r="D210">
        <f t="shared" si="17"/>
        <v>2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14863</v>
      </c>
      <c r="M210">
        <v>16373</v>
      </c>
      <c r="N210">
        <v>0.55240519284636935</v>
      </c>
      <c r="O210">
        <v>0.4475948071536307</v>
      </c>
      <c r="P210">
        <v>0.53066598434245493</v>
      </c>
      <c r="Q210">
        <v>0.46933401565754501</v>
      </c>
      <c r="R210">
        <v>6.4404223227752647E-2</v>
      </c>
      <c r="S210">
        <v>5374</v>
      </c>
      <c r="T210">
        <f t="shared" si="18"/>
        <v>107</v>
      </c>
      <c r="U210">
        <v>4977</v>
      </c>
      <c r="V210">
        <v>4385.9440073230098</v>
      </c>
      <c r="W210">
        <v>5374</v>
      </c>
      <c r="X210" s="10">
        <v>28.3</v>
      </c>
      <c r="Y210">
        <v>0</v>
      </c>
      <c r="Z210">
        <f t="shared" si="19"/>
        <v>0</v>
      </c>
    </row>
    <row r="211" spans="1:26" x14ac:dyDescent="0.6">
      <c r="A211">
        <v>2015</v>
      </c>
      <c r="B211">
        <v>7</v>
      </c>
      <c r="C211">
        <v>29</v>
      </c>
      <c r="D211">
        <f t="shared" si="17"/>
        <v>3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17303</v>
      </c>
      <c r="M211">
        <v>19397</v>
      </c>
      <c r="N211">
        <v>0.50203048105297232</v>
      </c>
      <c r="O211">
        <v>0.49796951894702762</v>
      </c>
      <c r="P211">
        <v>0.50160741795689889</v>
      </c>
      <c r="Q211">
        <v>0.49839258204310111</v>
      </c>
      <c r="R211">
        <v>0.16134197405823711</v>
      </c>
      <c r="S211">
        <v>5460</v>
      </c>
      <c r="T211">
        <f t="shared" si="18"/>
        <v>86</v>
      </c>
      <c r="U211">
        <v>4977</v>
      </c>
      <c r="V211">
        <v>4638.382791965837</v>
      </c>
      <c r="W211">
        <v>5460</v>
      </c>
      <c r="X211" s="10">
        <v>27.7</v>
      </c>
      <c r="Y211">
        <v>2.5</v>
      </c>
      <c r="Z211">
        <f t="shared" si="19"/>
        <v>69.25</v>
      </c>
    </row>
    <row r="212" spans="1:26" x14ac:dyDescent="0.6">
      <c r="A212">
        <v>2015</v>
      </c>
      <c r="B212">
        <v>7</v>
      </c>
      <c r="C212">
        <v>30</v>
      </c>
      <c r="D212">
        <f t="shared" si="17"/>
        <v>4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17632</v>
      </c>
      <c r="M212">
        <v>18935</v>
      </c>
      <c r="N212">
        <v>0.49448912294933062</v>
      </c>
      <c r="O212">
        <v>0.50551087705066944</v>
      </c>
      <c r="P212">
        <v>0.50775145654038389</v>
      </c>
      <c r="Q212">
        <v>0.49224854345961622</v>
      </c>
      <c r="R212">
        <v>0.1143013992927488</v>
      </c>
      <c r="S212">
        <v>5464</v>
      </c>
      <c r="T212">
        <f t="shared" si="18"/>
        <v>4</v>
      </c>
      <c r="U212">
        <v>4977</v>
      </c>
      <c r="V212">
        <v>4755.1969945202709</v>
      </c>
      <c r="W212">
        <v>5464</v>
      </c>
      <c r="X212" s="10">
        <v>27.8</v>
      </c>
      <c r="Y212">
        <v>0</v>
      </c>
      <c r="Z212">
        <f t="shared" si="19"/>
        <v>0</v>
      </c>
    </row>
    <row r="213" spans="1:26" x14ac:dyDescent="0.6">
      <c r="A213">
        <v>2015</v>
      </c>
      <c r="B213">
        <v>7</v>
      </c>
      <c r="C213">
        <v>31</v>
      </c>
      <c r="D213">
        <f t="shared" si="17"/>
        <v>5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17838</v>
      </c>
      <c r="M213">
        <v>20060</v>
      </c>
      <c r="N213">
        <v>0.5019905202044157</v>
      </c>
      <c r="O213">
        <v>0.4980094797955843</v>
      </c>
      <c r="P213">
        <v>0.49718168524852191</v>
      </c>
      <c r="Q213">
        <v>0.50281831475147809</v>
      </c>
      <c r="R213">
        <v>0.1011158558554297</v>
      </c>
      <c r="S213">
        <v>5668</v>
      </c>
      <c r="T213">
        <f t="shared" si="18"/>
        <v>204</v>
      </c>
      <c r="U213">
        <v>4977</v>
      </c>
      <c r="V213">
        <v>4881.702354032187</v>
      </c>
      <c r="W213">
        <v>5668</v>
      </c>
      <c r="X213" s="10">
        <v>28.3</v>
      </c>
      <c r="Y213">
        <v>0</v>
      </c>
      <c r="Z213">
        <f t="shared" si="19"/>
        <v>0</v>
      </c>
    </row>
    <row r="214" spans="1:26" x14ac:dyDescent="0.6">
      <c r="A214">
        <v>2015</v>
      </c>
      <c r="B214">
        <v>8</v>
      </c>
      <c r="C214">
        <v>1</v>
      </c>
      <c r="D214">
        <f t="shared" si="17"/>
        <v>6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19596</v>
      </c>
      <c r="M214">
        <v>21721</v>
      </c>
      <c r="N214">
        <v>0.47717967057932448</v>
      </c>
      <c r="O214">
        <v>0.52282032942067547</v>
      </c>
      <c r="P214">
        <v>0.51147175104787568</v>
      </c>
      <c r="Q214">
        <v>0.48852824895212438</v>
      </c>
      <c r="R214">
        <v>4.7962322183775469E-2</v>
      </c>
      <c r="S214">
        <v>5794</v>
      </c>
      <c r="T214">
        <f t="shared" si="18"/>
        <v>126</v>
      </c>
      <c r="U214">
        <v>4977</v>
      </c>
      <c r="V214">
        <v>5067.2726192198752</v>
      </c>
      <c r="W214">
        <v>5794</v>
      </c>
      <c r="X214" s="10">
        <v>27</v>
      </c>
      <c r="Y214">
        <v>0</v>
      </c>
      <c r="Z214">
        <f t="shared" si="19"/>
        <v>0</v>
      </c>
    </row>
    <row r="215" spans="1:26" x14ac:dyDescent="0.6">
      <c r="A215">
        <v>2015</v>
      </c>
      <c r="B215">
        <v>8</v>
      </c>
      <c r="C215">
        <v>2</v>
      </c>
      <c r="D215">
        <f t="shared" si="17"/>
        <v>7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18752</v>
      </c>
      <c r="M215">
        <v>21418</v>
      </c>
      <c r="N215">
        <v>0.46962164082907121</v>
      </c>
      <c r="O215">
        <v>0.5303783591709289</v>
      </c>
      <c r="P215">
        <v>0.51070079301503446</v>
      </c>
      <c r="Q215">
        <v>0.48929920698496548</v>
      </c>
      <c r="R215">
        <v>7.7605092604637327E-2</v>
      </c>
      <c r="S215">
        <v>5817</v>
      </c>
      <c r="T215">
        <f t="shared" si="18"/>
        <v>23</v>
      </c>
      <c r="U215">
        <v>4977</v>
      </c>
      <c r="V215">
        <v>5139.862573428979</v>
      </c>
      <c r="W215">
        <v>5817</v>
      </c>
      <c r="X215" s="10">
        <v>26.9</v>
      </c>
      <c r="Y215">
        <v>0</v>
      </c>
      <c r="Z215">
        <f t="shared" si="19"/>
        <v>0</v>
      </c>
    </row>
    <row r="216" spans="1:26" x14ac:dyDescent="0.6">
      <c r="A216">
        <v>2015</v>
      </c>
      <c r="B216">
        <v>8</v>
      </c>
      <c r="C216">
        <v>3</v>
      </c>
      <c r="D216">
        <f t="shared" si="17"/>
        <v>1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18152</v>
      </c>
      <c r="M216">
        <v>18311</v>
      </c>
      <c r="N216">
        <v>0.51977029122357843</v>
      </c>
      <c r="O216">
        <v>0.48022970877642163</v>
      </c>
      <c r="P216">
        <v>0.50328497915003101</v>
      </c>
      <c r="Q216">
        <v>0.49671502084996899</v>
      </c>
      <c r="R216">
        <v>0.1130253157069766</v>
      </c>
      <c r="S216">
        <v>5774</v>
      </c>
      <c r="T216">
        <f t="shared" si="18"/>
        <v>-43</v>
      </c>
      <c r="U216">
        <v>4977</v>
      </c>
      <c r="V216">
        <v>4440.4809702264556</v>
      </c>
      <c r="W216">
        <v>5774</v>
      </c>
      <c r="X216" s="10">
        <v>27.4</v>
      </c>
      <c r="Y216">
        <v>0</v>
      </c>
      <c r="Z216">
        <f t="shared" si="19"/>
        <v>0</v>
      </c>
    </row>
    <row r="217" spans="1:26" x14ac:dyDescent="0.6">
      <c r="A217">
        <v>2015</v>
      </c>
      <c r="B217">
        <v>8</v>
      </c>
      <c r="C217">
        <v>4</v>
      </c>
      <c r="D217">
        <f t="shared" si="17"/>
        <v>2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17812</v>
      </c>
      <c r="M217">
        <v>17791</v>
      </c>
      <c r="N217">
        <v>0.51753572920937696</v>
      </c>
      <c r="O217">
        <v>0.48246427079062298</v>
      </c>
      <c r="P217">
        <v>0.5062313223007997</v>
      </c>
      <c r="Q217">
        <v>0.49376867769920041</v>
      </c>
      <c r="R217">
        <v>7.637659190199711E-2</v>
      </c>
      <c r="S217">
        <v>5792</v>
      </c>
      <c r="T217">
        <f t="shared" si="18"/>
        <v>18</v>
      </c>
      <c r="U217">
        <v>4977</v>
      </c>
      <c r="V217">
        <v>4535.0422604344203</v>
      </c>
      <c r="W217">
        <v>5792</v>
      </c>
      <c r="X217" s="10">
        <v>27.4</v>
      </c>
      <c r="Y217">
        <v>0</v>
      </c>
      <c r="Z217">
        <f t="shared" si="19"/>
        <v>0</v>
      </c>
    </row>
    <row r="218" spans="1:26" x14ac:dyDescent="0.6">
      <c r="A218">
        <v>2015</v>
      </c>
      <c r="B218">
        <v>8</v>
      </c>
      <c r="C218">
        <v>5</v>
      </c>
      <c r="D218">
        <f t="shared" si="17"/>
        <v>3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19921</v>
      </c>
      <c r="M218">
        <v>19334</v>
      </c>
      <c r="N218">
        <v>0.47404608902227541</v>
      </c>
      <c r="O218">
        <v>0.52595391097772459</v>
      </c>
      <c r="P218">
        <v>0.48907253556798658</v>
      </c>
      <c r="Q218">
        <v>0.51092746443201342</v>
      </c>
      <c r="R218">
        <v>7.3225323729310496E-2</v>
      </c>
      <c r="S218">
        <v>5732</v>
      </c>
      <c r="T218">
        <f t="shared" si="18"/>
        <v>-60</v>
      </c>
      <c r="U218">
        <v>4977</v>
      </c>
      <c r="V218">
        <v>4760.7204344038109</v>
      </c>
      <c r="W218">
        <v>5732</v>
      </c>
      <c r="X218" s="10">
        <v>27.5</v>
      </c>
      <c r="Y218">
        <v>0</v>
      </c>
      <c r="Z218">
        <f t="shared" si="19"/>
        <v>0</v>
      </c>
    </row>
    <row r="219" spans="1:26" x14ac:dyDescent="0.6">
      <c r="A219">
        <v>2015</v>
      </c>
      <c r="B219">
        <v>8</v>
      </c>
      <c r="C219">
        <v>6</v>
      </c>
      <c r="D219">
        <f t="shared" si="17"/>
        <v>4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20841</v>
      </c>
      <c r="M219">
        <v>18217</v>
      </c>
      <c r="N219">
        <v>0.47790435297719941</v>
      </c>
      <c r="O219">
        <v>0.52209564702280054</v>
      </c>
      <c r="P219">
        <v>0.49269075614686608</v>
      </c>
      <c r="Q219">
        <v>0.50730924385313381</v>
      </c>
      <c r="R219">
        <v>7.3527966398117553E-2</v>
      </c>
      <c r="S219">
        <v>5714</v>
      </c>
      <c r="T219">
        <f t="shared" si="18"/>
        <v>-18</v>
      </c>
      <c r="U219">
        <v>4977</v>
      </c>
      <c r="V219">
        <v>4915.6586715602543</v>
      </c>
      <c r="W219">
        <v>5714</v>
      </c>
      <c r="X219" s="10">
        <v>27.9</v>
      </c>
      <c r="Y219">
        <v>0</v>
      </c>
      <c r="Z219">
        <f t="shared" si="19"/>
        <v>0</v>
      </c>
    </row>
    <row r="220" spans="1:26" x14ac:dyDescent="0.6">
      <c r="A220">
        <v>2015</v>
      </c>
      <c r="B220">
        <v>8</v>
      </c>
      <c r="C220">
        <v>7</v>
      </c>
      <c r="D220">
        <f t="shared" si="17"/>
        <v>5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19415</v>
      </c>
      <c r="M220">
        <v>17162</v>
      </c>
      <c r="N220">
        <v>0.52874518336638165</v>
      </c>
      <c r="O220">
        <v>0.47125481663361829</v>
      </c>
      <c r="P220">
        <v>0.50391779273358228</v>
      </c>
      <c r="Q220">
        <v>0.49608220726641777</v>
      </c>
      <c r="R220">
        <v>9.1424025497964689E-2</v>
      </c>
      <c r="S220">
        <v>5548</v>
      </c>
      <c r="T220">
        <f t="shared" si="18"/>
        <v>-166</v>
      </c>
      <c r="U220">
        <v>4977</v>
      </c>
      <c r="V220">
        <v>4953.3188317049171</v>
      </c>
      <c r="W220">
        <v>5548</v>
      </c>
      <c r="X220" s="10">
        <v>29.1</v>
      </c>
      <c r="Y220">
        <v>0</v>
      </c>
      <c r="Z220">
        <f t="shared" si="19"/>
        <v>0</v>
      </c>
    </row>
    <row r="221" spans="1:26" x14ac:dyDescent="0.6">
      <c r="A221">
        <v>2015</v>
      </c>
      <c r="B221">
        <v>8</v>
      </c>
      <c r="C221">
        <v>8</v>
      </c>
      <c r="D221">
        <f t="shared" si="17"/>
        <v>6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21032</v>
      </c>
      <c r="M221">
        <v>17318</v>
      </c>
      <c r="N221">
        <v>0.4824328072496023</v>
      </c>
      <c r="O221">
        <v>0.51756719275039764</v>
      </c>
      <c r="P221">
        <v>0.51355141849933716</v>
      </c>
      <c r="Q221">
        <v>0.48644858150066278</v>
      </c>
      <c r="R221">
        <v>8.6924584564794238E-2</v>
      </c>
      <c r="S221">
        <v>5556</v>
      </c>
      <c r="T221">
        <f t="shared" si="18"/>
        <v>8</v>
      </c>
      <c r="U221">
        <v>4977</v>
      </c>
      <c r="V221">
        <v>5143.9718253106957</v>
      </c>
      <c r="W221">
        <v>5556</v>
      </c>
      <c r="X221" s="10">
        <v>28.8</v>
      </c>
      <c r="Y221">
        <v>0</v>
      </c>
      <c r="Z221">
        <f t="shared" si="19"/>
        <v>0</v>
      </c>
    </row>
    <row r="222" spans="1:26" x14ac:dyDescent="0.6">
      <c r="A222">
        <v>2015</v>
      </c>
      <c r="B222">
        <v>8</v>
      </c>
      <c r="C222">
        <v>9</v>
      </c>
      <c r="D222">
        <f t="shared" si="17"/>
        <v>7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20440</v>
      </c>
      <c r="M222">
        <v>17954</v>
      </c>
      <c r="N222">
        <v>0.47007702025003062</v>
      </c>
      <c r="O222">
        <v>0.52992297974996938</v>
      </c>
      <c r="P222">
        <v>0.5353215268007655</v>
      </c>
      <c r="Q222">
        <v>0.46467847319923439</v>
      </c>
      <c r="R222">
        <v>5.1929889602899973E-2</v>
      </c>
      <c r="S222">
        <v>5320</v>
      </c>
      <c r="T222">
        <f t="shared" si="18"/>
        <v>-236</v>
      </c>
      <c r="U222">
        <v>4977</v>
      </c>
      <c r="V222">
        <v>5222.135121743192</v>
      </c>
      <c r="W222">
        <v>5320</v>
      </c>
      <c r="X222" s="10">
        <v>28.9</v>
      </c>
      <c r="Y222">
        <v>0</v>
      </c>
      <c r="Z222">
        <f t="shared" si="19"/>
        <v>0</v>
      </c>
    </row>
    <row r="223" spans="1:26" x14ac:dyDescent="0.6">
      <c r="A223">
        <v>2015</v>
      </c>
      <c r="B223">
        <v>8</v>
      </c>
      <c r="C223">
        <v>10</v>
      </c>
      <c r="D223">
        <f t="shared" si="17"/>
        <v>1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19392</v>
      </c>
      <c r="M223">
        <v>16721</v>
      </c>
      <c r="N223">
        <v>0.5118821057834898</v>
      </c>
      <c r="O223">
        <v>0.48811789421651008</v>
      </c>
      <c r="P223">
        <v>0.50291234140715102</v>
      </c>
      <c r="Q223">
        <v>0.49708765859284892</v>
      </c>
      <c r="R223">
        <v>4.417531718569781E-2</v>
      </c>
      <c r="S223">
        <v>5146</v>
      </c>
      <c r="T223">
        <f t="shared" si="18"/>
        <v>-174</v>
      </c>
      <c r="U223">
        <v>4977</v>
      </c>
      <c r="V223">
        <v>4510.6998275722508</v>
      </c>
      <c r="W223">
        <v>5146</v>
      </c>
      <c r="X223" s="10">
        <v>29.1</v>
      </c>
      <c r="Y223">
        <v>0</v>
      </c>
      <c r="Z223">
        <f t="shared" si="19"/>
        <v>0</v>
      </c>
    </row>
    <row r="224" spans="1:26" x14ac:dyDescent="0.6">
      <c r="A224">
        <v>2015</v>
      </c>
      <c r="B224">
        <v>8</v>
      </c>
      <c r="C224">
        <v>11</v>
      </c>
      <c r="D224">
        <f t="shared" si="17"/>
        <v>2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16668</v>
      </c>
      <c r="M224">
        <v>15451</v>
      </c>
      <c r="N224">
        <v>0.53849473767293843</v>
      </c>
      <c r="O224">
        <v>0.46150526232706168</v>
      </c>
      <c r="P224">
        <v>0.49636091513254138</v>
      </c>
      <c r="Q224">
        <v>0.50363908486745856</v>
      </c>
      <c r="R224">
        <v>6.7904039443831832E-2</v>
      </c>
      <c r="S224">
        <v>5163</v>
      </c>
      <c r="T224">
        <f t="shared" si="18"/>
        <v>17</v>
      </c>
      <c r="U224">
        <v>4977</v>
      </c>
      <c r="V224">
        <v>4497.7814679555568</v>
      </c>
      <c r="W224">
        <v>5163</v>
      </c>
      <c r="X224" s="10">
        <v>27.4</v>
      </c>
      <c r="Y224">
        <v>4.5</v>
      </c>
      <c r="Z224">
        <f t="shared" si="19"/>
        <v>123.3</v>
      </c>
    </row>
    <row r="225" spans="1:26" x14ac:dyDescent="0.6">
      <c r="A225">
        <v>2015</v>
      </c>
      <c r="B225">
        <v>8</v>
      </c>
      <c r="C225">
        <v>12</v>
      </c>
      <c r="D225">
        <f t="shared" si="17"/>
        <v>3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18007</v>
      </c>
      <c r="M225">
        <v>18114</v>
      </c>
      <c r="N225">
        <v>0.4798335337945609</v>
      </c>
      <c r="O225">
        <v>0.52016646620543905</v>
      </c>
      <c r="P225">
        <v>0.49135961698108849</v>
      </c>
      <c r="Q225">
        <v>0.50864038301891146</v>
      </c>
      <c r="R225">
        <v>3.4658337019018132E-2</v>
      </c>
      <c r="S225">
        <v>5217</v>
      </c>
      <c r="T225">
        <f t="shared" si="18"/>
        <v>54</v>
      </c>
      <c r="U225">
        <v>4977</v>
      </c>
      <c r="V225">
        <v>4665.7195400016644</v>
      </c>
      <c r="W225">
        <v>5217</v>
      </c>
      <c r="X225" s="10">
        <v>23.1</v>
      </c>
      <c r="Y225">
        <v>11.5</v>
      </c>
      <c r="Z225">
        <f t="shared" si="19"/>
        <v>265.65000000000003</v>
      </c>
    </row>
    <row r="226" spans="1:26" x14ac:dyDescent="0.6">
      <c r="A226">
        <v>2015</v>
      </c>
      <c r="B226">
        <v>8</v>
      </c>
      <c r="C226">
        <v>13</v>
      </c>
      <c r="D226">
        <f t="shared" si="17"/>
        <v>4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19389</v>
      </c>
      <c r="M226">
        <v>18743</v>
      </c>
      <c r="N226">
        <v>0.47323203036870859</v>
      </c>
      <c r="O226">
        <v>0.52676796963129136</v>
      </c>
      <c r="P226">
        <v>0.49681087367073518</v>
      </c>
      <c r="Q226">
        <v>0.50318912632926471</v>
      </c>
      <c r="R226">
        <v>9.3707618794123981E-2</v>
      </c>
      <c r="S226">
        <v>5211</v>
      </c>
      <c r="T226">
        <f t="shared" si="18"/>
        <v>-6</v>
      </c>
      <c r="U226">
        <v>4977</v>
      </c>
      <c r="V226">
        <v>4830.9910684020606</v>
      </c>
      <c r="W226">
        <v>5211</v>
      </c>
      <c r="X226" s="10">
        <v>25.3</v>
      </c>
      <c r="Y226">
        <v>0</v>
      </c>
      <c r="Z226">
        <f t="shared" si="19"/>
        <v>0</v>
      </c>
    </row>
    <row r="227" spans="1:26" x14ac:dyDescent="0.6">
      <c r="A227">
        <v>2015</v>
      </c>
      <c r="B227">
        <v>8</v>
      </c>
      <c r="C227">
        <v>14</v>
      </c>
      <c r="D227">
        <f t="shared" si="17"/>
        <v>5</v>
      </c>
      <c r="E227" t="s">
        <v>23</v>
      </c>
      <c r="F227" t="s">
        <v>14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>
        <f t="shared" si="15"/>
        <v>0</v>
      </c>
      <c r="I227">
        <f t="shared" si="16"/>
        <v>1</v>
      </c>
      <c r="J227" s="12" t="s">
        <v>66</v>
      </c>
      <c r="K227" s="12"/>
      <c r="L227">
        <v>18899</v>
      </c>
      <c r="M227">
        <v>17781</v>
      </c>
      <c r="N227">
        <v>0.50239368474662593</v>
      </c>
      <c r="O227">
        <v>0.49760631525337412</v>
      </c>
      <c r="P227">
        <v>0.49336962057550288</v>
      </c>
      <c r="Q227">
        <v>0.50663037942449707</v>
      </c>
      <c r="R227">
        <v>4.0196078431372552E-2</v>
      </c>
      <c r="S227">
        <v>5310</v>
      </c>
      <c r="T227">
        <f t="shared" si="18"/>
        <v>99</v>
      </c>
      <c r="U227">
        <v>4977</v>
      </c>
      <c r="V227">
        <v>5164.1191379397487</v>
      </c>
      <c r="W227">
        <v>5310</v>
      </c>
      <c r="X227" s="10">
        <v>25.9</v>
      </c>
      <c r="Y227">
        <v>0</v>
      </c>
      <c r="Z227">
        <f t="shared" si="19"/>
        <v>0</v>
      </c>
    </row>
    <row r="228" spans="1:26" x14ac:dyDescent="0.6">
      <c r="A228">
        <v>2015</v>
      </c>
      <c r="B228">
        <v>8</v>
      </c>
      <c r="C228">
        <v>15</v>
      </c>
      <c r="D228">
        <f t="shared" si="17"/>
        <v>6</v>
      </c>
      <c r="E228" t="s">
        <v>23</v>
      </c>
      <c r="F228" t="s">
        <v>11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12" t="s">
        <v>66</v>
      </c>
      <c r="K228" s="12"/>
      <c r="L228">
        <v>19205</v>
      </c>
      <c r="M228">
        <v>17247</v>
      </c>
      <c r="N228">
        <v>0.50209781951996479</v>
      </c>
      <c r="O228">
        <v>0.49790218048003521</v>
      </c>
      <c r="P228">
        <v>0.52555473169660016</v>
      </c>
      <c r="Q228">
        <v>0.47444526830339973</v>
      </c>
      <c r="R228">
        <v>6.8085901027077497E-2</v>
      </c>
      <c r="S228">
        <v>5299</v>
      </c>
      <c r="T228">
        <f t="shared" si="18"/>
        <v>-11</v>
      </c>
      <c r="U228">
        <v>4977</v>
      </c>
      <c r="V228">
        <v>5283.8707838942701</v>
      </c>
      <c r="W228">
        <v>5299</v>
      </c>
      <c r="X228" s="10">
        <v>26.9</v>
      </c>
      <c r="Y228">
        <v>0</v>
      </c>
      <c r="Z228">
        <f t="shared" si="19"/>
        <v>0</v>
      </c>
    </row>
    <row r="229" spans="1:26" x14ac:dyDescent="0.6">
      <c r="A229">
        <v>2015</v>
      </c>
      <c r="B229">
        <v>8</v>
      </c>
      <c r="C229">
        <v>16</v>
      </c>
      <c r="D229">
        <f t="shared" si="17"/>
        <v>7</v>
      </c>
      <c r="E229" t="s">
        <v>75</v>
      </c>
      <c r="F229" t="s">
        <v>15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15"/>
        <v>0</v>
      </c>
      <c r="I229">
        <f t="shared" si="16"/>
        <v>1</v>
      </c>
      <c r="J229" s="12" t="s">
        <v>66</v>
      </c>
      <c r="K229" s="12"/>
      <c r="L229">
        <v>18882</v>
      </c>
      <c r="M229">
        <v>19326</v>
      </c>
      <c r="N229">
        <v>0.47857015275745929</v>
      </c>
      <c r="O229">
        <v>0.52142984724254071</v>
      </c>
      <c r="P229">
        <v>0.5158681488789848</v>
      </c>
      <c r="Q229">
        <v>0.4841318511210152</v>
      </c>
      <c r="R229">
        <v>6.5284534866578189E-2</v>
      </c>
      <c r="S229">
        <v>5148</v>
      </c>
      <c r="T229">
        <f t="shared" si="18"/>
        <v>-151</v>
      </c>
      <c r="U229">
        <v>4977</v>
      </c>
      <c r="V229">
        <v>5393.9608107712274</v>
      </c>
      <c r="W229">
        <v>5393.9608107712274</v>
      </c>
      <c r="X229" s="10">
        <v>26.5</v>
      </c>
      <c r="Y229">
        <v>2.5</v>
      </c>
      <c r="Z229">
        <f t="shared" si="19"/>
        <v>66.25</v>
      </c>
    </row>
    <row r="230" spans="1:26" x14ac:dyDescent="0.6">
      <c r="A230">
        <v>2015</v>
      </c>
      <c r="B230">
        <v>8</v>
      </c>
      <c r="C230">
        <v>17</v>
      </c>
      <c r="D230">
        <f t="shared" si="17"/>
        <v>1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18861</v>
      </c>
      <c r="M230">
        <v>17331</v>
      </c>
      <c r="N230">
        <v>0.51044157207652019</v>
      </c>
      <c r="O230">
        <v>0.48955842792347992</v>
      </c>
      <c r="P230">
        <v>0.49552141918058867</v>
      </c>
      <c r="Q230">
        <v>0.50447858081941133</v>
      </c>
      <c r="R230">
        <v>8.5585646571805729E-2</v>
      </c>
      <c r="S230">
        <v>4890</v>
      </c>
      <c r="T230">
        <f t="shared" si="18"/>
        <v>-258</v>
      </c>
      <c r="U230">
        <v>4977</v>
      </c>
      <c r="V230">
        <v>4468.1796807503406</v>
      </c>
      <c r="W230">
        <v>4890</v>
      </c>
      <c r="X230" s="10">
        <v>25.2</v>
      </c>
      <c r="Y230">
        <v>1</v>
      </c>
      <c r="Z230">
        <f t="shared" si="19"/>
        <v>25.2</v>
      </c>
    </row>
    <row r="231" spans="1:26" x14ac:dyDescent="0.6">
      <c r="A231">
        <v>2015</v>
      </c>
      <c r="B231">
        <v>8</v>
      </c>
      <c r="C231">
        <v>18</v>
      </c>
      <c r="D231">
        <f t="shared" si="17"/>
        <v>2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16829</v>
      </c>
      <c r="M231">
        <v>15749</v>
      </c>
      <c r="N231">
        <v>0.52216054145575175</v>
      </c>
      <c r="O231">
        <v>0.4778394585442482</v>
      </c>
      <c r="P231">
        <v>0.49444431304748188</v>
      </c>
      <c r="Q231">
        <v>0.50555568695251818</v>
      </c>
      <c r="R231">
        <v>5.8164372506022473E-2</v>
      </c>
      <c r="S231">
        <v>4974</v>
      </c>
      <c r="T231">
        <f t="shared" si="18"/>
        <v>84</v>
      </c>
      <c r="U231">
        <v>4977</v>
      </c>
      <c r="V231">
        <v>4482.0622940979711</v>
      </c>
      <c r="W231">
        <v>4974</v>
      </c>
      <c r="X231" s="10">
        <v>25.7</v>
      </c>
      <c r="Y231">
        <v>0</v>
      </c>
      <c r="Z231">
        <f t="shared" si="19"/>
        <v>0</v>
      </c>
    </row>
    <row r="232" spans="1:26" x14ac:dyDescent="0.6">
      <c r="A232">
        <v>2015</v>
      </c>
      <c r="B232">
        <v>8</v>
      </c>
      <c r="C232">
        <v>19</v>
      </c>
      <c r="D232">
        <f t="shared" si="17"/>
        <v>3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17768</v>
      </c>
      <c r="M232">
        <v>18059</v>
      </c>
      <c r="N232">
        <v>0.48795622718405463</v>
      </c>
      <c r="O232">
        <v>0.51204377281594549</v>
      </c>
      <c r="P232">
        <v>0.48444545953651769</v>
      </c>
      <c r="Q232">
        <v>0.51555454046348237</v>
      </c>
      <c r="R232">
        <v>3.4912413008388238E-2</v>
      </c>
      <c r="S232">
        <v>5003</v>
      </c>
      <c r="T232">
        <f t="shared" si="18"/>
        <v>29</v>
      </c>
      <c r="U232">
        <v>4977</v>
      </c>
      <c r="V232">
        <v>4651.232021407448</v>
      </c>
      <c r="W232">
        <v>5003</v>
      </c>
      <c r="X232" s="10">
        <v>26.3</v>
      </c>
      <c r="Y232">
        <v>0</v>
      </c>
      <c r="Z232">
        <f t="shared" si="19"/>
        <v>0</v>
      </c>
    </row>
    <row r="233" spans="1:26" x14ac:dyDescent="0.6">
      <c r="A233">
        <v>2015</v>
      </c>
      <c r="B233">
        <v>8</v>
      </c>
      <c r="C233">
        <v>20</v>
      </c>
      <c r="D233">
        <f t="shared" si="17"/>
        <v>4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18229</v>
      </c>
      <c r="M233">
        <v>18282</v>
      </c>
      <c r="N233">
        <v>0.47020746180507611</v>
      </c>
      <c r="O233">
        <v>0.52979253819492389</v>
      </c>
      <c r="P233">
        <v>0.49291082154859239</v>
      </c>
      <c r="Q233">
        <v>0.50708917845140755</v>
      </c>
      <c r="R233">
        <v>8.5947237115057182E-2</v>
      </c>
      <c r="S233">
        <v>5032</v>
      </c>
      <c r="T233">
        <f t="shared" si="18"/>
        <v>29</v>
      </c>
      <c r="U233">
        <v>4977</v>
      </c>
      <c r="V233">
        <v>4784.7047080058019</v>
      </c>
      <c r="W233">
        <v>5032</v>
      </c>
      <c r="X233" s="10">
        <v>25.6</v>
      </c>
      <c r="Y233">
        <v>1.5</v>
      </c>
      <c r="Z233">
        <f t="shared" si="19"/>
        <v>38.400000000000006</v>
      </c>
    </row>
    <row r="234" spans="1:26" x14ac:dyDescent="0.6">
      <c r="A234">
        <v>2015</v>
      </c>
      <c r="B234">
        <v>8</v>
      </c>
      <c r="C234">
        <v>21</v>
      </c>
      <c r="D234">
        <f t="shared" si="17"/>
        <v>5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17761</v>
      </c>
      <c r="M234">
        <v>17717</v>
      </c>
      <c r="N234">
        <v>0.4904937352556184</v>
      </c>
      <c r="O234">
        <v>0.50950626474438165</v>
      </c>
      <c r="P234">
        <v>0.48675015695367169</v>
      </c>
      <c r="Q234">
        <v>0.51324984304632826</v>
      </c>
      <c r="R234">
        <v>0.1115145293505337</v>
      </c>
      <c r="S234">
        <v>5044</v>
      </c>
      <c r="T234">
        <f t="shared" si="18"/>
        <v>12</v>
      </c>
      <c r="U234">
        <v>4977</v>
      </c>
      <c r="V234">
        <v>5004.5290875099554</v>
      </c>
      <c r="W234">
        <v>5044</v>
      </c>
      <c r="X234" s="10">
        <v>23</v>
      </c>
      <c r="Y234">
        <v>76</v>
      </c>
      <c r="Z234">
        <f t="shared" si="19"/>
        <v>1748</v>
      </c>
    </row>
    <row r="235" spans="1:26" x14ac:dyDescent="0.6">
      <c r="A235">
        <v>2015</v>
      </c>
      <c r="B235">
        <v>8</v>
      </c>
      <c r="C235">
        <v>22</v>
      </c>
      <c r="D235">
        <f t="shared" si="17"/>
        <v>6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18412</v>
      </c>
      <c r="M235">
        <v>17872</v>
      </c>
      <c r="N235">
        <v>0.48832080852432341</v>
      </c>
      <c r="O235">
        <v>0.51167919147567664</v>
      </c>
      <c r="P235">
        <v>0.523389467935088</v>
      </c>
      <c r="Q235">
        <v>0.476610532064912</v>
      </c>
      <c r="R235">
        <v>1.158345691217664E-2</v>
      </c>
      <c r="S235">
        <v>5040</v>
      </c>
      <c r="T235">
        <f t="shared" si="18"/>
        <v>-4</v>
      </c>
      <c r="U235">
        <v>4977</v>
      </c>
      <c r="V235">
        <v>4998.3905374753522</v>
      </c>
      <c r="W235">
        <v>5040</v>
      </c>
      <c r="X235" s="10">
        <v>25.9</v>
      </c>
      <c r="Y235">
        <v>0</v>
      </c>
      <c r="Z235">
        <f t="shared" si="19"/>
        <v>0</v>
      </c>
    </row>
    <row r="236" spans="1:26" x14ac:dyDescent="0.6">
      <c r="A236">
        <v>2015</v>
      </c>
      <c r="B236">
        <v>8</v>
      </c>
      <c r="C236">
        <v>23</v>
      </c>
      <c r="D236">
        <f t="shared" si="17"/>
        <v>7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18947</v>
      </c>
      <c r="M236">
        <v>18207</v>
      </c>
      <c r="N236">
        <v>0.45721287450827092</v>
      </c>
      <c r="O236">
        <v>0.54278712549172903</v>
      </c>
      <c r="P236">
        <v>0.51157166930824216</v>
      </c>
      <c r="Q236">
        <v>0.48842833069175778</v>
      </c>
      <c r="R236">
        <v>6.5030664135523483E-2</v>
      </c>
      <c r="S236">
        <v>4840</v>
      </c>
      <c r="T236">
        <f t="shared" si="18"/>
        <v>-200</v>
      </c>
      <c r="U236">
        <v>4977</v>
      </c>
      <c r="V236">
        <v>5147.4298531211389</v>
      </c>
      <c r="W236">
        <v>4840</v>
      </c>
      <c r="X236" s="10">
        <v>26.3</v>
      </c>
      <c r="Y236">
        <v>0</v>
      </c>
      <c r="Z236">
        <f t="shared" si="19"/>
        <v>0</v>
      </c>
    </row>
    <row r="237" spans="1:26" x14ac:dyDescent="0.6">
      <c r="A237">
        <v>2015</v>
      </c>
      <c r="B237">
        <v>8</v>
      </c>
      <c r="C237">
        <v>24</v>
      </c>
      <c r="D237">
        <f t="shared" si="17"/>
        <v>1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19264</v>
      </c>
      <c r="M237">
        <v>17467</v>
      </c>
      <c r="N237">
        <v>0.50876741962382099</v>
      </c>
      <c r="O237">
        <v>0.49123258037617901</v>
      </c>
      <c r="P237">
        <v>0.48901521392870873</v>
      </c>
      <c r="Q237">
        <v>0.51098478607129127</v>
      </c>
      <c r="R237">
        <v>5.9180597372638893E-2</v>
      </c>
      <c r="S237">
        <v>4500</v>
      </c>
      <c r="T237">
        <f t="shared" si="18"/>
        <v>-340</v>
      </c>
      <c r="U237">
        <v>4977</v>
      </c>
      <c r="V237">
        <v>4491.9937340528249</v>
      </c>
      <c r="W237">
        <v>4500</v>
      </c>
      <c r="X237" s="10">
        <v>25.3</v>
      </c>
      <c r="Y237">
        <v>1.5</v>
      </c>
      <c r="Z237">
        <f t="shared" si="19"/>
        <v>37.950000000000003</v>
      </c>
    </row>
    <row r="238" spans="1:26" x14ac:dyDescent="0.6">
      <c r="A238">
        <v>2015</v>
      </c>
      <c r="B238">
        <v>8</v>
      </c>
      <c r="C238">
        <v>25</v>
      </c>
      <c r="D238">
        <f t="shared" si="17"/>
        <v>2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11001</v>
      </c>
      <c r="M238">
        <v>10296</v>
      </c>
      <c r="N238">
        <v>0.56621646327528674</v>
      </c>
      <c r="O238">
        <v>0.4337835367247132</v>
      </c>
      <c r="P238">
        <v>0.63975215960510079</v>
      </c>
      <c r="Q238">
        <v>0.36024784039489921</v>
      </c>
      <c r="R238">
        <v>6.3624937154348929E-2</v>
      </c>
      <c r="S238">
        <v>4181</v>
      </c>
      <c r="T238">
        <f t="shared" si="18"/>
        <v>-319</v>
      </c>
      <c r="U238">
        <v>4977</v>
      </c>
      <c r="V238">
        <v>4186.5166150794566</v>
      </c>
      <c r="W238">
        <v>4181</v>
      </c>
      <c r="X238" s="10">
        <v>22.5</v>
      </c>
      <c r="Y238">
        <v>33.5</v>
      </c>
      <c r="Z238">
        <f t="shared" si="19"/>
        <v>753.75</v>
      </c>
    </row>
    <row r="239" spans="1:26" x14ac:dyDescent="0.6">
      <c r="A239">
        <v>2015</v>
      </c>
      <c r="B239">
        <v>8</v>
      </c>
      <c r="C239">
        <v>26</v>
      </c>
      <c r="D239">
        <f t="shared" si="17"/>
        <v>3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18546</v>
      </c>
      <c r="M239">
        <v>19667</v>
      </c>
      <c r="N239">
        <v>0.48343263330287561</v>
      </c>
      <c r="O239">
        <v>0.51656736669712444</v>
      </c>
      <c r="P239">
        <v>0.48358592099941577</v>
      </c>
      <c r="Q239">
        <v>0.51641407900058411</v>
      </c>
      <c r="R239">
        <v>1.7570165321030371E-2</v>
      </c>
      <c r="S239">
        <v>4557</v>
      </c>
      <c r="T239">
        <f t="shared" si="18"/>
        <v>376</v>
      </c>
      <c r="U239">
        <v>4977</v>
      </c>
      <c r="V239">
        <v>4668.6464480062768</v>
      </c>
      <c r="W239">
        <v>4557</v>
      </c>
      <c r="X239" s="10">
        <v>22.9</v>
      </c>
      <c r="Y239">
        <v>0</v>
      </c>
      <c r="Z239">
        <f t="shared" si="19"/>
        <v>0</v>
      </c>
    </row>
    <row r="240" spans="1:26" x14ac:dyDescent="0.6">
      <c r="A240">
        <v>2015</v>
      </c>
      <c r="B240">
        <v>8</v>
      </c>
      <c r="C240">
        <v>27</v>
      </c>
      <c r="D240">
        <f t="shared" si="17"/>
        <v>4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18982</v>
      </c>
      <c r="M240">
        <v>18862</v>
      </c>
      <c r="N240">
        <v>0.4938829096701069</v>
      </c>
      <c r="O240">
        <v>0.50611709032989316</v>
      </c>
      <c r="P240">
        <v>0.49272326097585623</v>
      </c>
      <c r="Q240">
        <v>0.50727673902414383</v>
      </c>
      <c r="R240">
        <v>7.0264308932128997E-2</v>
      </c>
      <c r="S240">
        <v>4727</v>
      </c>
      <c r="T240">
        <f t="shared" si="18"/>
        <v>170</v>
      </c>
      <c r="U240">
        <v>4977</v>
      </c>
      <c r="V240">
        <v>4808.3036239004214</v>
      </c>
      <c r="W240">
        <v>4727</v>
      </c>
      <c r="X240" s="10">
        <v>25.1</v>
      </c>
      <c r="Y240">
        <v>0</v>
      </c>
      <c r="Z240">
        <f t="shared" si="19"/>
        <v>0</v>
      </c>
    </row>
    <row r="241" spans="1:26" x14ac:dyDescent="0.6">
      <c r="A241">
        <v>2015</v>
      </c>
      <c r="B241">
        <v>8</v>
      </c>
      <c r="C241">
        <v>28</v>
      </c>
      <c r="D241">
        <f t="shared" si="17"/>
        <v>5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19709</v>
      </c>
      <c r="M241">
        <v>18198</v>
      </c>
      <c r="N241">
        <v>0.51499341352510175</v>
      </c>
      <c r="O241">
        <v>0.4850065864748983</v>
      </c>
      <c r="P241">
        <v>0.48885020158012321</v>
      </c>
      <c r="Q241">
        <v>0.51114979841987673</v>
      </c>
      <c r="R241">
        <v>7.4603737335935491E-2</v>
      </c>
      <c r="S241">
        <v>4890</v>
      </c>
      <c r="T241">
        <f t="shared" si="18"/>
        <v>163</v>
      </c>
      <c r="U241">
        <v>4977</v>
      </c>
      <c r="V241">
        <v>4952.5339208918595</v>
      </c>
      <c r="W241">
        <v>4890</v>
      </c>
      <c r="X241" s="10">
        <v>25.3</v>
      </c>
      <c r="Y241">
        <v>0</v>
      </c>
      <c r="Z241">
        <f t="shared" si="19"/>
        <v>0</v>
      </c>
    </row>
    <row r="242" spans="1:26" x14ac:dyDescent="0.6">
      <c r="A242">
        <v>2015</v>
      </c>
      <c r="B242">
        <v>8</v>
      </c>
      <c r="C242">
        <v>29</v>
      </c>
      <c r="D242">
        <f t="shared" si="17"/>
        <v>6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19319</v>
      </c>
      <c r="M242">
        <v>17653</v>
      </c>
      <c r="N242">
        <v>0.50803854753271982</v>
      </c>
      <c r="O242">
        <v>0.49196145246728012</v>
      </c>
      <c r="P242">
        <v>0.52513262223925128</v>
      </c>
      <c r="Q242">
        <v>0.47486737776074872</v>
      </c>
      <c r="R242">
        <v>2.5070402492547821E-2</v>
      </c>
      <c r="S242">
        <v>4951</v>
      </c>
      <c r="T242">
        <f t="shared" si="18"/>
        <v>61</v>
      </c>
      <c r="U242">
        <v>4977</v>
      </c>
      <c r="V242">
        <v>5030.8097289454663</v>
      </c>
      <c r="W242">
        <v>4951</v>
      </c>
      <c r="X242" s="10">
        <v>24.9</v>
      </c>
      <c r="Y242">
        <v>0</v>
      </c>
      <c r="Z242">
        <f t="shared" si="19"/>
        <v>0</v>
      </c>
    </row>
    <row r="243" spans="1:26" x14ac:dyDescent="0.6">
      <c r="A243">
        <v>2015</v>
      </c>
      <c r="B243">
        <v>8</v>
      </c>
      <c r="C243">
        <v>30</v>
      </c>
      <c r="D243">
        <f t="shared" si="17"/>
        <v>7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19031</v>
      </c>
      <c r="M243">
        <v>16537</v>
      </c>
      <c r="N243">
        <v>0.46054409730316148</v>
      </c>
      <c r="O243">
        <v>0.53945590269683852</v>
      </c>
      <c r="P243">
        <v>0.52071431923808931</v>
      </c>
      <c r="Q243">
        <v>0.47928568076191058</v>
      </c>
      <c r="R243">
        <v>5.8289006139540217E-2</v>
      </c>
      <c r="S243">
        <v>4694</v>
      </c>
      <c r="T243">
        <f t="shared" si="18"/>
        <v>-257</v>
      </c>
      <c r="U243">
        <v>4977</v>
      </c>
      <c r="V243">
        <v>5137.7670729757183</v>
      </c>
      <c r="W243">
        <v>4694</v>
      </c>
      <c r="X243" s="10">
        <v>24.7</v>
      </c>
      <c r="Y243">
        <v>0</v>
      </c>
      <c r="Z243">
        <f t="shared" si="19"/>
        <v>0</v>
      </c>
    </row>
    <row r="244" spans="1:26" x14ac:dyDescent="0.6">
      <c r="A244">
        <v>2015</v>
      </c>
      <c r="B244">
        <v>8</v>
      </c>
      <c r="C244">
        <v>31</v>
      </c>
      <c r="D244">
        <f t="shared" si="17"/>
        <v>1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18770</v>
      </c>
      <c r="M244">
        <v>15018</v>
      </c>
      <c r="N244">
        <v>0.51632455875535466</v>
      </c>
      <c r="O244">
        <v>0.4836754412446454</v>
      </c>
      <c r="P244">
        <v>0.48550537793617382</v>
      </c>
      <c r="Q244">
        <v>0.51449462206382623</v>
      </c>
      <c r="R244">
        <v>5.3186274509803913E-2</v>
      </c>
      <c r="S244">
        <v>4004</v>
      </c>
      <c r="T244">
        <f t="shared" si="18"/>
        <v>-690</v>
      </c>
      <c r="U244">
        <v>4977</v>
      </c>
      <c r="V244">
        <v>4463.2317316167</v>
      </c>
      <c r="W244">
        <v>4004</v>
      </c>
      <c r="X244" s="10">
        <v>24.9</v>
      </c>
      <c r="Y244">
        <v>0.5</v>
      </c>
      <c r="Z244">
        <f t="shared" si="19"/>
        <v>12.45</v>
      </c>
    </row>
    <row r="245" spans="1:26" x14ac:dyDescent="0.6">
      <c r="A245">
        <v>2015</v>
      </c>
      <c r="B245">
        <v>9</v>
      </c>
      <c r="C245">
        <v>1</v>
      </c>
      <c r="D245">
        <f t="shared" si="17"/>
        <v>2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14964</v>
      </c>
      <c r="M245">
        <v>15183</v>
      </c>
      <c r="N245">
        <v>0.52110441461652535</v>
      </c>
      <c r="O245">
        <v>0.47889558538347471</v>
      </c>
      <c r="P245">
        <v>0.48365020216231291</v>
      </c>
      <c r="Q245">
        <v>0.51634979783768709</v>
      </c>
      <c r="R245">
        <v>5.7377181641887522E-2</v>
      </c>
      <c r="S245">
        <v>4174</v>
      </c>
      <c r="T245">
        <f t="shared" si="18"/>
        <v>170</v>
      </c>
      <c r="U245">
        <v>4977</v>
      </c>
      <c r="V245">
        <v>4415.9288277612914</v>
      </c>
      <c r="W245">
        <v>4174</v>
      </c>
      <c r="X245" s="10">
        <v>23.9</v>
      </c>
      <c r="Y245">
        <v>12</v>
      </c>
      <c r="Z245">
        <f t="shared" si="19"/>
        <v>286.79999999999995</v>
      </c>
    </row>
    <row r="246" spans="1:26" x14ac:dyDescent="0.6">
      <c r="A246">
        <v>2015</v>
      </c>
      <c r="B246">
        <v>9</v>
      </c>
      <c r="C246">
        <v>2</v>
      </c>
      <c r="D246">
        <f t="shared" si="17"/>
        <v>3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14952</v>
      </c>
      <c r="M246">
        <v>17235</v>
      </c>
      <c r="N246">
        <v>0.47618783561690142</v>
      </c>
      <c r="O246">
        <v>0.52381216438309863</v>
      </c>
      <c r="P246">
        <v>0.48210140013773228</v>
      </c>
      <c r="Q246">
        <v>0.51789859986226772</v>
      </c>
      <c r="R246">
        <v>6.0107376283846867E-2</v>
      </c>
      <c r="S246">
        <v>4343</v>
      </c>
      <c r="T246">
        <f t="shared" si="18"/>
        <v>169</v>
      </c>
      <c r="U246">
        <v>4977</v>
      </c>
      <c r="V246">
        <v>4512.7472648320827</v>
      </c>
      <c r="W246">
        <v>4343</v>
      </c>
      <c r="X246" s="10">
        <v>24.6</v>
      </c>
      <c r="Y246">
        <v>0.5</v>
      </c>
      <c r="Z246">
        <f t="shared" si="19"/>
        <v>12.3</v>
      </c>
    </row>
    <row r="247" spans="1:26" x14ac:dyDescent="0.6">
      <c r="A247">
        <v>2015</v>
      </c>
      <c r="B247">
        <v>9</v>
      </c>
      <c r="C247">
        <v>3</v>
      </c>
      <c r="D247">
        <f t="shared" si="17"/>
        <v>4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17327</v>
      </c>
      <c r="M247">
        <v>18451</v>
      </c>
      <c r="N247">
        <v>0.48097947803830149</v>
      </c>
      <c r="O247">
        <v>0.51902052196169846</v>
      </c>
      <c r="P247">
        <v>0.4944315728485279</v>
      </c>
      <c r="Q247">
        <v>0.5055684271514721</v>
      </c>
      <c r="R247">
        <v>4.2949826989619383E-2</v>
      </c>
      <c r="S247">
        <v>4639</v>
      </c>
      <c r="T247">
        <f t="shared" si="18"/>
        <v>296</v>
      </c>
      <c r="U247">
        <v>4977</v>
      </c>
      <c r="V247">
        <v>4746.5907894011061</v>
      </c>
      <c r="W247">
        <v>4639</v>
      </c>
      <c r="X247" s="10">
        <v>24.8</v>
      </c>
      <c r="Y247">
        <v>6</v>
      </c>
      <c r="Z247">
        <f t="shared" si="19"/>
        <v>148.80000000000001</v>
      </c>
    </row>
    <row r="248" spans="1:26" x14ac:dyDescent="0.6">
      <c r="A248">
        <v>2015</v>
      </c>
      <c r="B248">
        <v>9</v>
      </c>
      <c r="C248">
        <v>4</v>
      </c>
      <c r="D248">
        <f t="shared" si="17"/>
        <v>5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16355</v>
      </c>
      <c r="M248">
        <v>18022</v>
      </c>
      <c r="N248">
        <v>0.48043487730020229</v>
      </c>
      <c r="O248">
        <v>0.5195651226997976</v>
      </c>
      <c r="P248">
        <v>0.46395696237027512</v>
      </c>
      <c r="Q248">
        <v>0.53604303762972494</v>
      </c>
      <c r="R248">
        <v>2.0823784059078171E-2</v>
      </c>
      <c r="S248">
        <v>4751</v>
      </c>
      <c r="T248">
        <f t="shared" si="18"/>
        <v>112</v>
      </c>
      <c r="U248">
        <v>4977</v>
      </c>
      <c r="V248">
        <v>4806.00949084679</v>
      </c>
      <c r="W248">
        <v>4751</v>
      </c>
      <c r="X248" s="10">
        <v>24.6</v>
      </c>
      <c r="Y248">
        <v>0</v>
      </c>
      <c r="Z248">
        <f t="shared" si="19"/>
        <v>0</v>
      </c>
    </row>
    <row r="249" spans="1:26" x14ac:dyDescent="0.6">
      <c r="A249">
        <v>2015</v>
      </c>
      <c r="B249">
        <v>9</v>
      </c>
      <c r="C249">
        <v>5</v>
      </c>
      <c r="D249">
        <f t="shared" si="17"/>
        <v>6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16978</v>
      </c>
      <c r="M249">
        <v>17794</v>
      </c>
      <c r="N249">
        <v>0.49824154603566367</v>
      </c>
      <c r="O249">
        <v>0.50175845396433627</v>
      </c>
      <c r="P249">
        <v>0.50713281816222988</v>
      </c>
      <c r="Q249">
        <v>0.49286718183777012</v>
      </c>
      <c r="R249">
        <v>5.8660130718954248E-2</v>
      </c>
      <c r="S249">
        <v>4967</v>
      </c>
      <c r="T249">
        <f t="shared" si="18"/>
        <v>216</v>
      </c>
      <c r="U249">
        <v>4977</v>
      </c>
      <c r="V249">
        <v>4933.5646024732478</v>
      </c>
      <c r="W249">
        <v>4967</v>
      </c>
      <c r="X249" s="10">
        <v>23.1</v>
      </c>
      <c r="Y249">
        <v>7.5</v>
      </c>
      <c r="Z249">
        <f t="shared" si="19"/>
        <v>173.25</v>
      </c>
    </row>
    <row r="250" spans="1:26" x14ac:dyDescent="0.6">
      <c r="A250">
        <v>2015</v>
      </c>
      <c r="B250">
        <v>9</v>
      </c>
      <c r="C250">
        <v>6</v>
      </c>
      <c r="D250">
        <f t="shared" si="17"/>
        <v>7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18883</v>
      </c>
      <c r="M250">
        <v>17571</v>
      </c>
      <c r="N250">
        <v>0.47008990624907582</v>
      </c>
      <c r="O250">
        <v>0.52991009375092424</v>
      </c>
      <c r="P250">
        <v>0.49815878085774279</v>
      </c>
      <c r="Q250">
        <v>0.50184121914225721</v>
      </c>
      <c r="R250">
        <v>2.083813917723952E-2</v>
      </c>
      <c r="S250">
        <v>4783</v>
      </c>
      <c r="T250">
        <f t="shared" si="18"/>
        <v>-184</v>
      </c>
      <c r="U250">
        <v>4977</v>
      </c>
      <c r="V250">
        <v>5135.2085624083247</v>
      </c>
      <c r="W250">
        <v>4783</v>
      </c>
      <c r="X250" s="10">
        <v>21.1</v>
      </c>
      <c r="Y250">
        <v>15.5</v>
      </c>
      <c r="Z250">
        <f t="shared" si="19"/>
        <v>327.05</v>
      </c>
    </row>
    <row r="251" spans="1:26" x14ac:dyDescent="0.6">
      <c r="A251">
        <v>2015</v>
      </c>
      <c r="B251">
        <v>9</v>
      </c>
      <c r="C251">
        <v>7</v>
      </c>
      <c r="D251">
        <f t="shared" si="17"/>
        <v>1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18518</v>
      </c>
      <c r="M251">
        <v>16779</v>
      </c>
      <c r="N251">
        <v>0.51050420168067223</v>
      </c>
      <c r="O251">
        <v>0.48949579831932771</v>
      </c>
      <c r="P251">
        <v>0.48060841983852359</v>
      </c>
      <c r="Q251">
        <v>0.51939158016147635</v>
      </c>
      <c r="R251">
        <v>6.5826330532212887E-2</v>
      </c>
      <c r="S251">
        <v>4345</v>
      </c>
      <c r="T251">
        <f t="shared" si="18"/>
        <v>-438</v>
      </c>
      <c r="U251">
        <v>4977</v>
      </c>
      <c r="V251">
        <v>4433.088441596733</v>
      </c>
      <c r="W251">
        <v>4345</v>
      </c>
      <c r="X251" s="10">
        <v>21.6</v>
      </c>
      <c r="Y251">
        <v>0</v>
      </c>
      <c r="Z251">
        <f t="shared" si="19"/>
        <v>0</v>
      </c>
    </row>
    <row r="252" spans="1:26" x14ac:dyDescent="0.6">
      <c r="A252">
        <v>2015</v>
      </c>
      <c r="B252">
        <v>9</v>
      </c>
      <c r="C252">
        <v>8</v>
      </c>
      <c r="D252">
        <f t="shared" si="17"/>
        <v>2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14784</v>
      </c>
      <c r="M252">
        <v>15239</v>
      </c>
      <c r="N252">
        <v>0.51363107768817118</v>
      </c>
      <c r="O252">
        <v>0.48636892231182882</v>
      </c>
      <c r="P252">
        <v>0.48857163597648018</v>
      </c>
      <c r="Q252">
        <v>0.51142836402351977</v>
      </c>
      <c r="R252">
        <v>3.5985280578706189E-2</v>
      </c>
      <c r="S252">
        <v>4364</v>
      </c>
      <c r="T252">
        <f t="shared" si="18"/>
        <v>19</v>
      </c>
      <c r="U252">
        <v>4977</v>
      </c>
      <c r="V252">
        <v>4366.6947119371307</v>
      </c>
      <c r="W252">
        <v>4364</v>
      </c>
      <c r="X252" s="10">
        <v>21.9</v>
      </c>
      <c r="Y252">
        <v>0</v>
      </c>
      <c r="Z252">
        <f t="shared" si="19"/>
        <v>0</v>
      </c>
    </row>
    <row r="253" spans="1:26" x14ac:dyDescent="0.6">
      <c r="A253">
        <v>2015</v>
      </c>
      <c r="B253">
        <v>9</v>
      </c>
      <c r="C253">
        <v>9</v>
      </c>
      <c r="D253">
        <f t="shared" si="17"/>
        <v>3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15362</v>
      </c>
      <c r="M253">
        <v>16612</v>
      </c>
      <c r="N253">
        <v>0.47043989974694761</v>
      </c>
      <c r="O253">
        <v>0.52956010025305233</v>
      </c>
      <c r="P253">
        <v>0.49002784988944159</v>
      </c>
      <c r="Q253">
        <v>0.50997215011055841</v>
      </c>
      <c r="R253">
        <v>1.843401089895353E-2</v>
      </c>
      <c r="S253">
        <v>4423</v>
      </c>
      <c r="T253">
        <f t="shared" si="18"/>
        <v>59</v>
      </c>
      <c r="U253">
        <v>4977</v>
      </c>
      <c r="V253">
        <v>4518.6629884265667</v>
      </c>
      <c r="W253">
        <v>4423</v>
      </c>
      <c r="X253" s="10">
        <v>22.9</v>
      </c>
      <c r="Y253">
        <v>0</v>
      </c>
      <c r="Z253">
        <f t="shared" si="19"/>
        <v>0</v>
      </c>
    </row>
    <row r="254" spans="1:26" x14ac:dyDescent="0.6">
      <c r="A254">
        <v>2015</v>
      </c>
      <c r="B254">
        <v>9</v>
      </c>
      <c r="C254">
        <v>10</v>
      </c>
      <c r="D254">
        <f t="shared" si="17"/>
        <v>4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17233</v>
      </c>
      <c r="M254">
        <v>18000</v>
      </c>
      <c r="N254">
        <v>0.48528376381909433</v>
      </c>
      <c r="O254">
        <v>0.51471623618090567</v>
      </c>
      <c r="P254">
        <v>0.49168013915100051</v>
      </c>
      <c r="Q254">
        <v>0.50831986084899949</v>
      </c>
      <c r="R254">
        <v>5.4611075199310487E-2</v>
      </c>
      <c r="S254">
        <v>4518</v>
      </c>
      <c r="T254">
        <f t="shared" si="18"/>
        <v>95</v>
      </c>
      <c r="U254">
        <v>4977</v>
      </c>
      <c r="V254">
        <v>4712.2951844424106</v>
      </c>
      <c r="W254">
        <v>4518</v>
      </c>
      <c r="X254" s="10">
        <v>22.5</v>
      </c>
      <c r="Y254">
        <v>0</v>
      </c>
      <c r="Z254">
        <f t="shared" si="19"/>
        <v>0</v>
      </c>
    </row>
    <row r="255" spans="1:26" x14ac:dyDescent="0.6">
      <c r="A255">
        <v>2015</v>
      </c>
      <c r="B255">
        <v>9</v>
      </c>
      <c r="C255">
        <v>11</v>
      </c>
      <c r="D255">
        <f t="shared" si="17"/>
        <v>5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17627</v>
      </c>
      <c r="M255">
        <v>17781</v>
      </c>
      <c r="N255">
        <v>0.49072970777578317</v>
      </c>
      <c r="O255">
        <v>0.50927029222421683</v>
      </c>
      <c r="P255">
        <v>0.47546307321849118</v>
      </c>
      <c r="Q255">
        <v>0.52453692678150876</v>
      </c>
      <c r="R255">
        <v>5.6322800613458061E-2</v>
      </c>
      <c r="S255">
        <v>4592</v>
      </c>
      <c r="T255">
        <f t="shared" si="18"/>
        <v>74</v>
      </c>
      <c r="U255">
        <v>4977</v>
      </c>
      <c r="V255">
        <v>4854.9401230780013</v>
      </c>
      <c r="W255">
        <v>4592</v>
      </c>
      <c r="X255" s="10">
        <v>23.8</v>
      </c>
      <c r="Y255">
        <v>0</v>
      </c>
      <c r="Z255">
        <f t="shared" si="19"/>
        <v>0</v>
      </c>
    </row>
    <row r="256" spans="1:26" x14ac:dyDescent="0.6">
      <c r="A256">
        <v>2015</v>
      </c>
      <c r="B256">
        <v>9</v>
      </c>
      <c r="C256">
        <v>12</v>
      </c>
      <c r="D256">
        <f t="shared" si="17"/>
        <v>6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17267</v>
      </c>
      <c r="M256">
        <v>17098</v>
      </c>
      <c r="N256">
        <v>0.49893268016105391</v>
      </c>
      <c r="O256">
        <v>0.50106731983894615</v>
      </c>
      <c r="P256">
        <v>0.50656916132694674</v>
      </c>
      <c r="Q256">
        <v>0.49343083867305332</v>
      </c>
      <c r="R256">
        <v>2.8696222078575011E-2</v>
      </c>
      <c r="S256">
        <v>4724</v>
      </c>
      <c r="T256">
        <f t="shared" si="18"/>
        <v>132</v>
      </c>
      <c r="U256">
        <v>4977</v>
      </c>
      <c r="V256">
        <v>4932.4727101343688</v>
      </c>
      <c r="W256">
        <v>4724</v>
      </c>
      <c r="X256" s="10">
        <v>21.7</v>
      </c>
      <c r="Y256">
        <v>6</v>
      </c>
      <c r="Z256">
        <f t="shared" si="19"/>
        <v>130.19999999999999</v>
      </c>
    </row>
    <row r="257" spans="1:26" x14ac:dyDescent="0.6">
      <c r="A257">
        <v>2015</v>
      </c>
      <c r="B257">
        <v>9</v>
      </c>
      <c r="C257">
        <v>13</v>
      </c>
      <c r="D257">
        <f t="shared" si="17"/>
        <v>7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18515</v>
      </c>
      <c r="M257">
        <v>16721</v>
      </c>
      <c r="N257">
        <v>0.47132384350104262</v>
      </c>
      <c r="O257">
        <v>0.52867615649895749</v>
      </c>
      <c r="P257">
        <v>0.50559502796117262</v>
      </c>
      <c r="Q257">
        <v>0.49440497203882738</v>
      </c>
      <c r="R257">
        <v>2.245205774617539E-2</v>
      </c>
      <c r="S257">
        <v>4515</v>
      </c>
      <c r="T257">
        <f t="shared" si="18"/>
        <v>-209</v>
      </c>
      <c r="U257">
        <v>4977</v>
      </c>
      <c r="V257">
        <v>5096.6860891454126</v>
      </c>
      <c r="W257">
        <v>4515</v>
      </c>
      <c r="X257" s="10">
        <v>21.3</v>
      </c>
      <c r="Y257">
        <v>0</v>
      </c>
      <c r="Z257">
        <f t="shared" si="19"/>
        <v>0</v>
      </c>
    </row>
    <row r="258" spans="1:26" x14ac:dyDescent="0.6">
      <c r="A258">
        <v>2015</v>
      </c>
      <c r="B258">
        <v>9</v>
      </c>
      <c r="C258">
        <v>14</v>
      </c>
      <c r="D258">
        <f t="shared" si="17"/>
        <v>1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18480</v>
      </c>
      <c r="M258">
        <v>16116</v>
      </c>
      <c r="N258">
        <v>0.51211907461343298</v>
      </c>
      <c r="O258">
        <v>0.48788092538656708</v>
      </c>
      <c r="P258">
        <v>0.4931951640372732</v>
      </c>
      <c r="Q258">
        <v>0.50680483596272674</v>
      </c>
      <c r="R258">
        <v>3.8365114316671403E-2</v>
      </c>
      <c r="S258">
        <v>4239</v>
      </c>
      <c r="T258">
        <f t="shared" si="18"/>
        <v>-276</v>
      </c>
      <c r="U258">
        <v>4977</v>
      </c>
      <c r="V258">
        <v>4426.3138671169927</v>
      </c>
      <c r="W258">
        <v>4239</v>
      </c>
      <c r="X258" s="10">
        <v>21.6</v>
      </c>
      <c r="Y258">
        <v>0</v>
      </c>
      <c r="Z258">
        <f t="shared" si="19"/>
        <v>0</v>
      </c>
    </row>
    <row r="259" spans="1:26" x14ac:dyDescent="0.6">
      <c r="A259">
        <v>2015</v>
      </c>
      <c r="B259">
        <v>9</v>
      </c>
      <c r="C259">
        <v>15</v>
      </c>
      <c r="D259">
        <f t="shared" ref="D259:D322" si="22">WEEKDAY(DATE(A259,B259,C259), 2)</f>
        <v>2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14911</v>
      </c>
      <c r="M259">
        <v>14423</v>
      </c>
      <c r="N259">
        <v>0.53127395000232369</v>
      </c>
      <c r="O259">
        <v>0.46872604999767631</v>
      </c>
      <c r="P259">
        <v>0.4676738342395782</v>
      </c>
      <c r="Q259">
        <v>0.5323261657604218</v>
      </c>
      <c r="R259">
        <v>1.8530489118724409E-2</v>
      </c>
      <c r="S259">
        <v>4297</v>
      </c>
      <c r="T259">
        <f t="shared" ref="T259:T322" si="23">S259-S258</f>
        <v>58</v>
      </c>
      <c r="U259">
        <v>4977</v>
      </c>
      <c r="V259">
        <v>4371.7796381564094</v>
      </c>
      <c r="W259">
        <v>4297</v>
      </c>
      <c r="X259" s="10">
        <v>21</v>
      </c>
      <c r="Y259">
        <v>0</v>
      </c>
      <c r="Z259">
        <f t="shared" ref="Z259:Z322" si="24">X259*Y259</f>
        <v>0</v>
      </c>
    </row>
    <row r="260" spans="1:26" x14ac:dyDescent="0.6">
      <c r="A260">
        <v>2015</v>
      </c>
      <c r="B260">
        <v>9</v>
      </c>
      <c r="C260">
        <v>16</v>
      </c>
      <c r="D260">
        <f t="shared" si="22"/>
        <v>3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15834</v>
      </c>
      <c r="M260">
        <v>15737</v>
      </c>
      <c r="N260">
        <v>0.49196588029223248</v>
      </c>
      <c r="O260">
        <v>0.50803411970776746</v>
      </c>
      <c r="P260">
        <v>0.47914032865089129</v>
      </c>
      <c r="Q260">
        <v>0.5208596713491086</v>
      </c>
      <c r="R260">
        <v>8.4054877011533358E-2</v>
      </c>
      <c r="S260">
        <v>4293</v>
      </c>
      <c r="T260">
        <f t="shared" si="23"/>
        <v>-4</v>
      </c>
      <c r="U260">
        <v>4977</v>
      </c>
      <c r="V260">
        <v>4540.8588138758114</v>
      </c>
      <c r="W260">
        <v>4293</v>
      </c>
      <c r="X260" s="10">
        <v>20.2</v>
      </c>
      <c r="Y260">
        <v>18</v>
      </c>
      <c r="Z260">
        <f t="shared" si="24"/>
        <v>363.59999999999997</v>
      </c>
    </row>
    <row r="261" spans="1:26" x14ac:dyDescent="0.6">
      <c r="A261">
        <v>2015</v>
      </c>
      <c r="B261">
        <v>9</v>
      </c>
      <c r="C261">
        <v>17</v>
      </c>
      <c r="D261">
        <f t="shared" si="22"/>
        <v>4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16959</v>
      </c>
      <c r="M261">
        <v>16055</v>
      </c>
      <c r="N261">
        <v>0.49197598345522231</v>
      </c>
      <c r="O261">
        <v>0.5080240165447778</v>
      </c>
      <c r="P261">
        <v>0.49422511840331912</v>
      </c>
      <c r="Q261">
        <v>0.50577488159668094</v>
      </c>
      <c r="R261">
        <v>3.4356133101807837E-2</v>
      </c>
      <c r="S261">
        <v>4394</v>
      </c>
      <c r="T261">
        <f t="shared" si="23"/>
        <v>101</v>
      </c>
      <c r="U261">
        <v>4977</v>
      </c>
      <c r="V261">
        <v>4684.3426603849384</v>
      </c>
      <c r="W261">
        <v>4394</v>
      </c>
      <c r="X261" s="10">
        <v>18.399999999999999</v>
      </c>
      <c r="Y261">
        <v>64.5</v>
      </c>
      <c r="Z261">
        <f t="shared" si="24"/>
        <v>1186.8</v>
      </c>
    </row>
    <row r="262" spans="1:26" x14ac:dyDescent="0.6">
      <c r="A262">
        <v>2015</v>
      </c>
      <c r="B262">
        <v>9</v>
      </c>
      <c r="C262">
        <v>18</v>
      </c>
      <c r="D262">
        <f t="shared" si="22"/>
        <v>5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16904</v>
      </c>
      <c r="M262">
        <v>16360</v>
      </c>
      <c r="N262">
        <v>0.49247549178800321</v>
      </c>
      <c r="O262">
        <v>0.50752450821199679</v>
      </c>
      <c r="P262">
        <v>0.47874516214071849</v>
      </c>
      <c r="Q262">
        <v>0.52125483785928151</v>
      </c>
      <c r="R262">
        <v>1.5944479396036489E-2</v>
      </c>
      <c r="S262">
        <v>4492</v>
      </c>
      <c r="T262">
        <f t="shared" si="23"/>
        <v>98</v>
      </c>
      <c r="U262">
        <v>4977</v>
      </c>
      <c r="V262">
        <v>4803.1359075826986</v>
      </c>
      <c r="W262">
        <v>4492</v>
      </c>
      <c r="X262" s="10">
        <v>21.1</v>
      </c>
      <c r="Y262">
        <v>0</v>
      </c>
      <c r="Z262">
        <f t="shared" si="24"/>
        <v>0</v>
      </c>
    </row>
    <row r="263" spans="1:26" x14ac:dyDescent="0.6">
      <c r="A263">
        <v>2015</v>
      </c>
      <c r="B263">
        <v>9</v>
      </c>
      <c r="C263">
        <v>19</v>
      </c>
      <c r="D263">
        <f t="shared" si="22"/>
        <v>6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16976</v>
      </c>
      <c r="M263">
        <v>15497</v>
      </c>
      <c r="N263">
        <v>0.49694398056262928</v>
      </c>
      <c r="O263">
        <v>0.50305601943737077</v>
      </c>
      <c r="P263">
        <v>0.52556258317048699</v>
      </c>
      <c r="Q263">
        <v>0.47443741682951301</v>
      </c>
      <c r="R263">
        <v>1.7112299465240639E-2</v>
      </c>
      <c r="S263">
        <v>4745</v>
      </c>
      <c r="T263">
        <f t="shared" si="23"/>
        <v>253</v>
      </c>
      <c r="U263">
        <v>4977</v>
      </c>
      <c r="V263">
        <v>4898.3341465185486</v>
      </c>
      <c r="W263">
        <v>4745</v>
      </c>
      <c r="X263" s="10">
        <v>20.9</v>
      </c>
      <c r="Y263">
        <v>0</v>
      </c>
      <c r="Z263">
        <f t="shared" si="24"/>
        <v>0</v>
      </c>
    </row>
    <row r="264" spans="1:26" x14ac:dyDescent="0.6">
      <c r="A264">
        <v>2015</v>
      </c>
      <c r="B264">
        <v>9</v>
      </c>
      <c r="C264">
        <v>20</v>
      </c>
      <c r="D264">
        <f t="shared" si="22"/>
        <v>7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18421</v>
      </c>
      <c r="M264">
        <v>13863</v>
      </c>
      <c r="N264">
        <v>0.48063088871912402</v>
      </c>
      <c r="O264">
        <v>0.51936911128087604</v>
      </c>
      <c r="P264">
        <v>0.50301226551226552</v>
      </c>
      <c r="Q264">
        <v>0.49698773448773442</v>
      </c>
      <c r="R264">
        <v>2.3062558356676009E-2</v>
      </c>
      <c r="S264">
        <v>4468</v>
      </c>
      <c r="T264">
        <f t="shared" si="23"/>
        <v>-277</v>
      </c>
      <c r="U264">
        <v>4977</v>
      </c>
      <c r="V264">
        <v>5093.290322896094</v>
      </c>
      <c r="W264">
        <v>4468</v>
      </c>
      <c r="X264" s="10">
        <v>21.6</v>
      </c>
      <c r="Y264">
        <v>0</v>
      </c>
      <c r="Z264">
        <f t="shared" si="24"/>
        <v>0</v>
      </c>
    </row>
    <row r="265" spans="1:26" x14ac:dyDescent="0.6">
      <c r="A265">
        <v>2015</v>
      </c>
      <c r="B265">
        <v>9</v>
      </c>
      <c r="C265">
        <v>21</v>
      </c>
      <c r="D265">
        <f t="shared" si="22"/>
        <v>1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17218</v>
      </c>
      <c r="M265">
        <v>13364</v>
      </c>
      <c r="N265">
        <v>0.50752554296307717</v>
      </c>
      <c r="O265">
        <v>0.49247445703692289</v>
      </c>
      <c r="P265">
        <v>0.49773103497607218</v>
      </c>
      <c r="Q265">
        <v>0.5022689650239277</v>
      </c>
      <c r="R265">
        <v>4.9661742525064327E-2</v>
      </c>
      <c r="S265">
        <v>3826</v>
      </c>
      <c r="T265">
        <f t="shared" si="23"/>
        <v>-642</v>
      </c>
      <c r="U265">
        <v>4977</v>
      </c>
      <c r="V265">
        <v>4371.425020247987</v>
      </c>
      <c r="W265">
        <v>3826</v>
      </c>
      <c r="X265" s="10">
        <v>22.5</v>
      </c>
      <c r="Y265">
        <v>0</v>
      </c>
      <c r="Z265">
        <f t="shared" si="24"/>
        <v>0</v>
      </c>
    </row>
    <row r="266" spans="1:26" x14ac:dyDescent="0.6">
      <c r="A266">
        <v>2015</v>
      </c>
      <c r="B266">
        <v>9</v>
      </c>
      <c r="C266">
        <v>22</v>
      </c>
      <c r="D266">
        <f t="shared" si="22"/>
        <v>2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13578</v>
      </c>
      <c r="M266">
        <v>13139</v>
      </c>
      <c r="N266">
        <v>0.54185839631341359</v>
      </c>
      <c r="O266">
        <v>0.45814160368658641</v>
      </c>
      <c r="P266">
        <v>0.48184617669911789</v>
      </c>
      <c r="Q266">
        <v>0.51815382330088222</v>
      </c>
      <c r="R266">
        <v>2.222222222222222E-2</v>
      </c>
      <c r="S266">
        <v>3628</v>
      </c>
      <c r="T266">
        <f t="shared" si="23"/>
        <v>-198</v>
      </c>
      <c r="U266">
        <v>4977</v>
      </c>
      <c r="V266">
        <v>4308.3406373087182</v>
      </c>
      <c r="W266">
        <v>3628</v>
      </c>
      <c r="X266" s="10">
        <v>22.1</v>
      </c>
      <c r="Y266">
        <v>0</v>
      </c>
      <c r="Z266">
        <f t="shared" si="24"/>
        <v>0</v>
      </c>
    </row>
    <row r="267" spans="1:26" x14ac:dyDescent="0.6">
      <c r="A267">
        <v>2015</v>
      </c>
      <c r="B267">
        <v>9</v>
      </c>
      <c r="C267">
        <v>23</v>
      </c>
      <c r="D267">
        <f t="shared" si="22"/>
        <v>3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14520</v>
      </c>
      <c r="M267">
        <v>13954</v>
      </c>
      <c r="N267">
        <v>0.50024574567462932</v>
      </c>
      <c r="O267">
        <v>0.49975425432537068</v>
      </c>
      <c r="P267">
        <v>0.48718036273809362</v>
      </c>
      <c r="Q267">
        <v>0.51281963726190649</v>
      </c>
      <c r="R267">
        <v>3.4423573350908988E-2</v>
      </c>
      <c r="S267">
        <v>3472</v>
      </c>
      <c r="T267">
        <f t="shared" si="23"/>
        <v>-156</v>
      </c>
      <c r="U267">
        <v>4977</v>
      </c>
      <c r="V267">
        <v>4497.9231287772327</v>
      </c>
      <c r="W267">
        <v>3472</v>
      </c>
      <c r="X267" s="10">
        <v>20.7</v>
      </c>
      <c r="Y267">
        <v>33.5</v>
      </c>
      <c r="Z267">
        <f t="shared" si="24"/>
        <v>693.44999999999993</v>
      </c>
    </row>
    <row r="268" spans="1:26" x14ac:dyDescent="0.6">
      <c r="A268">
        <v>2015</v>
      </c>
      <c r="B268">
        <v>9</v>
      </c>
      <c r="C268">
        <v>24</v>
      </c>
      <c r="D268">
        <f t="shared" si="22"/>
        <v>4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16298</v>
      </c>
      <c r="M268">
        <v>15905</v>
      </c>
      <c r="N268">
        <v>0.47847149966527119</v>
      </c>
      <c r="O268">
        <v>0.52152850033472875</v>
      </c>
      <c r="P268">
        <v>0.49016646559899152</v>
      </c>
      <c r="Q268">
        <v>0.50983353440100843</v>
      </c>
      <c r="R268">
        <v>7.4754181804354808E-2</v>
      </c>
      <c r="S268">
        <v>3195</v>
      </c>
      <c r="T268">
        <f t="shared" si="23"/>
        <v>-277</v>
      </c>
      <c r="U268">
        <v>4977</v>
      </c>
      <c r="V268">
        <v>4668.5637981605269</v>
      </c>
      <c r="W268">
        <v>3195</v>
      </c>
      <c r="X268" s="10">
        <v>20.7</v>
      </c>
      <c r="Y268">
        <v>8.5</v>
      </c>
      <c r="Z268">
        <f t="shared" si="24"/>
        <v>175.95</v>
      </c>
    </row>
    <row r="269" spans="1:26" x14ac:dyDescent="0.6">
      <c r="A269">
        <v>2015</v>
      </c>
      <c r="B269">
        <v>9</v>
      </c>
      <c r="C269">
        <v>25</v>
      </c>
      <c r="D269">
        <f t="shared" si="22"/>
        <v>5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16750</v>
      </c>
      <c r="M269">
        <v>19501</v>
      </c>
      <c r="N269">
        <v>0.48910768125619702</v>
      </c>
      <c r="O269">
        <v>0.51089231874380303</v>
      </c>
      <c r="P269">
        <v>0.50466919485540862</v>
      </c>
      <c r="Q269">
        <v>0.49533080514459132</v>
      </c>
      <c r="R269">
        <v>0.13380201568600769</v>
      </c>
      <c r="S269">
        <v>4326</v>
      </c>
      <c r="T269">
        <f t="shared" si="23"/>
        <v>1131</v>
      </c>
      <c r="U269">
        <v>4977</v>
      </c>
      <c r="V269">
        <v>4792.8572590465119</v>
      </c>
      <c r="W269">
        <v>4326</v>
      </c>
      <c r="X269" s="10">
        <v>22.1</v>
      </c>
      <c r="Y269">
        <v>0</v>
      </c>
      <c r="Z269">
        <f t="shared" si="24"/>
        <v>0</v>
      </c>
    </row>
    <row r="270" spans="1:26" x14ac:dyDescent="0.6">
      <c r="A270">
        <v>2015</v>
      </c>
      <c r="B270">
        <v>9</v>
      </c>
      <c r="C270">
        <v>26</v>
      </c>
      <c r="D270">
        <f t="shared" si="22"/>
        <v>6</v>
      </c>
      <c r="E270" t="s">
        <v>24</v>
      </c>
      <c r="F270" t="s">
        <v>14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-1</v>
      </c>
      <c r="H270">
        <f t="shared" si="20"/>
        <v>0</v>
      </c>
      <c r="I270">
        <f t="shared" si="21"/>
        <v>1</v>
      </c>
      <c r="J270" s="12" t="s">
        <v>56</v>
      </c>
      <c r="K270" s="12"/>
      <c r="L270">
        <v>16236</v>
      </c>
      <c r="M270">
        <v>21115</v>
      </c>
      <c r="N270">
        <v>0.48911678706570338</v>
      </c>
      <c r="O270">
        <v>0.51088321293429662</v>
      </c>
      <c r="P270">
        <v>0.53079030608396849</v>
      </c>
      <c r="Q270">
        <v>0.46920969391603162</v>
      </c>
      <c r="R270">
        <v>3.909449228607851E-2</v>
      </c>
      <c r="S270">
        <v>4787</v>
      </c>
      <c r="T270">
        <f t="shared" si="23"/>
        <v>461</v>
      </c>
      <c r="U270">
        <v>4977</v>
      </c>
      <c r="V270">
        <v>5118.0663509037777</v>
      </c>
      <c r="W270">
        <v>4787</v>
      </c>
      <c r="X270" s="10">
        <v>22.5</v>
      </c>
      <c r="Y270">
        <v>0</v>
      </c>
      <c r="Z270">
        <f t="shared" si="24"/>
        <v>0</v>
      </c>
    </row>
    <row r="271" spans="1:26" x14ac:dyDescent="0.6">
      <c r="A271">
        <v>2015</v>
      </c>
      <c r="B271">
        <v>9</v>
      </c>
      <c r="C271">
        <v>27</v>
      </c>
      <c r="D271">
        <f t="shared" si="22"/>
        <v>7</v>
      </c>
      <c r="E271" t="s">
        <v>24</v>
      </c>
      <c r="F271" t="s">
        <v>11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1</v>
      </c>
      <c r="I271">
        <f t="shared" si="21"/>
        <v>1</v>
      </c>
      <c r="J271" s="12" t="s">
        <v>56</v>
      </c>
      <c r="K271" s="12"/>
      <c r="L271">
        <v>15152</v>
      </c>
      <c r="M271">
        <v>19351</v>
      </c>
      <c r="N271">
        <v>0.47114011517125698</v>
      </c>
      <c r="O271">
        <v>0.52885988482874302</v>
      </c>
      <c r="P271">
        <v>0.53705580271324216</v>
      </c>
      <c r="Q271">
        <v>0.46294419728675779</v>
      </c>
      <c r="R271">
        <v>1.9717690997967809E-2</v>
      </c>
      <c r="S271">
        <v>4877</v>
      </c>
      <c r="T271">
        <f t="shared" si="23"/>
        <v>90</v>
      </c>
      <c r="U271">
        <v>4977</v>
      </c>
      <c r="V271">
        <v>5178.0659866870983</v>
      </c>
      <c r="W271">
        <v>4877</v>
      </c>
      <c r="X271" s="10">
        <v>22.3</v>
      </c>
      <c r="Y271">
        <v>0</v>
      </c>
      <c r="Z271">
        <f t="shared" si="24"/>
        <v>0</v>
      </c>
    </row>
    <row r="272" spans="1:26" x14ac:dyDescent="0.6">
      <c r="A272">
        <v>2015</v>
      </c>
      <c r="B272">
        <v>9</v>
      </c>
      <c r="C272">
        <v>28</v>
      </c>
      <c r="D272">
        <f t="shared" si="22"/>
        <v>1</v>
      </c>
      <c r="E272" t="s">
        <v>24</v>
      </c>
      <c r="F272" t="s">
        <v>15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1</v>
      </c>
      <c r="H272">
        <f t="shared" si="20"/>
        <v>0</v>
      </c>
      <c r="I272">
        <f t="shared" si="21"/>
        <v>1</v>
      </c>
      <c r="J272" s="12" t="s">
        <v>56</v>
      </c>
      <c r="K272" s="12"/>
      <c r="L272">
        <v>17816</v>
      </c>
      <c r="M272">
        <v>19886</v>
      </c>
      <c r="N272">
        <v>0.52312147498588946</v>
      </c>
      <c r="O272">
        <v>0.47687852501411049</v>
      </c>
      <c r="P272">
        <v>0.50355308681888544</v>
      </c>
      <c r="Q272">
        <v>0.49644691318111461</v>
      </c>
      <c r="R272">
        <v>4.0892080814226142E-2</v>
      </c>
      <c r="S272">
        <v>4771</v>
      </c>
      <c r="T272">
        <f t="shared" si="23"/>
        <v>-106</v>
      </c>
      <c r="U272">
        <v>4977</v>
      </c>
      <c r="V272">
        <v>4642.4205016878313</v>
      </c>
      <c r="W272">
        <v>4771</v>
      </c>
      <c r="X272" s="10">
        <v>22.9</v>
      </c>
      <c r="Y272">
        <v>0</v>
      </c>
      <c r="Z272">
        <f t="shared" si="24"/>
        <v>0</v>
      </c>
    </row>
    <row r="273" spans="1:26" x14ac:dyDescent="0.6">
      <c r="A273">
        <v>2015</v>
      </c>
      <c r="B273">
        <v>9</v>
      </c>
      <c r="C273">
        <v>29</v>
      </c>
      <c r="D273">
        <f t="shared" si="22"/>
        <v>2</v>
      </c>
      <c r="E273" t="s">
        <v>24</v>
      </c>
      <c r="F273" t="s">
        <v>17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2</v>
      </c>
      <c r="H273">
        <f t="shared" si="20"/>
        <v>0</v>
      </c>
      <c r="I273">
        <f t="shared" si="21"/>
        <v>1</v>
      </c>
      <c r="J273" s="12" t="s">
        <v>56</v>
      </c>
      <c r="K273" s="12"/>
      <c r="L273">
        <v>18997</v>
      </c>
      <c r="M273">
        <v>20054</v>
      </c>
      <c r="N273">
        <v>0.47831890331890331</v>
      </c>
      <c r="O273">
        <v>0.52168109668109663</v>
      </c>
      <c r="P273">
        <v>0.47992542134699001</v>
      </c>
      <c r="Q273">
        <v>0.52007457865300999</v>
      </c>
      <c r="R273">
        <v>6.9890548812117453E-2</v>
      </c>
      <c r="S273">
        <v>4473</v>
      </c>
      <c r="T273">
        <f t="shared" si="23"/>
        <v>-298</v>
      </c>
      <c r="U273">
        <v>4977</v>
      </c>
      <c r="V273">
        <v>4823.4323012907516</v>
      </c>
      <c r="W273">
        <v>4473</v>
      </c>
      <c r="X273" s="10">
        <v>22.4</v>
      </c>
      <c r="Y273">
        <v>0</v>
      </c>
      <c r="Z273">
        <f t="shared" si="24"/>
        <v>0</v>
      </c>
    </row>
    <row r="274" spans="1:26" x14ac:dyDescent="0.6">
      <c r="A274">
        <v>2015</v>
      </c>
      <c r="B274">
        <v>9</v>
      </c>
      <c r="C274">
        <v>30</v>
      </c>
      <c r="D274">
        <f t="shared" si="22"/>
        <v>3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20228</v>
      </c>
      <c r="M274">
        <v>19413</v>
      </c>
      <c r="N274">
        <v>0.45241064203001918</v>
      </c>
      <c r="O274">
        <v>0.54758935796998076</v>
      </c>
      <c r="P274">
        <v>0.49749289541677078</v>
      </c>
      <c r="Q274">
        <v>0.50250710458322911</v>
      </c>
      <c r="R274">
        <v>8.5860890359160252E-2</v>
      </c>
      <c r="S274">
        <v>4248</v>
      </c>
      <c r="T274">
        <f t="shared" si="23"/>
        <v>-225</v>
      </c>
      <c r="U274">
        <v>4977</v>
      </c>
      <c r="V274">
        <v>4735.272782093738</v>
      </c>
      <c r="W274">
        <v>4248</v>
      </c>
      <c r="X274" s="10">
        <v>20.7</v>
      </c>
      <c r="Y274">
        <v>0</v>
      </c>
      <c r="Z274">
        <f t="shared" si="24"/>
        <v>0</v>
      </c>
    </row>
    <row r="275" spans="1:26" x14ac:dyDescent="0.6">
      <c r="A275">
        <v>2015</v>
      </c>
      <c r="B275">
        <v>10</v>
      </c>
      <c r="C275">
        <v>1</v>
      </c>
      <c r="D275">
        <f t="shared" si="22"/>
        <v>4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14394</v>
      </c>
      <c r="M275">
        <v>13992</v>
      </c>
      <c r="N275">
        <v>0.44305833512247977</v>
      </c>
      <c r="O275">
        <v>0.55694166487752017</v>
      </c>
      <c r="P275">
        <v>0.58694707103182342</v>
      </c>
      <c r="Q275">
        <v>0.41305292896817658</v>
      </c>
      <c r="R275">
        <v>0.24251785312640581</v>
      </c>
      <c r="S275">
        <v>4558</v>
      </c>
      <c r="T275">
        <f t="shared" si="23"/>
        <v>310</v>
      </c>
      <c r="U275">
        <v>4977</v>
      </c>
      <c r="V275">
        <v>4630.9759499261809</v>
      </c>
      <c r="W275">
        <v>4558</v>
      </c>
      <c r="X275" s="10">
        <v>21.7</v>
      </c>
      <c r="Y275">
        <v>57</v>
      </c>
      <c r="Z275">
        <f t="shared" si="24"/>
        <v>1236.8999999999999</v>
      </c>
    </row>
    <row r="276" spans="1:26" x14ac:dyDescent="0.6">
      <c r="A276">
        <v>2015</v>
      </c>
      <c r="B276">
        <v>10</v>
      </c>
      <c r="C276">
        <v>2</v>
      </c>
      <c r="D276">
        <f t="shared" si="22"/>
        <v>5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17629</v>
      </c>
      <c r="M276">
        <v>19163</v>
      </c>
      <c r="N276">
        <v>0.46734176126590993</v>
      </c>
      <c r="O276">
        <v>0.53265823873409013</v>
      </c>
      <c r="P276">
        <v>0.48605626576624572</v>
      </c>
      <c r="Q276">
        <v>0.51394373423375428</v>
      </c>
      <c r="R276">
        <v>5.920243226289483E-2</v>
      </c>
      <c r="S276">
        <v>4600</v>
      </c>
      <c r="T276">
        <f t="shared" si="23"/>
        <v>42</v>
      </c>
      <c r="U276">
        <v>4977</v>
      </c>
      <c r="V276">
        <v>4818.8400838081134</v>
      </c>
      <c r="W276">
        <v>4600</v>
      </c>
      <c r="X276" s="10">
        <v>17.7</v>
      </c>
      <c r="Y276">
        <v>0</v>
      </c>
      <c r="Z276">
        <f t="shared" si="24"/>
        <v>0</v>
      </c>
    </row>
    <row r="277" spans="1:26" x14ac:dyDescent="0.6">
      <c r="A277">
        <v>2015</v>
      </c>
      <c r="B277">
        <v>10</v>
      </c>
      <c r="C277">
        <v>3</v>
      </c>
      <c r="D277">
        <f t="shared" si="22"/>
        <v>6</v>
      </c>
      <c r="E277" t="s">
        <v>25</v>
      </c>
      <c r="F277" t="s">
        <v>11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0"/>
        <v>1</v>
      </c>
      <c r="I277">
        <f t="shared" si="21"/>
        <v>1</v>
      </c>
      <c r="J277" s="12" t="s">
        <v>60</v>
      </c>
      <c r="K277" s="12"/>
      <c r="L277">
        <v>18360</v>
      </c>
      <c r="M277">
        <v>17867</v>
      </c>
      <c r="N277">
        <v>0.47742589393245022</v>
      </c>
      <c r="O277">
        <v>0.52257410606754984</v>
      </c>
      <c r="P277">
        <v>0.53419777550400394</v>
      </c>
      <c r="Q277">
        <v>0.46580222449599612</v>
      </c>
      <c r="R277">
        <v>2.5519031141868511E-2</v>
      </c>
      <c r="S277">
        <v>4702</v>
      </c>
      <c r="T277">
        <f t="shared" si="23"/>
        <v>102</v>
      </c>
      <c r="U277">
        <v>4977</v>
      </c>
      <c r="V277">
        <v>5204.0333137652797</v>
      </c>
      <c r="W277">
        <v>4702</v>
      </c>
      <c r="X277" s="10">
        <v>20</v>
      </c>
      <c r="Y277">
        <v>0</v>
      </c>
      <c r="Z277">
        <f t="shared" si="24"/>
        <v>0</v>
      </c>
    </row>
    <row r="278" spans="1:26" x14ac:dyDescent="0.6">
      <c r="A278">
        <v>2015</v>
      </c>
      <c r="B278">
        <v>10</v>
      </c>
      <c r="C278">
        <v>4</v>
      </c>
      <c r="D278">
        <f t="shared" si="22"/>
        <v>7</v>
      </c>
      <c r="E278" t="s">
        <v>25</v>
      </c>
      <c r="F278" t="s">
        <v>15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>
        <f t="shared" si="20"/>
        <v>0</v>
      </c>
      <c r="I278">
        <f t="shared" si="21"/>
        <v>1</v>
      </c>
      <c r="J278" s="12" t="s">
        <v>60</v>
      </c>
      <c r="K278" s="12"/>
      <c r="L278">
        <v>20479</v>
      </c>
      <c r="M278">
        <v>18716</v>
      </c>
      <c r="N278">
        <v>0.44176999471117118</v>
      </c>
      <c r="O278">
        <v>0.55823000528882882</v>
      </c>
      <c r="P278">
        <v>0.50348472047388448</v>
      </c>
      <c r="Q278">
        <v>0.49651527952611552</v>
      </c>
      <c r="R278">
        <v>2.3675610595115231E-2</v>
      </c>
      <c r="S278">
        <v>4494</v>
      </c>
      <c r="T278">
        <f t="shared" si="23"/>
        <v>-208</v>
      </c>
      <c r="U278">
        <v>4977</v>
      </c>
      <c r="V278">
        <v>5431.3726856595849</v>
      </c>
      <c r="W278">
        <v>4494</v>
      </c>
      <c r="X278" s="10">
        <v>19.7</v>
      </c>
      <c r="Y278">
        <v>0</v>
      </c>
      <c r="Z278">
        <f t="shared" si="24"/>
        <v>0</v>
      </c>
    </row>
    <row r="279" spans="1:26" x14ac:dyDescent="0.6">
      <c r="A279">
        <v>2015</v>
      </c>
      <c r="B279">
        <v>10</v>
      </c>
      <c r="C279">
        <v>5</v>
      </c>
      <c r="D279">
        <f t="shared" si="22"/>
        <v>1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18715</v>
      </c>
      <c r="M279">
        <v>17952</v>
      </c>
      <c r="N279">
        <v>0.49307108212817558</v>
      </c>
      <c r="O279">
        <v>0.50692891787182437</v>
      </c>
      <c r="P279">
        <v>0.5031565944628229</v>
      </c>
      <c r="Q279">
        <v>0.4968434055371771</v>
      </c>
      <c r="R279">
        <v>4.1306756488417383E-2</v>
      </c>
      <c r="S279">
        <v>4031</v>
      </c>
      <c r="T279">
        <f t="shared" si="23"/>
        <v>-463</v>
      </c>
      <c r="U279">
        <v>4977</v>
      </c>
      <c r="V279">
        <v>4424.0165202471608</v>
      </c>
      <c r="W279">
        <v>4031</v>
      </c>
      <c r="X279" s="10">
        <v>19.399999999999999</v>
      </c>
      <c r="Y279">
        <v>0</v>
      </c>
      <c r="Z279">
        <f t="shared" si="24"/>
        <v>0</v>
      </c>
    </row>
    <row r="280" spans="1:26" x14ac:dyDescent="0.6">
      <c r="A280">
        <v>2015</v>
      </c>
      <c r="B280">
        <v>10</v>
      </c>
      <c r="C280">
        <v>6</v>
      </c>
      <c r="D280">
        <f t="shared" si="22"/>
        <v>2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14215</v>
      </c>
      <c r="M280">
        <v>18456</v>
      </c>
      <c r="N280">
        <v>0.50367097819519968</v>
      </c>
      <c r="O280">
        <v>0.49632902180480037</v>
      </c>
      <c r="P280">
        <v>0.51353874883286643</v>
      </c>
      <c r="Q280">
        <v>0.48646125116713351</v>
      </c>
      <c r="R280">
        <v>4.9818064480694237E-2</v>
      </c>
      <c r="S280">
        <v>4318</v>
      </c>
      <c r="T280">
        <f t="shared" si="23"/>
        <v>287</v>
      </c>
      <c r="U280">
        <v>4977</v>
      </c>
      <c r="V280">
        <v>4318.6483878481067</v>
      </c>
      <c r="W280">
        <v>4318</v>
      </c>
      <c r="X280" s="10">
        <v>19.600000000000001</v>
      </c>
      <c r="Y280">
        <v>0</v>
      </c>
      <c r="Z280">
        <f t="shared" si="24"/>
        <v>0</v>
      </c>
    </row>
    <row r="281" spans="1:26" x14ac:dyDescent="0.6">
      <c r="A281">
        <v>2015</v>
      </c>
      <c r="B281">
        <v>10</v>
      </c>
      <c r="C281">
        <v>7</v>
      </c>
      <c r="D281">
        <f t="shared" si="22"/>
        <v>3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16049</v>
      </c>
      <c r="M281">
        <v>21262</v>
      </c>
      <c r="N281">
        <v>0.46628575192589028</v>
      </c>
      <c r="O281">
        <v>0.53371424807410961</v>
      </c>
      <c r="P281">
        <v>0.49602081405714632</v>
      </c>
      <c r="Q281">
        <v>0.50397918594285374</v>
      </c>
      <c r="R281">
        <v>3.5831896861308617E-2</v>
      </c>
      <c r="S281">
        <v>4565</v>
      </c>
      <c r="T281">
        <f t="shared" si="23"/>
        <v>247</v>
      </c>
      <c r="U281">
        <v>4977</v>
      </c>
      <c r="V281">
        <v>4532.171037295614</v>
      </c>
      <c r="W281">
        <v>4565</v>
      </c>
      <c r="X281" s="10">
        <v>20</v>
      </c>
      <c r="Y281">
        <v>0</v>
      </c>
      <c r="Z281">
        <f t="shared" si="24"/>
        <v>0</v>
      </c>
    </row>
    <row r="282" spans="1:26" x14ac:dyDescent="0.6">
      <c r="A282">
        <v>2015</v>
      </c>
      <c r="B282">
        <v>10</v>
      </c>
      <c r="C282">
        <v>8</v>
      </c>
      <c r="D282">
        <f t="shared" si="22"/>
        <v>4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17825</v>
      </c>
      <c r="M282">
        <v>22239</v>
      </c>
      <c r="N282">
        <v>0.4682762018834683</v>
      </c>
      <c r="O282">
        <v>0.53172379811653159</v>
      </c>
      <c r="P282">
        <v>0.50685218280373989</v>
      </c>
      <c r="Q282">
        <v>0.49314781719626011</v>
      </c>
      <c r="R282">
        <v>7.3815016202559453E-2</v>
      </c>
      <c r="S282">
        <v>4699</v>
      </c>
      <c r="T282">
        <f t="shared" si="23"/>
        <v>134</v>
      </c>
      <c r="U282">
        <v>4977</v>
      </c>
      <c r="V282">
        <v>4721.498376854307</v>
      </c>
      <c r="W282">
        <v>4699</v>
      </c>
      <c r="X282" s="10">
        <v>19.8</v>
      </c>
      <c r="Y282">
        <v>0</v>
      </c>
      <c r="Z282">
        <f t="shared" si="24"/>
        <v>0</v>
      </c>
    </row>
    <row r="283" spans="1:26" x14ac:dyDescent="0.6">
      <c r="A283">
        <v>2015</v>
      </c>
      <c r="B283">
        <v>10</v>
      </c>
      <c r="C283">
        <v>9</v>
      </c>
      <c r="D283">
        <f t="shared" si="22"/>
        <v>5</v>
      </c>
      <c r="E283" t="s">
        <v>32</v>
      </c>
      <c r="F283" t="s">
        <v>11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12" t="s">
        <v>66</v>
      </c>
      <c r="K283" s="12"/>
      <c r="L283">
        <v>18407</v>
      </c>
      <c r="M283">
        <v>20488</v>
      </c>
      <c r="N283">
        <v>0.4610731846412961</v>
      </c>
      <c r="O283">
        <v>0.5389268153587039</v>
      </c>
      <c r="P283">
        <v>0.500394136307449</v>
      </c>
      <c r="Q283">
        <v>0.499605863692551</v>
      </c>
      <c r="R283">
        <v>2.1679161860822759E-2</v>
      </c>
      <c r="S283">
        <v>4875</v>
      </c>
      <c r="T283">
        <f t="shared" si="23"/>
        <v>176</v>
      </c>
      <c r="U283">
        <v>4977</v>
      </c>
      <c r="V283">
        <v>5108.8051839430582</v>
      </c>
      <c r="W283">
        <v>4875</v>
      </c>
      <c r="X283" s="10">
        <v>19.7</v>
      </c>
      <c r="Y283">
        <v>0</v>
      </c>
      <c r="Z283">
        <f t="shared" si="24"/>
        <v>0</v>
      </c>
    </row>
    <row r="284" spans="1:26" x14ac:dyDescent="0.6">
      <c r="A284">
        <v>2015</v>
      </c>
      <c r="B284">
        <v>10</v>
      </c>
      <c r="C284">
        <v>10</v>
      </c>
      <c r="D284">
        <f t="shared" si="22"/>
        <v>6</v>
      </c>
      <c r="E284" t="s">
        <v>32</v>
      </c>
      <c r="F284" t="s">
        <v>15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1</v>
      </c>
      <c r="H284">
        <f t="shared" si="20"/>
        <v>0</v>
      </c>
      <c r="I284">
        <f t="shared" si="21"/>
        <v>1</v>
      </c>
      <c r="J284" s="12" t="s">
        <v>66</v>
      </c>
      <c r="K284" s="12"/>
      <c r="L284">
        <v>19211</v>
      </c>
      <c r="M284">
        <v>18039</v>
      </c>
      <c r="N284">
        <v>0.49097566520167141</v>
      </c>
      <c r="O284">
        <v>0.50902433479832865</v>
      </c>
      <c r="P284">
        <v>0.5396714654454593</v>
      </c>
      <c r="Q284">
        <v>0.46032853455454081</v>
      </c>
      <c r="R284">
        <v>3.8521497422426221E-2</v>
      </c>
      <c r="S284">
        <v>4799</v>
      </c>
      <c r="T284">
        <f t="shared" si="23"/>
        <v>-76</v>
      </c>
      <c r="U284">
        <v>4977</v>
      </c>
      <c r="V284">
        <v>5226.9563716629737</v>
      </c>
      <c r="W284">
        <v>4799</v>
      </c>
      <c r="X284" s="10">
        <v>17.899999999999999</v>
      </c>
      <c r="Y284">
        <v>1</v>
      </c>
      <c r="Z284">
        <f t="shared" si="24"/>
        <v>17.899999999999999</v>
      </c>
    </row>
    <row r="285" spans="1:26" x14ac:dyDescent="0.6">
      <c r="A285">
        <v>2015</v>
      </c>
      <c r="B285">
        <v>10</v>
      </c>
      <c r="C285">
        <v>11</v>
      </c>
      <c r="D285">
        <f t="shared" si="22"/>
        <v>7</v>
      </c>
      <c r="E285" t="s">
        <v>76</v>
      </c>
      <c r="F285" t="s">
        <v>17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2</v>
      </c>
      <c r="H285">
        <f t="shared" si="20"/>
        <v>0</v>
      </c>
      <c r="I285">
        <f t="shared" si="21"/>
        <v>1</v>
      </c>
      <c r="J285" s="12" t="s">
        <v>66</v>
      </c>
      <c r="K285" s="12"/>
      <c r="L285">
        <v>21838</v>
      </c>
      <c r="M285">
        <v>19403</v>
      </c>
      <c r="N285">
        <v>0.44509218977667347</v>
      </c>
      <c r="O285">
        <v>0.55490781022332647</v>
      </c>
      <c r="P285">
        <v>0.51045332073377969</v>
      </c>
      <c r="Q285">
        <v>0.48954667926622042</v>
      </c>
      <c r="R285">
        <v>1.9472980579791719E-2</v>
      </c>
      <c r="S285">
        <v>4585</v>
      </c>
      <c r="T285">
        <f t="shared" si="23"/>
        <v>-214</v>
      </c>
      <c r="U285">
        <v>4977</v>
      </c>
      <c r="V285">
        <v>5474.1873136763334</v>
      </c>
      <c r="W285">
        <v>4585</v>
      </c>
      <c r="X285" s="10">
        <v>16.7</v>
      </c>
      <c r="Y285">
        <v>0</v>
      </c>
      <c r="Z285">
        <f t="shared" si="24"/>
        <v>0</v>
      </c>
    </row>
    <row r="286" spans="1:26" x14ac:dyDescent="0.6">
      <c r="A286">
        <v>2015</v>
      </c>
      <c r="B286">
        <v>10</v>
      </c>
      <c r="C286">
        <v>12</v>
      </c>
      <c r="D286">
        <f t="shared" si="22"/>
        <v>1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21863</v>
      </c>
      <c r="M286">
        <v>19125</v>
      </c>
      <c r="N286">
        <v>0.48967842518880578</v>
      </c>
      <c r="O286">
        <v>0.51032157481119422</v>
      </c>
      <c r="P286">
        <v>0.50032568834471947</v>
      </c>
      <c r="Q286">
        <v>0.49967431165528048</v>
      </c>
      <c r="R286">
        <v>9.5386759530358148E-2</v>
      </c>
      <c r="S286">
        <v>4268</v>
      </c>
      <c r="T286">
        <f t="shared" si="23"/>
        <v>-317</v>
      </c>
      <c r="U286">
        <v>4977</v>
      </c>
      <c r="V286">
        <v>4556.0054175129744</v>
      </c>
      <c r="W286">
        <v>4268</v>
      </c>
      <c r="X286" s="10">
        <v>16.399999999999999</v>
      </c>
      <c r="Y286">
        <v>0</v>
      </c>
      <c r="Z286">
        <f t="shared" si="24"/>
        <v>0</v>
      </c>
    </row>
    <row r="287" spans="1:26" x14ac:dyDescent="0.6">
      <c r="A287">
        <v>2015</v>
      </c>
      <c r="B287">
        <v>10</v>
      </c>
      <c r="C287">
        <v>13</v>
      </c>
      <c r="D287">
        <f t="shared" si="22"/>
        <v>2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16936</v>
      </c>
      <c r="M287">
        <v>17599</v>
      </c>
      <c r="N287">
        <v>0.5178117449538866</v>
      </c>
      <c r="O287">
        <v>0.4821882550461134</v>
      </c>
      <c r="P287">
        <v>0.52045315138330983</v>
      </c>
      <c r="Q287">
        <v>0.47954684861669022</v>
      </c>
      <c r="R287">
        <v>4.8846922669996781E-2</v>
      </c>
      <c r="S287">
        <v>4315</v>
      </c>
      <c r="T287">
        <f t="shared" si="23"/>
        <v>47</v>
      </c>
      <c r="U287">
        <v>4977</v>
      </c>
      <c r="V287">
        <v>4427.8375695458353</v>
      </c>
      <c r="W287">
        <v>4315</v>
      </c>
      <c r="X287" s="10">
        <v>17.3</v>
      </c>
      <c r="Y287">
        <v>0</v>
      </c>
      <c r="Z287">
        <f t="shared" si="24"/>
        <v>0</v>
      </c>
    </row>
    <row r="288" spans="1:26" x14ac:dyDescent="0.6">
      <c r="A288">
        <v>2015</v>
      </c>
      <c r="B288">
        <v>10</v>
      </c>
      <c r="C288">
        <v>14</v>
      </c>
      <c r="D288">
        <f t="shared" si="22"/>
        <v>3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17455</v>
      </c>
      <c r="M288">
        <v>19609</v>
      </c>
      <c r="N288">
        <v>0.46942754477356552</v>
      </c>
      <c r="O288">
        <v>0.53057245522643448</v>
      </c>
      <c r="P288">
        <v>0.50658596017592561</v>
      </c>
      <c r="Q288">
        <v>0.4934140398240745</v>
      </c>
      <c r="R288">
        <v>0.1261529272342421</v>
      </c>
      <c r="S288">
        <v>4461</v>
      </c>
      <c r="T288">
        <f t="shared" si="23"/>
        <v>146</v>
      </c>
      <c r="U288">
        <v>4977</v>
      </c>
      <c r="V288">
        <v>4582.4939129119184</v>
      </c>
      <c r="W288">
        <v>4461</v>
      </c>
      <c r="X288" s="10">
        <v>18.100000000000001</v>
      </c>
      <c r="Y288">
        <v>0</v>
      </c>
      <c r="Z288">
        <f t="shared" si="24"/>
        <v>0</v>
      </c>
    </row>
    <row r="289" spans="1:26" x14ac:dyDescent="0.6">
      <c r="A289">
        <v>2015</v>
      </c>
      <c r="B289">
        <v>10</v>
      </c>
      <c r="C289">
        <v>15</v>
      </c>
      <c r="D289">
        <f t="shared" si="22"/>
        <v>4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18742</v>
      </c>
      <c r="M289">
        <v>20577</v>
      </c>
      <c r="N289">
        <v>0.4810654119045123</v>
      </c>
      <c r="O289">
        <v>0.51893458809548765</v>
      </c>
      <c r="P289">
        <v>0.5081347141900775</v>
      </c>
      <c r="Q289">
        <v>0.4918652858099225</v>
      </c>
      <c r="R289">
        <v>4.7893191967586443E-2</v>
      </c>
      <c r="S289">
        <v>4621</v>
      </c>
      <c r="T289">
        <f t="shared" si="23"/>
        <v>160</v>
      </c>
      <c r="U289">
        <v>4977</v>
      </c>
      <c r="V289">
        <v>4755.8468005720042</v>
      </c>
      <c r="W289">
        <v>4621</v>
      </c>
      <c r="X289" s="10">
        <v>18.8</v>
      </c>
      <c r="Y289">
        <v>0</v>
      </c>
      <c r="Z289">
        <f t="shared" si="24"/>
        <v>0</v>
      </c>
    </row>
    <row r="290" spans="1:26" x14ac:dyDescent="0.6">
      <c r="A290">
        <v>2015</v>
      </c>
      <c r="B290">
        <v>10</v>
      </c>
      <c r="C290">
        <v>16</v>
      </c>
      <c r="D290">
        <f t="shared" si="22"/>
        <v>5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19886</v>
      </c>
      <c r="M290">
        <v>20718</v>
      </c>
      <c r="N290">
        <v>0.47402505222574431</v>
      </c>
      <c r="O290">
        <v>0.5259749477742558</v>
      </c>
      <c r="P290">
        <v>0.49080880672576171</v>
      </c>
      <c r="Q290">
        <v>0.50919119327423823</v>
      </c>
      <c r="R290">
        <v>9.1568331706740017E-2</v>
      </c>
      <c r="S290">
        <v>4785</v>
      </c>
      <c r="T290">
        <f t="shared" si="23"/>
        <v>164</v>
      </c>
      <c r="U290">
        <v>4977</v>
      </c>
      <c r="V290">
        <v>4932.3564517875893</v>
      </c>
      <c r="W290">
        <v>4785</v>
      </c>
      <c r="X290" s="10">
        <v>19.399999999999999</v>
      </c>
      <c r="Y290">
        <v>0</v>
      </c>
      <c r="Z290">
        <f t="shared" si="24"/>
        <v>0</v>
      </c>
    </row>
    <row r="291" spans="1:26" x14ac:dyDescent="0.6">
      <c r="A291">
        <v>2015</v>
      </c>
      <c r="B291">
        <v>10</v>
      </c>
      <c r="C291">
        <v>17</v>
      </c>
      <c r="D291">
        <f t="shared" si="22"/>
        <v>6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20400</v>
      </c>
      <c r="M291">
        <v>19567</v>
      </c>
      <c r="N291">
        <v>0.47634001250373492</v>
      </c>
      <c r="O291">
        <v>0.52365998749626508</v>
      </c>
      <c r="P291">
        <v>0.53131355911131906</v>
      </c>
      <c r="Q291">
        <v>0.46868644088868089</v>
      </c>
      <c r="R291">
        <v>5.9423924837783887E-2</v>
      </c>
      <c r="S291">
        <v>4845</v>
      </c>
      <c r="T291">
        <f t="shared" si="23"/>
        <v>60</v>
      </c>
      <c r="U291">
        <v>4977</v>
      </c>
      <c r="V291">
        <v>5052.3265871202702</v>
      </c>
      <c r="W291">
        <v>4845</v>
      </c>
      <c r="X291" s="10">
        <v>19.399999999999999</v>
      </c>
      <c r="Y291">
        <v>0</v>
      </c>
      <c r="Z291">
        <f t="shared" si="24"/>
        <v>0</v>
      </c>
    </row>
    <row r="292" spans="1:26" x14ac:dyDescent="0.6">
      <c r="A292">
        <v>2015</v>
      </c>
      <c r="B292">
        <v>10</v>
      </c>
      <c r="C292">
        <v>18</v>
      </c>
      <c r="D292">
        <f t="shared" si="22"/>
        <v>7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21732</v>
      </c>
      <c r="M292">
        <v>19261</v>
      </c>
      <c r="N292">
        <v>0.4628138196613884</v>
      </c>
      <c r="O292">
        <v>0.53718618033861154</v>
      </c>
      <c r="P292">
        <v>0.51011438631180028</v>
      </c>
      <c r="Q292">
        <v>0.48988561368819972</v>
      </c>
      <c r="R292">
        <v>5.3855659911023222E-2</v>
      </c>
      <c r="S292">
        <v>4639</v>
      </c>
      <c r="T292">
        <f t="shared" si="23"/>
        <v>-206</v>
      </c>
      <c r="U292">
        <v>4977</v>
      </c>
      <c r="V292">
        <v>5236.7394562802692</v>
      </c>
      <c r="W292">
        <v>4639</v>
      </c>
      <c r="X292" s="10">
        <v>19.399999999999999</v>
      </c>
      <c r="Y292">
        <v>0</v>
      </c>
      <c r="Z292">
        <f t="shared" si="24"/>
        <v>0</v>
      </c>
    </row>
    <row r="293" spans="1:26" x14ac:dyDescent="0.6">
      <c r="A293">
        <v>2015</v>
      </c>
      <c r="B293">
        <v>10</v>
      </c>
      <c r="C293">
        <v>19</v>
      </c>
      <c r="D293">
        <f t="shared" si="22"/>
        <v>1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21004</v>
      </c>
      <c r="M293">
        <v>18144</v>
      </c>
      <c r="N293">
        <v>0.49268625630627078</v>
      </c>
      <c r="O293">
        <v>0.50731374369372917</v>
      </c>
      <c r="P293">
        <v>0.4987486675589935</v>
      </c>
      <c r="Q293">
        <v>0.5012513324410065</v>
      </c>
      <c r="R293">
        <v>3.069721386284854E-2</v>
      </c>
      <c r="S293">
        <v>4398</v>
      </c>
      <c r="T293">
        <f t="shared" si="23"/>
        <v>-241</v>
      </c>
      <c r="U293">
        <v>4977</v>
      </c>
      <c r="V293">
        <v>4534.1636298374788</v>
      </c>
      <c r="W293">
        <v>4398</v>
      </c>
      <c r="X293" s="10">
        <v>19.5</v>
      </c>
      <c r="Y293">
        <v>0</v>
      </c>
      <c r="Z293">
        <f t="shared" si="24"/>
        <v>0</v>
      </c>
    </row>
    <row r="294" spans="1:26" x14ac:dyDescent="0.6">
      <c r="A294">
        <v>2015</v>
      </c>
      <c r="B294">
        <v>10</v>
      </c>
      <c r="C294">
        <v>20</v>
      </c>
      <c r="D294">
        <f t="shared" si="22"/>
        <v>2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18688</v>
      </c>
      <c r="M294">
        <v>17386</v>
      </c>
      <c r="N294">
        <v>0.5069895760161649</v>
      </c>
      <c r="O294">
        <v>0.49301042398383499</v>
      </c>
      <c r="P294">
        <v>0.51550101464734499</v>
      </c>
      <c r="Q294">
        <v>0.48449898535265501</v>
      </c>
      <c r="R294">
        <v>3.9332327358187848E-2</v>
      </c>
      <c r="S294">
        <v>4359</v>
      </c>
      <c r="T294">
        <f t="shared" si="23"/>
        <v>-39</v>
      </c>
      <c r="U294">
        <v>4977</v>
      </c>
      <c r="V294">
        <v>4532.8249651959068</v>
      </c>
      <c r="W294">
        <v>4359</v>
      </c>
      <c r="X294" s="10">
        <v>20.399999999999999</v>
      </c>
      <c r="Y294">
        <v>0</v>
      </c>
      <c r="Z294">
        <f t="shared" si="24"/>
        <v>0</v>
      </c>
    </row>
    <row r="295" spans="1:26" x14ac:dyDescent="0.6">
      <c r="A295">
        <v>2015</v>
      </c>
      <c r="B295">
        <v>10</v>
      </c>
      <c r="C295">
        <v>21</v>
      </c>
      <c r="D295">
        <f t="shared" si="22"/>
        <v>3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17952</v>
      </c>
      <c r="M295">
        <v>19114</v>
      </c>
      <c r="N295">
        <v>0.47159181572995079</v>
      </c>
      <c r="O295">
        <v>0.52840818427004921</v>
      </c>
      <c r="P295">
        <v>0.50548339891355731</v>
      </c>
      <c r="Q295">
        <v>0.49451660108644258</v>
      </c>
      <c r="R295">
        <v>5.6030936626456571E-2</v>
      </c>
      <c r="S295">
        <v>4412</v>
      </c>
      <c r="T295">
        <f t="shared" si="23"/>
        <v>53</v>
      </c>
      <c r="U295">
        <v>4977</v>
      </c>
      <c r="V295">
        <v>4617.9144851690153</v>
      </c>
      <c r="W295">
        <v>4412</v>
      </c>
      <c r="X295" s="10">
        <v>20.100000000000001</v>
      </c>
      <c r="Y295">
        <v>0</v>
      </c>
      <c r="Z295">
        <f t="shared" si="24"/>
        <v>0</v>
      </c>
    </row>
    <row r="296" spans="1:26" x14ac:dyDescent="0.6">
      <c r="A296">
        <v>2015</v>
      </c>
      <c r="B296">
        <v>10</v>
      </c>
      <c r="C296">
        <v>22</v>
      </c>
      <c r="D296">
        <f t="shared" si="22"/>
        <v>4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19342</v>
      </c>
      <c r="M296">
        <v>20143</v>
      </c>
      <c r="N296">
        <v>0.46985174874903518</v>
      </c>
      <c r="O296">
        <v>0.53014825125096476</v>
      </c>
      <c r="P296">
        <v>0.51070517990477926</v>
      </c>
      <c r="Q296">
        <v>0.48929482009522068</v>
      </c>
      <c r="R296">
        <v>5.3093915584809782E-2</v>
      </c>
      <c r="S296">
        <v>4440</v>
      </c>
      <c r="T296">
        <f t="shared" si="23"/>
        <v>28</v>
      </c>
      <c r="U296">
        <v>4977</v>
      </c>
      <c r="V296">
        <v>4784.0388912125891</v>
      </c>
      <c r="W296">
        <v>4440</v>
      </c>
      <c r="X296" s="10">
        <v>18.600000000000001</v>
      </c>
      <c r="Y296">
        <v>0</v>
      </c>
      <c r="Z296">
        <f t="shared" si="24"/>
        <v>0</v>
      </c>
    </row>
    <row r="297" spans="1:26" x14ac:dyDescent="0.6">
      <c r="A297">
        <v>2015</v>
      </c>
      <c r="B297">
        <v>10</v>
      </c>
      <c r="C297">
        <v>23</v>
      </c>
      <c r="D297">
        <f t="shared" si="22"/>
        <v>5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19475</v>
      </c>
      <c r="M297">
        <v>20670</v>
      </c>
      <c r="N297">
        <v>0.48389604916421519</v>
      </c>
      <c r="O297">
        <v>0.51610395083578475</v>
      </c>
      <c r="P297">
        <v>0.48912666053669512</v>
      </c>
      <c r="Q297">
        <v>0.51087333946330482</v>
      </c>
      <c r="R297">
        <v>5.8980960408296049E-2</v>
      </c>
      <c r="S297">
        <v>4753</v>
      </c>
      <c r="T297">
        <f t="shared" si="23"/>
        <v>313</v>
      </c>
      <c r="U297">
        <v>4977</v>
      </c>
      <c r="V297">
        <v>4908.1875624596896</v>
      </c>
      <c r="W297">
        <v>4753</v>
      </c>
      <c r="X297" s="10">
        <v>18.8</v>
      </c>
      <c r="Y297">
        <v>0</v>
      </c>
      <c r="Z297">
        <f t="shared" si="24"/>
        <v>0</v>
      </c>
    </row>
    <row r="298" spans="1:26" x14ac:dyDescent="0.6">
      <c r="A298">
        <v>2015</v>
      </c>
      <c r="B298">
        <v>10</v>
      </c>
      <c r="C298">
        <v>24</v>
      </c>
      <c r="D298">
        <f t="shared" si="22"/>
        <v>6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20522</v>
      </c>
      <c r="M298">
        <v>19721</v>
      </c>
      <c r="N298">
        <v>0.47958278770744622</v>
      </c>
      <c r="O298">
        <v>0.52041721229255378</v>
      </c>
      <c r="P298">
        <v>0.53468995441313782</v>
      </c>
      <c r="Q298">
        <v>0.46531004558686218</v>
      </c>
      <c r="R298">
        <v>4.9176791459617897E-2</v>
      </c>
      <c r="S298">
        <v>4814</v>
      </c>
      <c r="T298">
        <f t="shared" si="23"/>
        <v>61</v>
      </c>
      <c r="U298">
        <v>4977</v>
      </c>
      <c r="V298">
        <v>5058.6148767890509</v>
      </c>
      <c r="W298">
        <v>4814</v>
      </c>
      <c r="X298" s="10">
        <v>19.8</v>
      </c>
      <c r="Y298">
        <v>0</v>
      </c>
      <c r="Z298">
        <f t="shared" si="24"/>
        <v>0</v>
      </c>
    </row>
    <row r="299" spans="1:26" x14ac:dyDescent="0.6">
      <c r="A299">
        <v>2015</v>
      </c>
      <c r="B299">
        <v>10</v>
      </c>
      <c r="C299">
        <v>25</v>
      </c>
      <c r="D299">
        <f t="shared" si="22"/>
        <v>7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20799</v>
      </c>
      <c r="M299">
        <v>19965</v>
      </c>
      <c r="N299">
        <v>0.43615875211213029</v>
      </c>
      <c r="O299">
        <v>0.5638412478878696</v>
      </c>
      <c r="P299">
        <v>0.52057315294430584</v>
      </c>
      <c r="Q299">
        <v>0.47942684705569422</v>
      </c>
      <c r="R299">
        <v>3.3148493183095262E-2</v>
      </c>
      <c r="S299">
        <v>4624</v>
      </c>
      <c r="T299">
        <f t="shared" si="23"/>
        <v>-190</v>
      </c>
      <c r="U299">
        <v>4977</v>
      </c>
      <c r="V299">
        <v>5181.2449546887519</v>
      </c>
      <c r="W299">
        <v>4624</v>
      </c>
      <c r="X299" s="10">
        <v>17.3</v>
      </c>
      <c r="Y299">
        <v>0</v>
      </c>
      <c r="Z299">
        <f t="shared" si="24"/>
        <v>0</v>
      </c>
    </row>
    <row r="300" spans="1:26" x14ac:dyDescent="0.6">
      <c r="A300">
        <v>2015</v>
      </c>
      <c r="B300">
        <v>10</v>
      </c>
      <c r="C300">
        <v>26</v>
      </c>
      <c r="D300">
        <f t="shared" si="22"/>
        <v>1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20161</v>
      </c>
      <c r="M300">
        <v>19349</v>
      </c>
      <c r="N300">
        <v>0.46865511458937059</v>
      </c>
      <c r="O300">
        <v>0.53134488541062941</v>
      </c>
      <c r="P300">
        <v>0.50785876945046493</v>
      </c>
      <c r="Q300">
        <v>0.49214123054953512</v>
      </c>
      <c r="R300">
        <v>5.1698268091001663E-2</v>
      </c>
      <c r="S300">
        <v>4433</v>
      </c>
      <c r="T300">
        <f t="shared" si="23"/>
        <v>-191</v>
      </c>
      <c r="U300">
        <v>4977</v>
      </c>
      <c r="V300">
        <v>4478.124338756159</v>
      </c>
      <c r="W300">
        <v>4433</v>
      </c>
      <c r="X300" s="10">
        <v>16.600000000000001</v>
      </c>
      <c r="Y300">
        <v>0</v>
      </c>
      <c r="Z300">
        <f t="shared" si="24"/>
        <v>0</v>
      </c>
    </row>
    <row r="301" spans="1:26" x14ac:dyDescent="0.6">
      <c r="A301">
        <v>2015</v>
      </c>
      <c r="B301">
        <v>10</v>
      </c>
      <c r="C301">
        <v>27</v>
      </c>
      <c r="D301">
        <f t="shared" si="22"/>
        <v>2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16921</v>
      </c>
      <c r="M301">
        <v>17178</v>
      </c>
      <c r="N301">
        <v>0.48902848881222583</v>
      </c>
      <c r="O301">
        <v>0.51097151118777417</v>
      </c>
      <c r="P301">
        <v>0.54901666960490492</v>
      </c>
      <c r="Q301">
        <v>0.45098333039509508</v>
      </c>
      <c r="R301">
        <v>6.6646718333569555E-2</v>
      </c>
      <c r="S301">
        <v>4485</v>
      </c>
      <c r="T301">
        <f t="shared" si="23"/>
        <v>52</v>
      </c>
      <c r="U301">
        <v>4977</v>
      </c>
      <c r="V301">
        <v>4418.5571596457667</v>
      </c>
      <c r="W301">
        <v>4485</v>
      </c>
      <c r="X301" s="10">
        <v>17</v>
      </c>
      <c r="Y301">
        <v>4</v>
      </c>
      <c r="Z301">
        <f t="shared" si="24"/>
        <v>68</v>
      </c>
    </row>
    <row r="302" spans="1:26" x14ac:dyDescent="0.6">
      <c r="A302">
        <v>2015</v>
      </c>
      <c r="B302">
        <v>10</v>
      </c>
      <c r="C302">
        <v>28</v>
      </c>
      <c r="D302">
        <f t="shared" si="22"/>
        <v>3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18597</v>
      </c>
      <c r="M302">
        <v>20129</v>
      </c>
      <c r="N302">
        <v>0.46480519015576383</v>
      </c>
      <c r="O302">
        <v>0.53519480984423617</v>
      </c>
      <c r="P302">
        <v>0.51638489522982334</v>
      </c>
      <c r="Q302">
        <v>0.48361510477017672</v>
      </c>
      <c r="R302">
        <v>4.9364219371959298E-2</v>
      </c>
      <c r="S302">
        <v>4561</v>
      </c>
      <c r="T302">
        <f t="shared" si="23"/>
        <v>76</v>
      </c>
      <c r="U302">
        <v>4977</v>
      </c>
      <c r="V302">
        <v>4610.7082737815799</v>
      </c>
      <c r="W302">
        <v>4561</v>
      </c>
      <c r="X302" s="10">
        <v>14.3</v>
      </c>
      <c r="Y302">
        <v>0</v>
      </c>
      <c r="Z302">
        <f t="shared" si="24"/>
        <v>0</v>
      </c>
    </row>
    <row r="303" spans="1:26" x14ac:dyDescent="0.6">
      <c r="A303">
        <v>2015</v>
      </c>
      <c r="B303">
        <v>10</v>
      </c>
      <c r="C303">
        <v>29</v>
      </c>
      <c r="D303">
        <f t="shared" si="22"/>
        <v>4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19334</v>
      </c>
      <c r="M303">
        <v>20561</v>
      </c>
      <c r="N303">
        <v>0.48089008419245771</v>
      </c>
      <c r="O303">
        <v>0.51910991580754229</v>
      </c>
      <c r="P303">
        <v>0.55485133846201962</v>
      </c>
      <c r="Q303">
        <v>0.44514866153798038</v>
      </c>
      <c r="R303">
        <v>8.3402371669915543E-2</v>
      </c>
      <c r="S303">
        <v>4651</v>
      </c>
      <c r="T303">
        <f t="shared" si="23"/>
        <v>90</v>
      </c>
      <c r="U303">
        <v>4977</v>
      </c>
      <c r="V303">
        <v>4745.3845710109481</v>
      </c>
      <c r="W303">
        <v>4651</v>
      </c>
      <c r="X303" s="10">
        <v>15.3</v>
      </c>
      <c r="Y303">
        <v>0</v>
      </c>
      <c r="Z303">
        <f t="shared" si="24"/>
        <v>0</v>
      </c>
    </row>
    <row r="304" spans="1:26" x14ac:dyDescent="0.6">
      <c r="A304">
        <v>2015</v>
      </c>
      <c r="B304">
        <v>10</v>
      </c>
      <c r="C304">
        <v>30</v>
      </c>
      <c r="D304">
        <f t="shared" si="22"/>
        <v>5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20286</v>
      </c>
      <c r="M304">
        <v>20066</v>
      </c>
      <c r="N304">
        <v>0.47578684771591351</v>
      </c>
      <c r="O304">
        <v>0.52421315228408649</v>
      </c>
      <c r="P304">
        <v>0.49731564091425678</v>
      </c>
      <c r="Q304">
        <v>0.50268435908574316</v>
      </c>
      <c r="R304">
        <v>8.3850324031984932E-2</v>
      </c>
      <c r="S304">
        <v>4659</v>
      </c>
      <c r="T304">
        <f t="shared" si="23"/>
        <v>8</v>
      </c>
      <c r="U304">
        <v>4977</v>
      </c>
      <c r="V304">
        <v>4907.0571924216756</v>
      </c>
      <c r="W304">
        <v>4659</v>
      </c>
      <c r="X304" s="10">
        <v>12.5</v>
      </c>
      <c r="Y304">
        <v>0</v>
      </c>
      <c r="Z304">
        <f t="shared" si="24"/>
        <v>0</v>
      </c>
    </row>
    <row r="305" spans="1:26" x14ac:dyDescent="0.6">
      <c r="A305">
        <v>2015</v>
      </c>
      <c r="B305">
        <v>10</v>
      </c>
      <c r="C305">
        <v>31</v>
      </c>
      <c r="D305">
        <f t="shared" si="22"/>
        <v>6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20108</v>
      </c>
      <c r="M305">
        <v>19697</v>
      </c>
      <c r="N305">
        <v>0.45816650189487562</v>
      </c>
      <c r="O305">
        <v>0.54183349810512449</v>
      </c>
      <c r="P305">
        <v>0.56005546260736572</v>
      </c>
      <c r="Q305">
        <v>0.43994453739263428</v>
      </c>
      <c r="R305">
        <v>4.3212775306200907E-2</v>
      </c>
      <c r="S305">
        <v>4808</v>
      </c>
      <c r="T305">
        <f t="shared" si="23"/>
        <v>149</v>
      </c>
      <c r="U305">
        <v>4977</v>
      </c>
      <c r="V305">
        <v>4976.0557501313206</v>
      </c>
      <c r="W305">
        <v>4808</v>
      </c>
      <c r="X305" s="10">
        <v>10.199999999999999</v>
      </c>
      <c r="Y305">
        <v>0</v>
      </c>
      <c r="Z305">
        <f t="shared" si="24"/>
        <v>0</v>
      </c>
    </row>
    <row r="306" spans="1:26" x14ac:dyDescent="0.6">
      <c r="A306">
        <v>2015</v>
      </c>
      <c r="B306">
        <v>11</v>
      </c>
      <c r="C306">
        <v>1</v>
      </c>
      <c r="D306">
        <f t="shared" si="22"/>
        <v>7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21304</v>
      </c>
      <c r="M306">
        <v>19256</v>
      </c>
      <c r="N306">
        <v>0.44429573214175289</v>
      </c>
      <c r="O306">
        <v>0.55570426785824711</v>
      </c>
      <c r="P306">
        <v>0.54218153050332984</v>
      </c>
      <c r="Q306">
        <v>0.45781846949667021</v>
      </c>
      <c r="R306">
        <v>4.0961081402257883E-2</v>
      </c>
      <c r="S306">
        <v>4686</v>
      </c>
      <c r="T306">
        <f t="shared" si="23"/>
        <v>-122</v>
      </c>
      <c r="U306">
        <v>4977</v>
      </c>
      <c r="V306">
        <v>5156.8585335384614</v>
      </c>
      <c r="W306">
        <v>4686</v>
      </c>
      <c r="X306" s="10">
        <v>11.3</v>
      </c>
      <c r="Y306">
        <v>1</v>
      </c>
      <c r="Z306">
        <f t="shared" si="24"/>
        <v>11.3</v>
      </c>
    </row>
    <row r="307" spans="1:26" x14ac:dyDescent="0.6">
      <c r="A307">
        <v>2015</v>
      </c>
      <c r="B307">
        <v>11</v>
      </c>
      <c r="C307">
        <v>2</v>
      </c>
      <c r="D307">
        <f t="shared" si="22"/>
        <v>1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20221</v>
      </c>
      <c r="M307">
        <v>17958</v>
      </c>
      <c r="N307">
        <v>0.47025368308169008</v>
      </c>
      <c r="O307">
        <v>0.52974631691830987</v>
      </c>
      <c r="P307">
        <v>0.50131062990168407</v>
      </c>
      <c r="Q307">
        <v>0.49868937009831599</v>
      </c>
      <c r="R307">
        <v>9.0259837950525473E-2</v>
      </c>
      <c r="S307">
        <v>4335</v>
      </c>
      <c r="T307">
        <f t="shared" si="23"/>
        <v>-351</v>
      </c>
      <c r="U307">
        <v>4977</v>
      </c>
      <c r="V307">
        <v>4460.2955429612639</v>
      </c>
      <c r="W307">
        <v>4335</v>
      </c>
      <c r="X307" s="10">
        <v>12.9</v>
      </c>
      <c r="Y307">
        <v>0.3</v>
      </c>
      <c r="Z307">
        <f t="shared" si="24"/>
        <v>3.87</v>
      </c>
    </row>
    <row r="308" spans="1:26" x14ac:dyDescent="0.6">
      <c r="A308">
        <v>2015</v>
      </c>
      <c r="B308">
        <v>11</v>
      </c>
      <c r="C308">
        <v>3</v>
      </c>
      <c r="D308">
        <f t="shared" si="22"/>
        <v>2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16930</v>
      </c>
      <c r="M308">
        <v>17607</v>
      </c>
      <c r="N308">
        <v>0.47373100704916399</v>
      </c>
      <c r="O308">
        <v>0.52626899295083596</v>
      </c>
      <c r="P308">
        <v>0.56148893195879168</v>
      </c>
      <c r="Q308">
        <v>0.43851106804120832</v>
      </c>
      <c r="R308">
        <v>3.35741536433578E-2</v>
      </c>
      <c r="S308">
        <v>4363</v>
      </c>
      <c r="T308">
        <f t="shared" si="23"/>
        <v>28</v>
      </c>
      <c r="U308">
        <v>4977</v>
      </c>
      <c r="V308">
        <v>4403.6708433568274</v>
      </c>
      <c r="W308">
        <v>4363</v>
      </c>
      <c r="X308" s="10">
        <v>14.5</v>
      </c>
      <c r="Y308">
        <v>0</v>
      </c>
      <c r="Z308">
        <f t="shared" si="24"/>
        <v>0</v>
      </c>
    </row>
    <row r="309" spans="1:26" x14ac:dyDescent="0.6">
      <c r="A309">
        <v>2015</v>
      </c>
      <c r="B309">
        <v>11</v>
      </c>
      <c r="C309">
        <v>4</v>
      </c>
      <c r="D309">
        <f t="shared" si="22"/>
        <v>3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16806</v>
      </c>
      <c r="M309">
        <v>19969</v>
      </c>
      <c r="N309">
        <v>0.47870747976603012</v>
      </c>
      <c r="O309">
        <v>0.52129252023396988</v>
      </c>
      <c r="P309">
        <v>0.52594290510881292</v>
      </c>
      <c r="Q309">
        <v>0.47405709489118708</v>
      </c>
      <c r="R309">
        <v>3.716974460008516E-2</v>
      </c>
      <c r="S309">
        <v>4542</v>
      </c>
      <c r="T309">
        <f t="shared" si="23"/>
        <v>179</v>
      </c>
      <c r="U309">
        <v>4977</v>
      </c>
      <c r="V309">
        <v>4528.5937594257812</v>
      </c>
      <c r="W309">
        <v>4542</v>
      </c>
      <c r="X309" s="10">
        <v>15.7</v>
      </c>
      <c r="Y309">
        <v>0</v>
      </c>
      <c r="Z309">
        <f t="shared" si="24"/>
        <v>0</v>
      </c>
    </row>
    <row r="310" spans="1:26" x14ac:dyDescent="0.6">
      <c r="A310">
        <v>2015</v>
      </c>
      <c r="B310">
        <v>11</v>
      </c>
      <c r="C310">
        <v>5</v>
      </c>
      <c r="D310">
        <f t="shared" si="22"/>
        <v>4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18300</v>
      </c>
      <c r="M310">
        <v>21011</v>
      </c>
      <c r="N310">
        <v>0.45637529521612569</v>
      </c>
      <c r="O310">
        <v>0.54362470478387426</v>
      </c>
      <c r="P310">
        <v>0.52981202284835494</v>
      </c>
      <c r="Q310">
        <v>0.47018797715164501</v>
      </c>
      <c r="R310">
        <v>3.8847659806956841E-2</v>
      </c>
      <c r="S310">
        <v>4603</v>
      </c>
      <c r="T310">
        <f t="shared" si="23"/>
        <v>61</v>
      </c>
      <c r="U310">
        <v>4977</v>
      </c>
      <c r="V310">
        <v>4723.1426459394179</v>
      </c>
      <c r="W310">
        <v>4603</v>
      </c>
      <c r="X310" s="10">
        <v>17.399999999999999</v>
      </c>
      <c r="Y310">
        <v>0</v>
      </c>
      <c r="Z310">
        <f t="shared" si="24"/>
        <v>0</v>
      </c>
    </row>
    <row r="311" spans="1:26" x14ac:dyDescent="0.6">
      <c r="A311">
        <v>2015</v>
      </c>
      <c r="B311">
        <v>11</v>
      </c>
      <c r="C311">
        <v>6</v>
      </c>
      <c r="D311">
        <f t="shared" si="22"/>
        <v>5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19833</v>
      </c>
      <c r="M311">
        <v>20763</v>
      </c>
      <c r="N311">
        <v>0.48203662269861502</v>
      </c>
      <c r="O311">
        <v>0.51796337730138498</v>
      </c>
      <c r="P311">
        <v>0.51247784975703392</v>
      </c>
      <c r="Q311">
        <v>0.48752215024296608</v>
      </c>
      <c r="R311">
        <v>5.2837832759522793E-2</v>
      </c>
      <c r="S311">
        <v>4803</v>
      </c>
      <c r="T311">
        <f t="shared" si="23"/>
        <v>200</v>
      </c>
      <c r="U311">
        <v>4977</v>
      </c>
      <c r="V311">
        <v>4905.3507528034652</v>
      </c>
      <c r="W311">
        <v>4803</v>
      </c>
      <c r="X311" s="10">
        <v>17</v>
      </c>
      <c r="Y311">
        <v>1.5</v>
      </c>
      <c r="Z311">
        <f t="shared" si="24"/>
        <v>25.5</v>
      </c>
    </row>
    <row r="312" spans="1:26" x14ac:dyDescent="0.6">
      <c r="A312">
        <v>2015</v>
      </c>
      <c r="B312">
        <v>11</v>
      </c>
      <c r="C312">
        <v>7</v>
      </c>
      <c r="D312">
        <f t="shared" si="22"/>
        <v>6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19278</v>
      </c>
      <c r="M312">
        <v>19547</v>
      </c>
      <c r="N312">
        <v>0.44984483913868362</v>
      </c>
      <c r="O312">
        <v>0.55015516086131644</v>
      </c>
      <c r="P312">
        <v>0.55138137096113782</v>
      </c>
      <c r="Q312">
        <v>0.44861862903886213</v>
      </c>
      <c r="R312">
        <v>2.8606406442866099E-2</v>
      </c>
      <c r="S312">
        <v>4856</v>
      </c>
      <c r="T312">
        <f t="shared" si="23"/>
        <v>53</v>
      </c>
      <c r="U312">
        <v>4977</v>
      </c>
      <c r="V312">
        <v>4934.2812282878303</v>
      </c>
      <c r="W312">
        <v>4856</v>
      </c>
      <c r="X312" s="10">
        <v>16</v>
      </c>
      <c r="Y312">
        <v>55</v>
      </c>
      <c r="Z312">
        <f t="shared" si="24"/>
        <v>880</v>
      </c>
    </row>
    <row r="313" spans="1:26" x14ac:dyDescent="0.6">
      <c r="A313">
        <v>2015</v>
      </c>
      <c r="B313">
        <v>11</v>
      </c>
      <c r="C313">
        <v>8</v>
      </c>
      <c r="D313">
        <f t="shared" si="22"/>
        <v>7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21530</v>
      </c>
      <c r="M313">
        <v>19228</v>
      </c>
      <c r="N313">
        <v>0.45151933322348548</v>
      </c>
      <c r="O313">
        <v>0.54848066677651452</v>
      </c>
      <c r="P313">
        <v>0.54999841565585506</v>
      </c>
      <c r="Q313">
        <v>0.45000158434414489</v>
      </c>
      <c r="R313">
        <v>3.9914276419466731E-2</v>
      </c>
      <c r="S313">
        <v>4750</v>
      </c>
      <c r="T313">
        <f t="shared" si="23"/>
        <v>-106</v>
      </c>
      <c r="U313">
        <v>4977</v>
      </c>
      <c r="V313">
        <v>5163.9021776500049</v>
      </c>
      <c r="W313">
        <v>4750</v>
      </c>
      <c r="X313" s="10">
        <v>15.7</v>
      </c>
      <c r="Y313">
        <v>32</v>
      </c>
      <c r="Z313">
        <f t="shared" si="24"/>
        <v>502.4</v>
      </c>
    </row>
    <row r="314" spans="1:26" x14ac:dyDescent="0.6">
      <c r="A314">
        <v>2015</v>
      </c>
      <c r="B314">
        <v>11</v>
      </c>
      <c r="C314">
        <v>9</v>
      </c>
      <c r="D314">
        <f t="shared" si="22"/>
        <v>1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21092</v>
      </c>
      <c r="M314">
        <v>18021</v>
      </c>
      <c r="N314">
        <v>0.4794914405390639</v>
      </c>
      <c r="O314">
        <v>0.5205085594609361</v>
      </c>
      <c r="P314">
        <v>0.51496808297026841</v>
      </c>
      <c r="Q314">
        <v>0.4850319170297317</v>
      </c>
      <c r="R314">
        <v>2.578436431332079E-2</v>
      </c>
      <c r="S314">
        <v>4446</v>
      </c>
      <c r="T314">
        <f t="shared" si="23"/>
        <v>-304</v>
      </c>
      <c r="U314">
        <v>4977</v>
      </c>
      <c r="V314">
        <v>4506.2148666406438</v>
      </c>
      <c r="W314">
        <v>4446</v>
      </c>
      <c r="X314" s="10">
        <v>15.2</v>
      </c>
      <c r="Y314">
        <v>2.5</v>
      </c>
      <c r="Z314">
        <f t="shared" si="24"/>
        <v>38</v>
      </c>
    </row>
    <row r="315" spans="1:26" x14ac:dyDescent="0.6">
      <c r="A315">
        <v>2015</v>
      </c>
      <c r="B315">
        <v>11</v>
      </c>
      <c r="C315">
        <v>10</v>
      </c>
      <c r="D315">
        <f t="shared" si="22"/>
        <v>2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17904</v>
      </c>
      <c r="M315">
        <v>15543</v>
      </c>
      <c r="N315">
        <v>0.47546027850617167</v>
      </c>
      <c r="O315">
        <v>0.52453972149382821</v>
      </c>
      <c r="P315">
        <v>0.53888878907773463</v>
      </c>
      <c r="Q315">
        <v>0.46111121092226542</v>
      </c>
      <c r="R315">
        <v>4.6559078176725242E-2</v>
      </c>
      <c r="S315">
        <v>4417</v>
      </c>
      <c r="T315">
        <f t="shared" si="23"/>
        <v>-29</v>
      </c>
      <c r="U315">
        <v>4977</v>
      </c>
      <c r="V315">
        <v>4454.0467362089448</v>
      </c>
      <c r="W315">
        <v>4417</v>
      </c>
      <c r="X315" s="10">
        <v>13.9</v>
      </c>
      <c r="Y315">
        <v>0</v>
      </c>
      <c r="Z315">
        <f t="shared" si="24"/>
        <v>0</v>
      </c>
    </row>
    <row r="316" spans="1:26" x14ac:dyDescent="0.6">
      <c r="A316">
        <v>2015</v>
      </c>
      <c r="B316">
        <v>11</v>
      </c>
      <c r="C316">
        <v>11</v>
      </c>
      <c r="D316">
        <f t="shared" si="22"/>
        <v>3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18021</v>
      </c>
      <c r="M316">
        <v>19369</v>
      </c>
      <c r="N316">
        <v>0.47515526092515709</v>
      </c>
      <c r="O316">
        <v>0.52484473907484297</v>
      </c>
      <c r="P316">
        <v>0.52009830807408663</v>
      </c>
      <c r="Q316">
        <v>0.47990169192591342</v>
      </c>
      <c r="R316">
        <v>4.6578983300436583E-2</v>
      </c>
      <c r="S316">
        <v>4458</v>
      </c>
      <c r="T316">
        <f t="shared" si="23"/>
        <v>41</v>
      </c>
      <c r="U316">
        <v>4977</v>
      </c>
      <c r="V316">
        <v>4584.5058503573573</v>
      </c>
      <c r="W316">
        <v>4458</v>
      </c>
      <c r="X316" s="10">
        <v>15.1</v>
      </c>
      <c r="Y316">
        <v>0.5</v>
      </c>
      <c r="Z316">
        <f t="shared" si="24"/>
        <v>7.55</v>
      </c>
    </row>
    <row r="317" spans="1:26" x14ac:dyDescent="0.6">
      <c r="A317">
        <v>2015</v>
      </c>
      <c r="B317">
        <v>11</v>
      </c>
      <c r="C317">
        <v>12</v>
      </c>
      <c r="D317">
        <f t="shared" si="22"/>
        <v>4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17861</v>
      </c>
      <c r="M317">
        <v>21195</v>
      </c>
      <c r="N317">
        <v>0.45601435104485549</v>
      </c>
      <c r="O317">
        <v>0.54398564895514445</v>
      </c>
      <c r="P317">
        <v>0.54344594907106281</v>
      </c>
      <c r="Q317">
        <v>0.45655405092893708</v>
      </c>
      <c r="R317">
        <v>5.3376087277016072E-2</v>
      </c>
      <c r="S317">
        <v>4646</v>
      </c>
      <c r="T317">
        <f t="shared" si="23"/>
        <v>188</v>
      </c>
      <c r="U317">
        <v>4977</v>
      </c>
      <c r="V317">
        <v>4695.0544040447912</v>
      </c>
      <c r="W317">
        <v>4646</v>
      </c>
      <c r="X317" s="10">
        <v>17</v>
      </c>
      <c r="Y317">
        <v>0</v>
      </c>
      <c r="Z317">
        <f t="shared" si="24"/>
        <v>0</v>
      </c>
    </row>
    <row r="318" spans="1:26" x14ac:dyDescent="0.6">
      <c r="A318">
        <v>2015</v>
      </c>
      <c r="B318">
        <v>11</v>
      </c>
      <c r="C318">
        <v>13</v>
      </c>
      <c r="D318">
        <f t="shared" si="22"/>
        <v>5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19197</v>
      </c>
      <c r="M318">
        <v>21127</v>
      </c>
      <c r="N318">
        <v>0.48059152016764473</v>
      </c>
      <c r="O318">
        <v>0.51940847983235527</v>
      </c>
      <c r="P318">
        <v>0.51964739892940581</v>
      </c>
      <c r="Q318">
        <v>0.48035260107059419</v>
      </c>
      <c r="R318">
        <v>7.6046142438875988E-2</v>
      </c>
      <c r="S318">
        <v>4816</v>
      </c>
      <c r="T318">
        <f t="shared" si="23"/>
        <v>170</v>
      </c>
      <c r="U318">
        <v>4977</v>
      </c>
      <c r="V318">
        <v>4835.37805995084</v>
      </c>
      <c r="W318">
        <v>4816</v>
      </c>
      <c r="X318" s="10">
        <v>14.7</v>
      </c>
      <c r="Y318">
        <v>19</v>
      </c>
      <c r="Z318">
        <f t="shared" si="24"/>
        <v>279.3</v>
      </c>
    </row>
    <row r="319" spans="1:26" x14ac:dyDescent="0.6">
      <c r="A319">
        <v>2015</v>
      </c>
      <c r="B319">
        <v>11</v>
      </c>
      <c r="C319">
        <v>14</v>
      </c>
      <c r="D319">
        <f t="shared" si="22"/>
        <v>6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19917</v>
      </c>
      <c r="M319">
        <v>20993</v>
      </c>
      <c r="N319">
        <v>0.47055725795481762</v>
      </c>
      <c r="O319">
        <v>0.52944274204518238</v>
      </c>
      <c r="P319">
        <v>0.55607740768913594</v>
      </c>
      <c r="Q319">
        <v>0.44392259231086401</v>
      </c>
      <c r="R319">
        <v>1.7656200009141181E-2</v>
      </c>
      <c r="S319">
        <v>4938</v>
      </c>
      <c r="T319">
        <f t="shared" si="23"/>
        <v>122</v>
      </c>
      <c r="U319">
        <v>4977</v>
      </c>
      <c r="V319">
        <v>5005.8318545650436</v>
      </c>
      <c r="W319">
        <v>4938</v>
      </c>
      <c r="X319" s="10">
        <v>16.8</v>
      </c>
      <c r="Y319">
        <v>0</v>
      </c>
      <c r="Z319">
        <f t="shared" si="24"/>
        <v>0</v>
      </c>
    </row>
    <row r="320" spans="1:26" x14ac:dyDescent="0.6">
      <c r="A320">
        <v>2015</v>
      </c>
      <c r="B320">
        <v>11</v>
      </c>
      <c r="C320">
        <v>15</v>
      </c>
      <c r="D320">
        <f t="shared" si="22"/>
        <v>7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22180</v>
      </c>
      <c r="M320">
        <v>20754</v>
      </c>
      <c r="N320">
        <v>0.44194084159026792</v>
      </c>
      <c r="O320">
        <v>0.55805915840973208</v>
      </c>
      <c r="P320">
        <v>0.54195635148558119</v>
      </c>
      <c r="Q320">
        <v>0.45804364851441892</v>
      </c>
      <c r="R320">
        <v>9.3096025820028738E-2</v>
      </c>
      <c r="S320">
        <v>4677</v>
      </c>
      <c r="T320">
        <f t="shared" si="23"/>
        <v>-261</v>
      </c>
      <c r="U320">
        <v>4977</v>
      </c>
      <c r="V320">
        <v>5234.8723170673393</v>
      </c>
      <c r="W320">
        <v>4677</v>
      </c>
      <c r="X320" s="10">
        <v>16.899999999999999</v>
      </c>
      <c r="Y320">
        <v>0</v>
      </c>
      <c r="Z320">
        <f t="shared" si="24"/>
        <v>0</v>
      </c>
    </row>
    <row r="321" spans="1:26" x14ac:dyDescent="0.6">
      <c r="A321">
        <v>2015</v>
      </c>
      <c r="B321">
        <v>11</v>
      </c>
      <c r="C321">
        <v>16</v>
      </c>
      <c r="D321">
        <f t="shared" si="22"/>
        <v>1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21646</v>
      </c>
      <c r="M321">
        <v>18783</v>
      </c>
      <c r="N321">
        <v>0.48925355765867512</v>
      </c>
      <c r="O321">
        <v>0.51074644234132482</v>
      </c>
      <c r="P321">
        <v>0.51585190518217294</v>
      </c>
      <c r="Q321">
        <v>0.48414809481782711</v>
      </c>
      <c r="R321">
        <v>8.7144059020766357E-2</v>
      </c>
      <c r="S321">
        <v>4451</v>
      </c>
      <c r="T321">
        <f t="shared" si="23"/>
        <v>-226</v>
      </c>
      <c r="U321">
        <v>4977</v>
      </c>
      <c r="V321">
        <v>4541.2633485847</v>
      </c>
      <c r="W321">
        <v>4451</v>
      </c>
      <c r="X321" s="10">
        <v>17</v>
      </c>
      <c r="Y321">
        <v>6.5</v>
      </c>
      <c r="Z321">
        <f t="shared" si="24"/>
        <v>110.5</v>
      </c>
    </row>
    <row r="322" spans="1:26" x14ac:dyDescent="0.6">
      <c r="A322">
        <v>2015</v>
      </c>
      <c r="B322">
        <v>11</v>
      </c>
      <c r="C322">
        <v>17</v>
      </c>
      <c r="D322">
        <f t="shared" si="22"/>
        <v>2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17175</v>
      </c>
      <c r="M322">
        <v>16088</v>
      </c>
      <c r="N322">
        <v>0.49550807708247158</v>
      </c>
      <c r="O322">
        <v>0.50449192291752842</v>
      </c>
      <c r="P322">
        <v>0.57297117050577262</v>
      </c>
      <c r="Q322">
        <v>0.42702882949422738</v>
      </c>
      <c r="R322">
        <v>3.9606332729170093E-2</v>
      </c>
      <c r="S322">
        <v>4424</v>
      </c>
      <c r="T322">
        <f t="shared" si="23"/>
        <v>-27</v>
      </c>
      <c r="U322">
        <v>4977</v>
      </c>
      <c r="V322">
        <v>4421.893189258165</v>
      </c>
      <c r="W322">
        <v>4424</v>
      </c>
      <c r="X322" s="10">
        <v>17</v>
      </c>
      <c r="Y322">
        <v>0</v>
      </c>
      <c r="Z322">
        <f t="shared" si="24"/>
        <v>0</v>
      </c>
    </row>
    <row r="323" spans="1:26" x14ac:dyDescent="0.6">
      <c r="A323">
        <v>2015</v>
      </c>
      <c r="B323">
        <v>11</v>
      </c>
      <c r="C323">
        <v>18</v>
      </c>
      <c r="D323">
        <f t="shared" ref="D323:D366" si="27">WEEKDAY(DATE(A323,B323,C323), 2)</f>
        <v>3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16500</v>
      </c>
      <c r="M323">
        <v>19118</v>
      </c>
      <c r="N323">
        <v>0.48302516146715752</v>
      </c>
      <c r="O323">
        <v>0.51697483853284254</v>
      </c>
      <c r="P323">
        <v>0.52336883229480213</v>
      </c>
      <c r="Q323">
        <v>0.47663116770519792</v>
      </c>
      <c r="R323">
        <v>9.3525166783680724E-2</v>
      </c>
      <c r="S323">
        <v>4429</v>
      </c>
      <c r="T323">
        <f t="shared" ref="T323:T366" si="28">S323-S322</f>
        <v>5</v>
      </c>
      <c r="U323">
        <v>4977</v>
      </c>
      <c r="V323">
        <v>4492.4481986350002</v>
      </c>
      <c r="W323">
        <v>4429</v>
      </c>
      <c r="X323" s="10">
        <v>13.4</v>
      </c>
      <c r="Y323">
        <v>4.5</v>
      </c>
      <c r="Z323">
        <f t="shared" ref="Z323:Z366" si="29">X323*Y323</f>
        <v>60.300000000000004</v>
      </c>
    </row>
    <row r="324" spans="1:26" x14ac:dyDescent="0.6">
      <c r="A324">
        <v>2015</v>
      </c>
      <c r="B324">
        <v>11</v>
      </c>
      <c r="C324">
        <v>19</v>
      </c>
      <c r="D324">
        <f t="shared" si="27"/>
        <v>4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17528</v>
      </c>
      <c r="M324">
        <v>20642</v>
      </c>
      <c r="N324">
        <v>0.4543443613490053</v>
      </c>
      <c r="O324">
        <v>0.54565563865099465</v>
      </c>
      <c r="P324">
        <v>0.53160614325475009</v>
      </c>
      <c r="Q324">
        <v>0.46839385674524991</v>
      </c>
      <c r="R324">
        <v>4.5599571567063818E-2</v>
      </c>
      <c r="S324">
        <v>4592</v>
      </c>
      <c r="T324">
        <f t="shared" si="28"/>
        <v>163</v>
      </c>
      <c r="U324">
        <v>4977</v>
      </c>
      <c r="V324">
        <v>4661.8863176628911</v>
      </c>
      <c r="W324">
        <v>4592</v>
      </c>
      <c r="X324" s="10">
        <v>13.3</v>
      </c>
      <c r="Y324">
        <v>0</v>
      </c>
      <c r="Z324">
        <f t="shared" si="29"/>
        <v>0</v>
      </c>
    </row>
    <row r="325" spans="1:26" x14ac:dyDescent="0.6">
      <c r="A325">
        <v>2015</v>
      </c>
      <c r="B325">
        <v>11</v>
      </c>
      <c r="C325">
        <v>20</v>
      </c>
      <c r="D325">
        <f t="shared" si="27"/>
        <v>5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19556</v>
      </c>
      <c r="M325">
        <v>20702</v>
      </c>
      <c r="N325">
        <v>0.4883444554292305</v>
      </c>
      <c r="O325">
        <v>0.51165554457076945</v>
      </c>
      <c r="P325">
        <v>0.52677953534354927</v>
      </c>
      <c r="Q325">
        <v>0.47322046465645079</v>
      </c>
      <c r="R325">
        <v>5.5931784478497282E-2</v>
      </c>
      <c r="S325">
        <v>4714</v>
      </c>
      <c r="T325">
        <f t="shared" si="28"/>
        <v>122</v>
      </c>
      <c r="U325">
        <v>4977</v>
      </c>
      <c r="V325">
        <v>4872.5455317019932</v>
      </c>
      <c r="W325">
        <v>4714</v>
      </c>
      <c r="X325" s="10">
        <v>14.8</v>
      </c>
      <c r="Y325">
        <v>0.5</v>
      </c>
      <c r="Z325">
        <f t="shared" si="29"/>
        <v>7.4</v>
      </c>
    </row>
    <row r="326" spans="1:26" x14ac:dyDescent="0.6">
      <c r="A326">
        <v>2015</v>
      </c>
      <c r="B326">
        <v>11</v>
      </c>
      <c r="C326">
        <v>21</v>
      </c>
      <c r="D326">
        <f t="shared" si="27"/>
        <v>6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20251</v>
      </c>
      <c r="M326">
        <v>20068</v>
      </c>
      <c r="N326">
        <v>0.47925976848987217</v>
      </c>
      <c r="O326">
        <v>0.52074023151012772</v>
      </c>
      <c r="P326">
        <v>0.56967893217893217</v>
      </c>
      <c r="Q326">
        <v>0.43032106782106783</v>
      </c>
      <c r="R326">
        <v>2.577580051628494E-2</v>
      </c>
      <c r="S326">
        <v>4814</v>
      </c>
      <c r="T326">
        <f t="shared" si="28"/>
        <v>100</v>
      </c>
      <c r="U326">
        <v>4977</v>
      </c>
      <c r="V326">
        <v>5001.0901910807124</v>
      </c>
      <c r="W326">
        <v>4814</v>
      </c>
      <c r="X326" s="10">
        <v>14.5</v>
      </c>
      <c r="Y326">
        <v>0</v>
      </c>
      <c r="Z326">
        <f t="shared" si="29"/>
        <v>0</v>
      </c>
    </row>
    <row r="327" spans="1:26" x14ac:dyDescent="0.6">
      <c r="A327">
        <v>2015</v>
      </c>
      <c r="B327">
        <v>11</v>
      </c>
      <c r="C327">
        <v>22</v>
      </c>
      <c r="D327">
        <f t="shared" si="27"/>
        <v>7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21891</v>
      </c>
      <c r="M327">
        <v>18904</v>
      </c>
      <c r="N327">
        <v>0.45316244263840327</v>
      </c>
      <c r="O327">
        <v>0.54683755736159667</v>
      </c>
      <c r="P327">
        <v>0.54493177480565935</v>
      </c>
      <c r="Q327">
        <v>0.45506822519434059</v>
      </c>
      <c r="R327">
        <v>5.0061789421651022E-2</v>
      </c>
      <c r="S327">
        <v>4671</v>
      </c>
      <c r="T327">
        <f t="shared" si="28"/>
        <v>-143</v>
      </c>
      <c r="U327">
        <v>4977</v>
      </c>
      <c r="V327">
        <v>5208.4674144015908</v>
      </c>
      <c r="W327">
        <v>4671</v>
      </c>
      <c r="X327" s="10">
        <v>15.3</v>
      </c>
      <c r="Y327">
        <v>0</v>
      </c>
      <c r="Z327">
        <f t="shared" si="29"/>
        <v>0</v>
      </c>
    </row>
    <row r="328" spans="1:26" x14ac:dyDescent="0.6">
      <c r="A328">
        <v>2015</v>
      </c>
      <c r="B328">
        <v>11</v>
      </c>
      <c r="C328">
        <v>23</v>
      </c>
      <c r="D328">
        <f t="shared" si="27"/>
        <v>1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21821</v>
      </c>
      <c r="M328">
        <v>18888</v>
      </c>
      <c r="N328">
        <v>0.48317833646553382</v>
      </c>
      <c r="O328">
        <v>0.51682166353446624</v>
      </c>
      <c r="P328">
        <v>0.51864013053459423</v>
      </c>
      <c r="Q328">
        <v>0.48135986946540582</v>
      </c>
      <c r="R328">
        <v>0.1107077562959916</v>
      </c>
      <c r="S328">
        <v>4307</v>
      </c>
      <c r="T328">
        <f t="shared" si="28"/>
        <v>-364</v>
      </c>
      <c r="U328">
        <v>4977</v>
      </c>
      <c r="V328">
        <v>4541.5050571745287</v>
      </c>
      <c r="W328">
        <v>4307</v>
      </c>
      <c r="X328" s="10">
        <v>15.3</v>
      </c>
      <c r="Y328">
        <v>0.3</v>
      </c>
      <c r="Z328">
        <f t="shared" si="29"/>
        <v>4.59</v>
      </c>
    </row>
    <row r="329" spans="1:26" x14ac:dyDescent="0.6">
      <c r="A329">
        <v>2015</v>
      </c>
      <c r="B329">
        <v>11</v>
      </c>
      <c r="C329">
        <v>24</v>
      </c>
      <c r="D329">
        <f t="shared" si="27"/>
        <v>2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16528</v>
      </c>
      <c r="M329">
        <v>16657</v>
      </c>
      <c r="N329">
        <v>0.49742956005931788</v>
      </c>
      <c r="O329">
        <v>0.50257043994068218</v>
      </c>
      <c r="P329">
        <v>0.56409622672598447</v>
      </c>
      <c r="Q329">
        <v>0.43590377327401553</v>
      </c>
      <c r="R329">
        <v>2.2151507661888281E-2</v>
      </c>
      <c r="S329">
        <v>4355</v>
      </c>
      <c r="T329">
        <f t="shared" si="28"/>
        <v>48</v>
      </c>
      <c r="U329">
        <v>4977</v>
      </c>
      <c r="V329">
        <v>4367.3627252947363</v>
      </c>
      <c r="W329">
        <v>4355</v>
      </c>
      <c r="X329" s="10">
        <v>12.5</v>
      </c>
      <c r="Y329">
        <v>0</v>
      </c>
      <c r="Z329">
        <f t="shared" si="29"/>
        <v>0</v>
      </c>
    </row>
    <row r="330" spans="1:26" x14ac:dyDescent="0.6">
      <c r="A330">
        <v>2015</v>
      </c>
      <c r="B330">
        <v>11</v>
      </c>
      <c r="C330">
        <v>25</v>
      </c>
      <c r="D330">
        <f t="shared" si="27"/>
        <v>3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16811</v>
      </c>
      <c r="M330">
        <v>18566</v>
      </c>
      <c r="N330">
        <v>0.48232749994496482</v>
      </c>
      <c r="O330">
        <v>0.51767250005503507</v>
      </c>
      <c r="P330">
        <v>0.52553046065612086</v>
      </c>
      <c r="Q330">
        <v>0.47446953934387909</v>
      </c>
      <c r="R330">
        <v>4.2991019937386722E-2</v>
      </c>
      <c r="S330">
        <v>4395</v>
      </c>
      <c r="T330">
        <f t="shared" si="28"/>
        <v>40</v>
      </c>
      <c r="U330">
        <v>4977</v>
      </c>
      <c r="V330">
        <v>4483.8674992831857</v>
      </c>
      <c r="W330">
        <v>4395</v>
      </c>
      <c r="X330" s="10">
        <v>8.6</v>
      </c>
      <c r="Y330">
        <v>0.5</v>
      </c>
      <c r="Z330">
        <f t="shared" si="29"/>
        <v>4.3</v>
      </c>
    </row>
    <row r="331" spans="1:26" x14ac:dyDescent="0.6">
      <c r="A331">
        <v>2015</v>
      </c>
      <c r="B331">
        <v>11</v>
      </c>
      <c r="C331">
        <v>26</v>
      </c>
      <c r="D331">
        <f t="shared" si="27"/>
        <v>4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17285</v>
      </c>
      <c r="M331">
        <v>20637</v>
      </c>
      <c r="N331">
        <v>0.4609126873494257</v>
      </c>
      <c r="O331">
        <v>0.5390873126505743</v>
      </c>
      <c r="P331">
        <v>0.54939581651820246</v>
      </c>
      <c r="Q331">
        <v>0.45060418348179748</v>
      </c>
      <c r="R331">
        <v>8.8291543970797762E-2</v>
      </c>
      <c r="S331">
        <v>4558</v>
      </c>
      <c r="T331">
        <f t="shared" si="28"/>
        <v>163</v>
      </c>
      <c r="U331">
        <v>4977</v>
      </c>
      <c r="V331">
        <v>4589.2049926573191</v>
      </c>
      <c r="W331">
        <v>4558</v>
      </c>
      <c r="X331" s="10">
        <v>4.4000000000000004</v>
      </c>
      <c r="Y331">
        <v>0</v>
      </c>
      <c r="Z331">
        <f t="shared" si="29"/>
        <v>0</v>
      </c>
    </row>
    <row r="332" spans="1:26" x14ac:dyDescent="0.6">
      <c r="A332">
        <v>2015</v>
      </c>
      <c r="B332">
        <v>11</v>
      </c>
      <c r="C332">
        <v>27</v>
      </c>
      <c r="D332">
        <f t="shared" si="27"/>
        <v>5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19590</v>
      </c>
      <c r="M332">
        <v>20454</v>
      </c>
      <c r="N332">
        <v>0.47397339224647539</v>
      </c>
      <c r="O332">
        <v>0.52602660775352461</v>
      </c>
      <c r="P332">
        <v>0.5278839760878552</v>
      </c>
      <c r="Q332">
        <v>0.4721160239121448</v>
      </c>
      <c r="R332">
        <v>4.0175807164971253E-2</v>
      </c>
      <c r="S332">
        <v>4704</v>
      </c>
      <c r="T332">
        <f t="shared" si="28"/>
        <v>146</v>
      </c>
      <c r="U332">
        <v>4977</v>
      </c>
      <c r="V332">
        <v>4815.8348177057596</v>
      </c>
      <c r="W332">
        <v>4704</v>
      </c>
      <c r="X332" s="10">
        <v>4.5999999999999996</v>
      </c>
      <c r="Y332">
        <v>0</v>
      </c>
      <c r="Z332">
        <f t="shared" si="29"/>
        <v>0</v>
      </c>
    </row>
    <row r="333" spans="1:26" x14ac:dyDescent="0.6">
      <c r="A333">
        <v>2015</v>
      </c>
      <c r="B333">
        <v>11</v>
      </c>
      <c r="C333">
        <v>28</v>
      </c>
      <c r="D333">
        <f t="shared" si="27"/>
        <v>6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18547</v>
      </c>
      <c r="M333">
        <v>19624</v>
      </c>
      <c r="N333">
        <v>0.46727090854101061</v>
      </c>
      <c r="O333">
        <v>0.53272909145898939</v>
      </c>
      <c r="P333">
        <v>0.57844108586073695</v>
      </c>
      <c r="Q333">
        <v>0.421558914139263</v>
      </c>
      <c r="R333">
        <v>4.0309795932633313E-2</v>
      </c>
      <c r="S333">
        <v>4864</v>
      </c>
      <c r="T333">
        <f t="shared" si="28"/>
        <v>160</v>
      </c>
      <c r="U333">
        <v>4977</v>
      </c>
      <c r="V333">
        <v>4871.7862590713521</v>
      </c>
      <c r="W333">
        <v>4864</v>
      </c>
      <c r="X333" s="10">
        <v>6.5</v>
      </c>
      <c r="Y333">
        <v>0</v>
      </c>
      <c r="Z333">
        <f t="shared" si="29"/>
        <v>0</v>
      </c>
    </row>
    <row r="334" spans="1:26" x14ac:dyDescent="0.6">
      <c r="A334">
        <v>2015</v>
      </c>
      <c r="B334">
        <v>11</v>
      </c>
      <c r="C334">
        <v>29</v>
      </c>
      <c r="D334">
        <f t="shared" si="27"/>
        <v>7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21211</v>
      </c>
      <c r="M334">
        <v>18386</v>
      </c>
      <c r="N334">
        <v>0.44227326352394641</v>
      </c>
      <c r="O334">
        <v>0.55772673647605353</v>
      </c>
      <c r="P334">
        <v>0.55217810301356096</v>
      </c>
      <c r="Q334">
        <v>0.44782189698643893</v>
      </c>
      <c r="R334">
        <v>3.506546065278536E-2</v>
      </c>
      <c r="S334">
        <v>4630</v>
      </c>
      <c r="T334">
        <f t="shared" si="28"/>
        <v>-234</v>
      </c>
      <c r="U334">
        <v>4977</v>
      </c>
      <c r="V334">
        <v>5139.7626307278133</v>
      </c>
      <c r="W334">
        <v>4630</v>
      </c>
      <c r="X334" s="10">
        <v>9.3000000000000007</v>
      </c>
      <c r="Y334">
        <v>0</v>
      </c>
      <c r="Z334">
        <f t="shared" si="29"/>
        <v>0</v>
      </c>
    </row>
    <row r="335" spans="1:26" x14ac:dyDescent="0.6">
      <c r="A335">
        <v>2015</v>
      </c>
      <c r="B335">
        <v>11</v>
      </c>
      <c r="C335">
        <v>30</v>
      </c>
      <c r="D335">
        <f t="shared" si="27"/>
        <v>1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20207</v>
      </c>
      <c r="M335">
        <v>16418</v>
      </c>
      <c r="N335">
        <v>0.46523728451883622</v>
      </c>
      <c r="O335">
        <v>0.53476271548116383</v>
      </c>
      <c r="P335">
        <v>0.52976329099985997</v>
      </c>
      <c r="Q335">
        <v>0.47023670900013997</v>
      </c>
      <c r="R335">
        <v>1.647374636128961E-2</v>
      </c>
      <c r="S335">
        <v>4217</v>
      </c>
      <c r="T335">
        <f t="shared" si="28"/>
        <v>-413</v>
      </c>
      <c r="U335">
        <v>4977</v>
      </c>
      <c r="V335">
        <v>4442.7778022162956</v>
      </c>
      <c r="W335">
        <v>4217</v>
      </c>
      <c r="X335" s="10">
        <v>11.6</v>
      </c>
      <c r="Y335">
        <v>0</v>
      </c>
      <c r="Z335">
        <f t="shared" si="29"/>
        <v>0</v>
      </c>
    </row>
    <row r="336" spans="1:26" x14ac:dyDescent="0.6">
      <c r="A336">
        <v>2015</v>
      </c>
      <c r="B336">
        <v>12</v>
      </c>
      <c r="C336">
        <v>1</v>
      </c>
      <c r="D336">
        <f t="shared" si="27"/>
        <v>2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15351</v>
      </c>
      <c r="M336">
        <v>14176</v>
      </c>
      <c r="N336">
        <v>0.48362383483490751</v>
      </c>
      <c r="O336">
        <v>0.51637616516509244</v>
      </c>
      <c r="P336">
        <v>0.55539021244038544</v>
      </c>
      <c r="Q336">
        <v>0.44460978755961461</v>
      </c>
      <c r="R336">
        <v>3.9064856711915542E-2</v>
      </c>
      <c r="S336">
        <v>4171</v>
      </c>
      <c r="T336">
        <f t="shared" si="28"/>
        <v>-46</v>
      </c>
      <c r="U336">
        <v>4977</v>
      </c>
      <c r="V336">
        <v>4311.11896477133</v>
      </c>
      <c r="W336">
        <v>4171</v>
      </c>
      <c r="X336" s="10">
        <v>11.4</v>
      </c>
      <c r="Y336">
        <v>0</v>
      </c>
      <c r="Z336">
        <f t="shared" si="29"/>
        <v>0</v>
      </c>
    </row>
    <row r="337" spans="1:26" x14ac:dyDescent="0.6">
      <c r="A337">
        <v>2015</v>
      </c>
      <c r="B337">
        <v>12</v>
      </c>
      <c r="C337">
        <v>2</v>
      </c>
      <c r="D337">
        <f t="shared" si="27"/>
        <v>3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14766</v>
      </c>
      <c r="M337">
        <v>15944</v>
      </c>
      <c r="N337">
        <v>0.47294867660921203</v>
      </c>
      <c r="O337">
        <v>0.52705132339078797</v>
      </c>
      <c r="P337">
        <v>0.52807062218826928</v>
      </c>
      <c r="Q337">
        <v>0.47192937781173078</v>
      </c>
      <c r="R337">
        <v>3.8462242951407037E-2</v>
      </c>
      <c r="S337">
        <v>4277</v>
      </c>
      <c r="T337">
        <f t="shared" si="28"/>
        <v>106</v>
      </c>
      <c r="U337">
        <v>4977</v>
      </c>
      <c r="V337">
        <v>4407.8270664667752</v>
      </c>
      <c r="W337">
        <v>4277</v>
      </c>
      <c r="X337" s="10">
        <v>12.6</v>
      </c>
      <c r="Y337">
        <v>3</v>
      </c>
      <c r="Z337">
        <f t="shared" si="29"/>
        <v>37.799999999999997</v>
      </c>
    </row>
    <row r="338" spans="1:26" x14ac:dyDescent="0.6">
      <c r="A338">
        <v>2015</v>
      </c>
      <c r="B338">
        <v>12</v>
      </c>
      <c r="C338">
        <v>3</v>
      </c>
      <c r="D338">
        <f t="shared" si="27"/>
        <v>4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15706</v>
      </c>
      <c r="M338">
        <v>17876</v>
      </c>
      <c r="N338">
        <v>0.44727481096707822</v>
      </c>
      <c r="O338">
        <v>0.55272518903292189</v>
      </c>
      <c r="P338">
        <v>0.5461655588197637</v>
      </c>
      <c r="Q338">
        <v>0.4538344411802363</v>
      </c>
      <c r="R338">
        <v>0.14450706048043191</v>
      </c>
      <c r="S338">
        <v>4520</v>
      </c>
      <c r="T338">
        <f t="shared" si="28"/>
        <v>243</v>
      </c>
      <c r="U338">
        <v>4977</v>
      </c>
      <c r="V338">
        <v>4530.5513315073067</v>
      </c>
      <c r="W338">
        <v>4520</v>
      </c>
      <c r="X338" s="10">
        <v>6.4</v>
      </c>
      <c r="Y338">
        <v>0</v>
      </c>
      <c r="Z338">
        <f t="shared" si="29"/>
        <v>0</v>
      </c>
    </row>
    <row r="339" spans="1:26" x14ac:dyDescent="0.6">
      <c r="A339">
        <v>2015</v>
      </c>
      <c r="B339">
        <v>12</v>
      </c>
      <c r="C339">
        <v>4</v>
      </c>
      <c r="D339">
        <f t="shared" si="27"/>
        <v>5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17186</v>
      </c>
      <c r="M339">
        <v>18540</v>
      </c>
      <c r="N339">
        <v>0.4842593046585944</v>
      </c>
      <c r="O339">
        <v>0.51574069534140565</v>
      </c>
      <c r="P339">
        <v>0.52714311452929197</v>
      </c>
      <c r="Q339">
        <v>0.47285688547070798</v>
      </c>
      <c r="R339">
        <v>5.82406214053455E-2</v>
      </c>
      <c r="S339">
        <v>4755</v>
      </c>
      <c r="T339">
        <f t="shared" si="28"/>
        <v>235</v>
      </c>
      <c r="U339">
        <v>4977</v>
      </c>
      <c r="V339">
        <v>4709.9462787690982</v>
      </c>
      <c r="W339">
        <v>4755</v>
      </c>
      <c r="X339" s="10">
        <v>6.1</v>
      </c>
      <c r="Y339">
        <v>0</v>
      </c>
      <c r="Z339">
        <f t="shared" si="29"/>
        <v>0</v>
      </c>
    </row>
    <row r="340" spans="1:26" x14ac:dyDescent="0.6">
      <c r="A340">
        <v>2015</v>
      </c>
      <c r="B340">
        <v>12</v>
      </c>
      <c r="C340">
        <v>5</v>
      </c>
      <c r="D340">
        <f t="shared" si="27"/>
        <v>6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16770</v>
      </c>
      <c r="M340">
        <v>18745</v>
      </c>
      <c r="N340">
        <v>0.45239708716989718</v>
      </c>
      <c r="O340">
        <v>0.54760291283010276</v>
      </c>
      <c r="P340">
        <v>0.56786261933093107</v>
      </c>
      <c r="Q340">
        <v>0.43213738066906893</v>
      </c>
      <c r="R340">
        <v>7.6618882847256558E-3</v>
      </c>
      <c r="S340">
        <v>4970</v>
      </c>
      <c r="T340">
        <f t="shared" si="28"/>
        <v>215</v>
      </c>
      <c r="U340">
        <v>4977</v>
      </c>
      <c r="V340">
        <v>4800.1700239098036</v>
      </c>
      <c r="W340">
        <v>4970</v>
      </c>
      <c r="X340" s="10">
        <v>7.4</v>
      </c>
      <c r="Y340">
        <v>0</v>
      </c>
      <c r="Z340">
        <f t="shared" si="29"/>
        <v>0</v>
      </c>
    </row>
    <row r="341" spans="1:26" x14ac:dyDescent="0.6">
      <c r="A341">
        <v>2015</v>
      </c>
      <c r="B341">
        <v>12</v>
      </c>
      <c r="C341">
        <v>6</v>
      </c>
      <c r="D341">
        <f t="shared" si="27"/>
        <v>7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20350</v>
      </c>
      <c r="M341">
        <v>17318</v>
      </c>
      <c r="N341">
        <v>0.44647663542673549</v>
      </c>
      <c r="O341">
        <v>0.55352336457326445</v>
      </c>
      <c r="P341">
        <v>0.54667770537602989</v>
      </c>
      <c r="Q341">
        <v>0.45332229462397011</v>
      </c>
      <c r="R341">
        <v>7.4660633484162891E-3</v>
      </c>
      <c r="S341">
        <v>4817</v>
      </c>
      <c r="T341">
        <f t="shared" si="28"/>
        <v>-153</v>
      </c>
      <c r="U341">
        <v>4977</v>
      </c>
      <c r="V341">
        <v>5091.4684824490196</v>
      </c>
      <c r="W341">
        <v>4817</v>
      </c>
      <c r="X341" s="10">
        <v>7.8</v>
      </c>
      <c r="Y341">
        <v>0</v>
      </c>
      <c r="Z341">
        <f t="shared" si="29"/>
        <v>0</v>
      </c>
    </row>
    <row r="342" spans="1:26" x14ac:dyDescent="0.6">
      <c r="A342">
        <v>2015</v>
      </c>
      <c r="B342">
        <v>12</v>
      </c>
      <c r="C342">
        <v>7</v>
      </c>
      <c r="D342">
        <f t="shared" si="27"/>
        <v>1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18698</v>
      </c>
      <c r="M342">
        <v>16154</v>
      </c>
      <c r="N342">
        <v>0.47460551574328669</v>
      </c>
      <c r="O342">
        <v>0.52539448425671331</v>
      </c>
      <c r="P342">
        <v>0.52961521192945338</v>
      </c>
      <c r="Q342">
        <v>0.47038478807054662</v>
      </c>
      <c r="R342">
        <v>1.515151515151515E-2</v>
      </c>
      <c r="S342">
        <v>4221</v>
      </c>
      <c r="T342">
        <f t="shared" si="28"/>
        <v>-596</v>
      </c>
      <c r="U342">
        <v>4977</v>
      </c>
      <c r="V342">
        <v>4360.4051658124163</v>
      </c>
      <c r="W342">
        <v>4221</v>
      </c>
      <c r="X342" s="10">
        <v>10</v>
      </c>
      <c r="Y342">
        <v>0</v>
      </c>
      <c r="Z342">
        <f t="shared" si="29"/>
        <v>0</v>
      </c>
    </row>
    <row r="343" spans="1:26" x14ac:dyDescent="0.6">
      <c r="A343">
        <v>2015</v>
      </c>
      <c r="B343">
        <v>12</v>
      </c>
      <c r="C343">
        <v>8</v>
      </c>
      <c r="D343">
        <f t="shared" si="27"/>
        <v>2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15283</v>
      </c>
      <c r="M343">
        <v>14528</v>
      </c>
      <c r="N343">
        <v>0.47924004959608668</v>
      </c>
      <c r="O343">
        <v>0.52075995040391321</v>
      </c>
      <c r="P343">
        <v>0.56288822546562489</v>
      </c>
      <c r="Q343">
        <v>0.43711177453437522</v>
      </c>
      <c r="R343">
        <v>3.6764705882352941E-3</v>
      </c>
      <c r="S343">
        <v>4162</v>
      </c>
      <c r="T343">
        <f t="shared" si="28"/>
        <v>-59</v>
      </c>
      <c r="U343">
        <v>4977</v>
      </c>
      <c r="V343">
        <v>4303.5393232231108</v>
      </c>
      <c r="W343">
        <v>4162</v>
      </c>
      <c r="X343" s="10">
        <v>11</v>
      </c>
      <c r="Y343">
        <v>0</v>
      </c>
      <c r="Z343">
        <f t="shared" si="29"/>
        <v>0</v>
      </c>
    </row>
    <row r="344" spans="1:26" x14ac:dyDescent="0.6">
      <c r="A344">
        <v>2015</v>
      </c>
      <c r="B344">
        <v>12</v>
      </c>
      <c r="C344">
        <v>9</v>
      </c>
      <c r="D344">
        <f t="shared" si="27"/>
        <v>3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15634</v>
      </c>
      <c r="M344">
        <v>16352</v>
      </c>
      <c r="N344">
        <v>0.46765687244078757</v>
      </c>
      <c r="O344">
        <v>0.53234312755921243</v>
      </c>
      <c r="P344">
        <v>0.5325193337424815</v>
      </c>
      <c r="Q344">
        <v>0.4674806662575185</v>
      </c>
      <c r="R344">
        <v>2.8250397655768499E-2</v>
      </c>
      <c r="S344">
        <v>4259</v>
      </c>
      <c r="T344">
        <f t="shared" si="28"/>
        <v>97</v>
      </c>
      <c r="U344">
        <v>4977</v>
      </c>
      <c r="V344">
        <v>4451.9880595594896</v>
      </c>
      <c r="W344">
        <v>4259</v>
      </c>
      <c r="X344" s="10">
        <v>12.2</v>
      </c>
      <c r="Y344">
        <v>0</v>
      </c>
      <c r="Z344">
        <f t="shared" si="29"/>
        <v>0</v>
      </c>
    </row>
    <row r="345" spans="1:26" x14ac:dyDescent="0.6">
      <c r="A345">
        <v>2015</v>
      </c>
      <c r="B345">
        <v>12</v>
      </c>
      <c r="C345">
        <v>10</v>
      </c>
      <c r="D345">
        <f t="shared" si="27"/>
        <v>4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15876</v>
      </c>
      <c r="M345">
        <v>18362</v>
      </c>
      <c r="N345">
        <v>0.46214372699074929</v>
      </c>
      <c r="O345">
        <v>0.53785627300925065</v>
      </c>
      <c r="P345">
        <v>0.54237253569797739</v>
      </c>
      <c r="Q345">
        <v>0.45762746430202272</v>
      </c>
      <c r="R345">
        <v>8.5082062659006738E-2</v>
      </c>
      <c r="S345">
        <v>4573</v>
      </c>
      <c r="T345">
        <f t="shared" si="28"/>
        <v>314</v>
      </c>
      <c r="U345">
        <v>4977</v>
      </c>
      <c r="V345">
        <v>4511.3599325826181</v>
      </c>
      <c r="W345">
        <v>4573</v>
      </c>
      <c r="X345" s="10">
        <v>12.9</v>
      </c>
      <c r="Y345">
        <v>32.5</v>
      </c>
      <c r="Z345">
        <f t="shared" si="29"/>
        <v>419.25</v>
      </c>
    </row>
    <row r="346" spans="1:26" x14ac:dyDescent="0.6">
      <c r="A346">
        <v>2015</v>
      </c>
      <c r="B346">
        <v>12</v>
      </c>
      <c r="C346">
        <v>11</v>
      </c>
      <c r="D346">
        <f t="shared" si="27"/>
        <v>5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16629</v>
      </c>
      <c r="M346">
        <v>19498</v>
      </c>
      <c r="N346">
        <v>0.48340803225387091</v>
      </c>
      <c r="O346">
        <v>0.51659196774612914</v>
      </c>
      <c r="P346">
        <v>0.52906503162148766</v>
      </c>
      <c r="Q346">
        <v>0.4709349683785124</v>
      </c>
      <c r="R346">
        <v>4.0030058369158711E-2</v>
      </c>
      <c r="S346">
        <v>5050</v>
      </c>
      <c r="T346">
        <f t="shared" si="28"/>
        <v>477</v>
      </c>
      <c r="U346">
        <v>4977</v>
      </c>
      <c r="V346">
        <v>4673.7565595533988</v>
      </c>
      <c r="W346">
        <v>5050</v>
      </c>
      <c r="X346" s="10">
        <v>9.6999999999999993</v>
      </c>
      <c r="Y346">
        <v>9.5</v>
      </c>
      <c r="Z346">
        <f t="shared" si="29"/>
        <v>92.149999999999991</v>
      </c>
    </row>
    <row r="347" spans="1:26" x14ac:dyDescent="0.6">
      <c r="A347">
        <v>2015</v>
      </c>
      <c r="B347">
        <v>12</v>
      </c>
      <c r="C347">
        <v>12</v>
      </c>
      <c r="D347">
        <f t="shared" si="27"/>
        <v>6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16913</v>
      </c>
      <c r="M347">
        <v>19085</v>
      </c>
      <c r="N347">
        <v>0.4676663936338859</v>
      </c>
      <c r="O347">
        <v>0.53233360636611404</v>
      </c>
      <c r="P347">
        <v>0.56016417009405539</v>
      </c>
      <c r="Q347">
        <v>0.43983582990594472</v>
      </c>
      <c r="R347">
        <v>5.8444221756915257E-2</v>
      </c>
      <c r="S347">
        <v>5321</v>
      </c>
      <c r="T347">
        <f t="shared" si="28"/>
        <v>271</v>
      </c>
      <c r="U347">
        <v>4977</v>
      </c>
      <c r="V347">
        <v>4818.934690421187</v>
      </c>
      <c r="W347">
        <v>5321</v>
      </c>
      <c r="X347" s="10">
        <v>9.4</v>
      </c>
      <c r="Y347">
        <v>0</v>
      </c>
      <c r="Z347">
        <f t="shared" si="29"/>
        <v>0</v>
      </c>
    </row>
    <row r="348" spans="1:26" x14ac:dyDescent="0.6">
      <c r="A348">
        <v>2015</v>
      </c>
      <c r="B348">
        <v>12</v>
      </c>
      <c r="C348">
        <v>13</v>
      </c>
      <c r="D348">
        <f t="shared" si="27"/>
        <v>7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20523</v>
      </c>
      <c r="M348">
        <v>18618</v>
      </c>
      <c r="N348">
        <v>0.45040459424223772</v>
      </c>
      <c r="O348">
        <v>0.54959540575776233</v>
      </c>
      <c r="P348">
        <v>0.55591902633880419</v>
      </c>
      <c r="Q348">
        <v>0.44408097366119592</v>
      </c>
      <c r="R348">
        <v>7.0175438596491229E-3</v>
      </c>
      <c r="S348">
        <v>5158</v>
      </c>
      <c r="T348">
        <f t="shared" si="28"/>
        <v>-163</v>
      </c>
      <c r="U348">
        <v>4977</v>
      </c>
      <c r="V348">
        <v>5111.0475912781831</v>
      </c>
      <c r="W348">
        <v>5158</v>
      </c>
      <c r="X348" s="10">
        <v>10.4</v>
      </c>
      <c r="Y348">
        <v>0</v>
      </c>
      <c r="Z348">
        <f t="shared" si="29"/>
        <v>0</v>
      </c>
    </row>
    <row r="349" spans="1:26" x14ac:dyDescent="0.6">
      <c r="A349">
        <v>2015</v>
      </c>
      <c r="B349">
        <v>12</v>
      </c>
      <c r="C349">
        <v>14</v>
      </c>
      <c r="D349">
        <f t="shared" si="27"/>
        <v>1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19439</v>
      </c>
      <c r="M349">
        <v>17378</v>
      </c>
      <c r="N349">
        <v>0.4681170197697242</v>
      </c>
      <c r="O349">
        <v>0.5318829802302758</v>
      </c>
      <c r="P349">
        <v>0.52017012687427922</v>
      </c>
      <c r="Q349">
        <v>0.47982987312572078</v>
      </c>
      <c r="R349">
        <v>7.062971731520265E-2</v>
      </c>
      <c r="S349">
        <v>4517</v>
      </c>
      <c r="T349">
        <f t="shared" si="28"/>
        <v>-641</v>
      </c>
      <c r="U349">
        <v>4977</v>
      </c>
      <c r="V349">
        <v>4402.8003844867708</v>
      </c>
      <c r="W349">
        <v>4517</v>
      </c>
      <c r="X349" s="10">
        <v>10.7</v>
      </c>
      <c r="Y349">
        <v>0.5</v>
      </c>
      <c r="Z349">
        <f t="shared" si="29"/>
        <v>5.35</v>
      </c>
    </row>
    <row r="350" spans="1:26" x14ac:dyDescent="0.6">
      <c r="A350">
        <v>2015</v>
      </c>
      <c r="B350">
        <v>12</v>
      </c>
      <c r="C350">
        <v>15</v>
      </c>
      <c r="D350">
        <f t="shared" si="27"/>
        <v>2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15865</v>
      </c>
      <c r="M350">
        <v>15749</v>
      </c>
      <c r="N350">
        <v>0.4783251381047775</v>
      </c>
      <c r="O350">
        <v>0.5216748618952225</v>
      </c>
      <c r="P350">
        <v>0.56726681900830511</v>
      </c>
      <c r="Q350">
        <v>0.43273318099169489</v>
      </c>
      <c r="R350">
        <v>1.8527901356621079E-2</v>
      </c>
      <c r="S350">
        <v>4587</v>
      </c>
      <c r="T350">
        <f t="shared" si="28"/>
        <v>70</v>
      </c>
      <c r="U350">
        <v>4977</v>
      </c>
      <c r="V350">
        <v>4321.9269162666506</v>
      </c>
      <c r="W350">
        <v>4587</v>
      </c>
      <c r="X350" s="10">
        <v>10</v>
      </c>
      <c r="Y350">
        <v>0.5</v>
      </c>
      <c r="Z350">
        <f t="shared" si="29"/>
        <v>5</v>
      </c>
    </row>
    <row r="351" spans="1:26" x14ac:dyDescent="0.6">
      <c r="A351">
        <v>2015</v>
      </c>
      <c r="B351">
        <v>12</v>
      </c>
      <c r="C351">
        <v>16</v>
      </c>
      <c r="D351">
        <f t="shared" si="27"/>
        <v>3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16685</v>
      </c>
      <c r="M351">
        <v>18587</v>
      </c>
      <c r="N351">
        <v>0.47030269655474533</v>
      </c>
      <c r="O351">
        <v>0.52969730344525456</v>
      </c>
      <c r="P351">
        <v>0.52314041434192593</v>
      </c>
      <c r="Q351">
        <v>0.47685958565807413</v>
      </c>
      <c r="R351">
        <v>4.3274203386204843E-2</v>
      </c>
      <c r="S351">
        <v>4830</v>
      </c>
      <c r="T351">
        <f t="shared" si="28"/>
        <v>243</v>
      </c>
      <c r="U351">
        <v>4977</v>
      </c>
      <c r="V351">
        <v>4459.9840129534077</v>
      </c>
      <c r="W351">
        <v>4830</v>
      </c>
      <c r="X351" s="10">
        <v>5.2</v>
      </c>
      <c r="Y351">
        <v>0.5</v>
      </c>
      <c r="Z351">
        <f t="shared" si="29"/>
        <v>2.6</v>
      </c>
    </row>
    <row r="352" spans="1:26" x14ac:dyDescent="0.6">
      <c r="A352">
        <v>2015</v>
      </c>
      <c r="B352">
        <v>12</v>
      </c>
      <c r="C352">
        <v>17</v>
      </c>
      <c r="D352">
        <f t="shared" si="27"/>
        <v>4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17552</v>
      </c>
      <c r="M352">
        <v>20321</v>
      </c>
      <c r="N352">
        <v>0.4510497336189378</v>
      </c>
      <c r="O352">
        <v>0.54895026638106226</v>
      </c>
      <c r="P352">
        <v>0.53788858680727192</v>
      </c>
      <c r="Q352">
        <v>0.46211141319272803</v>
      </c>
      <c r="R352">
        <v>2.0631813096755731E-2</v>
      </c>
      <c r="S352">
        <v>4955</v>
      </c>
      <c r="T352">
        <f t="shared" si="28"/>
        <v>125</v>
      </c>
      <c r="U352">
        <v>4977</v>
      </c>
      <c r="V352">
        <v>4587.5005108428459</v>
      </c>
      <c r="W352">
        <v>4955</v>
      </c>
      <c r="X352" s="10">
        <v>1</v>
      </c>
      <c r="Y352">
        <v>0</v>
      </c>
      <c r="Z352">
        <f t="shared" si="29"/>
        <v>0</v>
      </c>
    </row>
    <row r="353" spans="1:26" x14ac:dyDescent="0.6">
      <c r="A353">
        <v>2015</v>
      </c>
      <c r="B353">
        <v>12</v>
      </c>
      <c r="C353">
        <v>18</v>
      </c>
      <c r="D353">
        <f t="shared" si="27"/>
        <v>5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18688</v>
      </c>
      <c r="M353">
        <v>20522</v>
      </c>
      <c r="N353">
        <v>0.49614978977799962</v>
      </c>
      <c r="O353">
        <v>0.50385021022200049</v>
      </c>
      <c r="P353">
        <v>0.53363110184499729</v>
      </c>
      <c r="Q353">
        <v>0.46636889815500271</v>
      </c>
      <c r="R353">
        <v>5.2454537964918592E-2</v>
      </c>
      <c r="S353">
        <v>5093</v>
      </c>
      <c r="T353">
        <f t="shared" si="28"/>
        <v>138</v>
      </c>
      <c r="U353">
        <v>4977</v>
      </c>
      <c r="V353">
        <v>4753.8858797898283</v>
      </c>
      <c r="W353">
        <v>5093</v>
      </c>
      <c r="X353" s="10">
        <v>2.4</v>
      </c>
      <c r="Y353">
        <v>0</v>
      </c>
      <c r="Z353">
        <f t="shared" si="29"/>
        <v>0</v>
      </c>
    </row>
    <row r="354" spans="1:26" x14ac:dyDescent="0.6">
      <c r="A354">
        <v>2015</v>
      </c>
      <c r="B354">
        <v>12</v>
      </c>
      <c r="C354">
        <v>19</v>
      </c>
      <c r="D354">
        <f t="shared" si="27"/>
        <v>6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18660</v>
      </c>
      <c r="M354">
        <v>21123</v>
      </c>
      <c r="N354">
        <v>0.45756327246928469</v>
      </c>
      <c r="O354">
        <v>0.54243672753071537</v>
      </c>
      <c r="P354">
        <v>0.56580389909315509</v>
      </c>
      <c r="Q354">
        <v>0.43419610090684502</v>
      </c>
      <c r="R354">
        <v>1.9391580161476359E-2</v>
      </c>
      <c r="S354">
        <v>5286</v>
      </c>
      <c r="T354">
        <f t="shared" si="28"/>
        <v>193</v>
      </c>
      <c r="U354">
        <v>4977</v>
      </c>
      <c r="V354">
        <v>4886.015456561774</v>
      </c>
      <c r="W354">
        <v>5286</v>
      </c>
      <c r="X354" s="10">
        <v>6.9</v>
      </c>
      <c r="Y354">
        <v>0</v>
      </c>
      <c r="Z354">
        <f t="shared" si="29"/>
        <v>0</v>
      </c>
    </row>
    <row r="355" spans="1:26" x14ac:dyDescent="0.6">
      <c r="A355">
        <v>2015</v>
      </c>
      <c r="B355">
        <v>12</v>
      </c>
      <c r="C355">
        <v>20</v>
      </c>
      <c r="D355">
        <f t="shared" si="27"/>
        <v>7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21067</v>
      </c>
      <c r="M355">
        <v>20461</v>
      </c>
      <c r="N355">
        <v>0.44525401069518722</v>
      </c>
      <c r="O355">
        <v>0.55474598930481278</v>
      </c>
      <c r="P355">
        <v>0.5445056097305232</v>
      </c>
      <c r="Q355">
        <v>0.45549439026947669</v>
      </c>
      <c r="R355">
        <v>5.3876131557792459E-2</v>
      </c>
      <c r="S355">
        <v>5081</v>
      </c>
      <c r="T355">
        <f t="shared" si="28"/>
        <v>-205</v>
      </c>
      <c r="U355">
        <v>4977</v>
      </c>
      <c r="V355">
        <v>5126.104795152467</v>
      </c>
      <c r="W355">
        <v>5126.104795152467</v>
      </c>
      <c r="X355" s="10">
        <v>8.4</v>
      </c>
      <c r="Y355">
        <v>1</v>
      </c>
      <c r="Z355">
        <f t="shared" si="29"/>
        <v>8.4</v>
      </c>
    </row>
    <row r="356" spans="1:26" x14ac:dyDescent="0.6">
      <c r="A356">
        <v>2015</v>
      </c>
      <c r="B356">
        <v>12</v>
      </c>
      <c r="C356">
        <v>21</v>
      </c>
      <c r="D356">
        <f t="shared" si="27"/>
        <v>1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20229</v>
      </c>
      <c r="M356">
        <v>18669</v>
      </c>
      <c r="N356">
        <v>0.47132797391402381</v>
      </c>
      <c r="O356">
        <v>0.52867202608597619</v>
      </c>
      <c r="P356">
        <v>0.52157065096420407</v>
      </c>
      <c r="Q356">
        <v>0.47842934903579593</v>
      </c>
      <c r="R356">
        <v>7.2504646853581475E-2</v>
      </c>
      <c r="S356">
        <v>4603</v>
      </c>
      <c r="T356">
        <f t="shared" si="28"/>
        <v>-478</v>
      </c>
      <c r="U356">
        <v>4977</v>
      </c>
      <c r="V356">
        <v>4420.7012398349589</v>
      </c>
      <c r="W356">
        <v>4603</v>
      </c>
      <c r="X356" s="10">
        <v>9.4</v>
      </c>
      <c r="Y356">
        <v>3.5</v>
      </c>
      <c r="Z356">
        <f t="shared" si="29"/>
        <v>32.9</v>
      </c>
    </row>
    <row r="357" spans="1:26" x14ac:dyDescent="0.6">
      <c r="A357">
        <v>2015</v>
      </c>
      <c r="B357">
        <v>12</v>
      </c>
      <c r="C357">
        <v>22</v>
      </c>
      <c r="D357">
        <f t="shared" si="27"/>
        <v>2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16872</v>
      </c>
      <c r="M357">
        <v>16798</v>
      </c>
      <c r="N357">
        <v>0.47026947359081772</v>
      </c>
      <c r="O357">
        <v>0.52973052640918239</v>
      </c>
      <c r="P357">
        <v>0.56328683533427659</v>
      </c>
      <c r="Q357">
        <v>0.43671316466572341</v>
      </c>
      <c r="R357">
        <v>6.1411430492654309E-2</v>
      </c>
      <c r="S357">
        <v>4639</v>
      </c>
      <c r="T357">
        <f t="shared" si="28"/>
        <v>36</v>
      </c>
      <c r="U357">
        <v>4977</v>
      </c>
      <c r="V357">
        <v>4376.3154509440928</v>
      </c>
      <c r="W357">
        <v>4639</v>
      </c>
      <c r="X357" s="10">
        <v>10.4</v>
      </c>
      <c r="Y357">
        <v>0</v>
      </c>
      <c r="Z357">
        <f t="shared" si="29"/>
        <v>0</v>
      </c>
    </row>
    <row r="358" spans="1:26" x14ac:dyDescent="0.6">
      <c r="A358">
        <v>2015</v>
      </c>
      <c r="B358">
        <v>12</v>
      </c>
      <c r="C358">
        <v>23</v>
      </c>
      <c r="D358">
        <f t="shared" si="27"/>
        <v>3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18760</v>
      </c>
      <c r="M358">
        <v>21578</v>
      </c>
      <c r="N358">
        <v>0.46074667131920899</v>
      </c>
      <c r="O358">
        <v>0.53925332868079101</v>
      </c>
      <c r="P358">
        <v>0.52902052405350286</v>
      </c>
      <c r="Q358">
        <v>0.47097947594649708</v>
      </c>
      <c r="R358">
        <v>5.8976664727379342E-2</v>
      </c>
      <c r="S358">
        <v>4869</v>
      </c>
      <c r="T358">
        <f t="shared" si="28"/>
        <v>230</v>
      </c>
      <c r="U358">
        <v>4977</v>
      </c>
      <c r="V358">
        <v>4595.7460639066912</v>
      </c>
      <c r="W358">
        <v>4869</v>
      </c>
      <c r="X358" s="10">
        <v>11.4</v>
      </c>
      <c r="Y358">
        <v>0.5</v>
      </c>
      <c r="Z358">
        <f t="shared" si="29"/>
        <v>5.7</v>
      </c>
    </row>
    <row r="359" spans="1:26" x14ac:dyDescent="0.6">
      <c r="A359">
        <v>2015</v>
      </c>
      <c r="B359">
        <v>12</v>
      </c>
      <c r="C359">
        <v>24</v>
      </c>
      <c r="D359">
        <f t="shared" si="27"/>
        <v>4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18325</v>
      </c>
      <c r="M359">
        <v>22173</v>
      </c>
      <c r="N359">
        <v>0.45396124116074937</v>
      </c>
      <c r="O359">
        <v>0.54603875883925057</v>
      </c>
      <c r="P359">
        <v>0.53551552279243053</v>
      </c>
      <c r="Q359">
        <v>0.46448447720756958</v>
      </c>
      <c r="R359">
        <v>4.7205717247603973E-2</v>
      </c>
      <c r="S359">
        <v>5218</v>
      </c>
      <c r="T359">
        <f t="shared" si="28"/>
        <v>349</v>
      </c>
      <c r="U359">
        <v>4977</v>
      </c>
      <c r="V359">
        <v>4674.6524327962552</v>
      </c>
      <c r="W359">
        <v>5218</v>
      </c>
      <c r="X359" s="10">
        <v>9.4</v>
      </c>
      <c r="Y359">
        <v>0</v>
      </c>
      <c r="Z359">
        <f t="shared" si="29"/>
        <v>0</v>
      </c>
    </row>
    <row r="360" spans="1:26" x14ac:dyDescent="0.6">
      <c r="A360">
        <v>2015</v>
      </c>
      <c r="B360">
        <v>12</v>
      </c>
      <c r="C360">
        <v>25</v>
      </c>
      <c r="D360">
        <f t="shared" si="27"/>
        <v>5</v>
      </c>
      <c r="E360" t="s">
        <v>28</v>
      </c>
      <c r="F360" t="s">
        <v>11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12" t="s">
        <v>66</v>
      </c>
      <c r="K360" s="12"/>
      <c r="L360">
        <v>17239</v>
      </c>
      <c r="M360">
        <v>20069</v>
      </c>
      <c r="N360">
        <v>0.48073411114068548</v>
      </c>
      <c r="O360">
        <v>0.51926588885931457</v>
      </c>
      <c r="P360">
        <v>0.53296789462788363</v>
      </c>
      <c r="Q360">
        <v>0.46703210537211631</v>
      </c>
      <c r="R360">
        <v>3.3788857290951643E-2</v>
      </c>
      <c r="S360">
        <v>5637</v>
      </c>
      <c r="T360">
        <f t="shared" si="28"/>
        <v>419</v>
      </c>
      <c r="U360">
        <v>4977</v>
      </c>
      <c r="V360">
        <v>4952.8174863457461</v>
      </c>
      <c r="W360">
        <v>5637</v>
      </c>
      <c r="X360" s="10">
        <v>5.5</v>
      </c>
      <c r="Y360">
        <v>0</v>
      </c>
      <c r="Z360">
        <f t="shared" si="29"/>
        <v>0</v>
      </c>
    </row>
    <row r="361" spans="1:26" x14ac:dyDescent="0.6">
      <c r="A361">
        <v>2015</v>
      </c>
      <c r="B361">
        <v>12</v>
      </c>
      <c r="C361">
        <v>26</v>
      </c>
      <c r="D361">
        <f t="shared" si="27"/>
        <v>6</v>
      </c>
      <c r="E361" t="s">
        <v>28</v>
      </c>
      <c r="F361" t="s">
        <v>15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1</v>
      </c>
      <c r="H361">
        <f t="shared" si="25"/>
        <v>0</v>
      </c>
      <c r="I361">
        <f t="shared" si="26"/>
        <v>1</v>
      </c>
      <c r="J361" s="12" t="s">
        <v>66</v>
      </c>
      <c r="K361" s="12"/>
      <c r="L361">
        <v>18586</v>
      </c>
      <c r="M361">
        <v>18716</v>
      </c>
      <c r="N361">
        <v>0.45083097410087031</v>
      </c>
      <c r="O361">
        <v>0.54916902589912975</v>
      </c>
      <c r="P361">
        <v>0.5668684016867408</v>
      </c>
      <c r="Q361">
        <v>0.43313159831325931</v>
      </c>
      <c r="R361">
        <v>5.9384127982743902E-2</v>
      </c>
      <c r="S361">
        <v>5691</v>
      </c>
      <c r="T361">
        <f t="shared" si="28"/>
        <v>54</v>
      </c>
      <c r="U361">
        <v>4977</v>
      </c>
      <c r="V361">
        <v>5133.0698819328654</v>
      </c>
      <c r="W361">
        <v>5691</v>
      </c>
      <c r="X361" s="10">
        <v>7.6</v>
      </c>
      <c r="Y361">
        <v>0</v>
      </c>
      <c r="Z361">
        <f t="shared" si="29"/>
        <v>0</v>
      </c>
    </row>
    <row r="362" spans="1:26" x14ac:dyDescent="0.6">
      <c r="A362">
        <v>2015</v>
      </c>
      <c r="B362">
        <v>12</v>
      </c>
      <c r="C362">
        <v>27</v>
      </c>
      <c r="D362">
        <f t="shared" si="27"/>
        <v>7</v>
      </c>
      <c r="E362" t="s">
        <v>77</v>
      </c>
      <c r="F362" t="s">
        <v>17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2</v>
      </c>
      <c r="H362">
        <f t="shared" si="25"/>
        <v>0</v>
      </c>
      <c r="I362">
        <f t="shared" si="26"/>
        <v>1</v>
      </c>
      <c r="J362" s="12" t="s">
        <v>66</v>
      </c>
      <c r="K362" s="12"/>
      <c r="L362">
        <v>22434</v>
      </c>
      <c r="M362">
        <v>20860</v>
      </c>
      <c r="N362">
        <v>0.44505753281704841</v>
      </c>
      <c r="O362">
        <v>0.55494246718295159</v>
      </c>
      <c r="P362">
        <v>0.55713049925852698</v>
      </c>
      <c r="Q362">
        <v>0.44286950074147308</v>
      </c>
      <c r="R362">
        <v>6.0463008732904923E-2</v>
      </c>
      <c r="S362">
        <v>5399</v>
      </c>
      <c r="T362">
        <f t="shared" si="28"/>
        <v>-292</v>
      </c>
      <c r="U362">
        <v>4977</v>
      </c>
      <c r="V362">
        <v>5419.5080262191896</v>
      </c>
      <c r="W362">
        <v>5419.5080262191896</v>
      </c>
      <c r="X362" s="10">
        <v>5.8</v>
      </c>
      <c r="Y362">
        <v>0</v>
      </c>
      <c r="Z362">
        <f t="shared" si="29"/>
        <v>0</v>
      </c>
    </row>
    <row r="363" spans="1:26" x14ac:dyDescent="0.6">
      <c r="A363">
        <v>2015</v>
      </c>
      <c r="B363">
        <v>12</v>
      </c>
      <c r="C363">
        <v>28</v>
      </c>
      <c r="D363">
        <f t="shared" si="27"/>
        <v>1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22112</v>
      </c>
      <c r="M363">
        <v>20291</v>
      </c>
      <c r="N363">
        <v>0.46958299597163189</v>
      </c>
      <c r="O363">
        <v>0.530417004028368</v>
      </c>
      <c r="P363">
        <v>0.52632618297342393</v>
      </c>
      <c r="Q363">
        <v>0.47367381702657613</v>
      </c>
      <c r="R363">
        <v>5.4263857714959507E-2</v>
      </c>
      <c r="S363">
        <v>5017</v>
      </c>
      <c r="T363">
        <f t="shared" si="28"/>
        <v>-382</v>
      </c>
      <c r="U363">
        <v>4977</v>
      </c>
      <c r="V363">
        <v>4470.6032141243768</v>
      </c>
      <c r="W363">
        <v>5017</v>
      </c>
      <c r="X363" s="10">
        <v>1.2</v>
      </c>
      <c r="Y363">
        <v>0</v>
      </c>
      <c r="Z363">
        <f t="shared" si="29"/>
        <v>0</v>
      </c>
    </row>
    <row r="364" spans="1:26" x14ac:dyDescent="0.6">
      <c r="A364">
        <v>2015</v>
      </c>
      <c r="B364">
        <v>12</v>
      </c>
      <c r="C364">
        <v>29</v>
      </c>
      <c r="D364">
        <f t="shared" si="27"/>
        <v>2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18820</v>
      </c>
      <c r="M364">
        <v>18865</v>
      </c>
      <c r="N364">
        <v>0.48599855546222331</v>
      </c>
      <c r="O364">
        <v>0.51400144453777674</v>
      </c>
      <c r="P364">
        <v>0.56411818189499852</v>
      </c>
      <c r="Q364">
        <v>0.43588181810500148</v>
      </c>
      <c r="R364">
        <v>5.2743661567190993E-2</v>
      </c>
      <c r="S364">
        <v>5095</v>
      </c>
      <c r="T364">
        <f t="shared" si="28"/>
        <v>78</v>
      </c>
      <c r="U364">
        <v>4977</v>
      </c>
      <c r="V364">
        <v>4418.6618070211161</v>
      </c>
      <c r="W364">
        <v>5095</v>
      </c>
      <c r="X364" s="10">
        <v>2.7</v>
      </c>
      <c r="Y364">
        <v>0</v>
      </c>
      <c r="Z364">
        <f t="shared" si="29"/>
        <v>0</v>
      </c>
    </row>
    <row r="365" spans="1:26" x14ac:dyDescent="0.6">
      <c r="A365">
        <v>2015</v>
      </c>
      <c r="B365">
        <v>12</v>
      </c>
      <c r="C365">
        <v>30</v>
      </c>
      <c r="D365">
        <f t="shared" si="27"/>
        <v>3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20008</v>
      </c>
      <c r="M365">
        <v>22428</v>
      </c>
      <c r="N365">
        <v>0.47109298510227299</v>
      </c>
      <c r="O365">
        <v>0.52890701489772696</v>
      </c>
      <c r="P365">
        <v>0.53109083039423599</v>
      </c>
      <c r="Q365">
        <v>0.46890916960576401</v>
      </c>
      <c r="R365">
        <v>6.768963320820906E-2</v>
      </c>
      <c r="S365">
        <v>5201</v>
      </c>
      <c r="T365">
        <f t="shared" si="28"/>
        <v>106</v>
      </c>
      <c r="U365">
        <v>4977</v>
      </c>
      <c r="V365">
        <v>4612.9475375566371</v>
      </c>
      <c r="W365">
        <v>5201</v>
      </c>
      <c r="X365" s="10">
        <v>4.7</v>
      </c>
      <c r="Y365">
        <v>0</v>
      </c>
      <c r="Z365">
        <f t="shared" si="29"/>
        <v>0</v>
      </c>
    </row>
    <row r="366" spans="1:26" x14ac:dyDescent="0.6">
      <c r="A366">
        <v>2015</v>
      </c>
      <c r="B366">
        <v>12</v>
      </c>
      <c r="C366">
        <v>31</v>
      </c>
      <c r="D366">
        <f t="shared" si="27"/>
        <v>4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20955</v>
      </c>
      <c r="M366">
        <v>22646</v>
      </c>
      <c r="N366">
        <v>0.44894285887729712</v>
      </c>
      <c r="O366">
        <v>0.55105714112270299</v>
      </c>
      <c r="P366">
        <v>0.54332583910757293</v>
      </c>
      <c r="Q366">
        <v>0.45667416089242707</v>
      </c>
      <c r="R366">
        <v>5.6121235904062337E-2</v>
      </c>
      <c r="S366">
        <v>5516</v>
      </c>
      <c r="T366">
        <f t="shared" si="28"/>
        <v>315</v>
      </c>
      <c r="U366">
        <v>4977</v>
      </c>
      <c r="V366">
        <v>4774.380321507474</v>
      </c>
      <c r="W366">
        <v>5516</v>
      </c>
      <c r="X366" s="10">
        <v>5.7</v>
      </c>
      <c r="Y366">
        <v>0</v>
      </c>
      <c r="Z366">
        <f t="shared" si="29"/>
        <v>0</v>
      </c>
    </row>
    <row r="367" spans="1:26" x14ac:dyDescent="0.6">
      <c r="X367" s="10"/>
    </row>
  </sheetData>
  <phoneticPr fontId="2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67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12" max="12" width="9" customWidth="1"/>
    <col min="18" max="18" width="9" customWidth="1"/>
    <col min="19" max="19" width="12.5625" bestFit="1" customWidth="1"/>
    <col min="20" max="20" width="9.9375" bestFit="1" customWidth="1"/>
    <col min="21" max="21" width="18.0625" customWidth="1"/>
    <col min="22" max="22" width="14.1875" bestFit="1" customWidth="1"/>
    <col min="23" max="23" width="22.9375" bestFit="1" customWidth="1"/>
    <col min="24" max="24" width="11.6875" customWidth="1"/>
    <col min="25" max="25" width="11.1875" bestFit="1" customWidth="1"/>
    <col min="26" max="26" width="23.9375" bestFit="1" customWidth="1"/>
  </cols>
  <sheetData>
    <row r="1" spans="1:26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94</v>
      </c>
      <c r="U1" s="1" t="s">
        <v>100</v>
      </c>
      <c r="V1" s="1" t="s">
        <v>98</v>
      </c>
      <c r="W1" s="1" t="s">
        <v>99</v>
      </c>
      <c r="X1" s="1" t="s">
        <v>49</v>
      </c>
      <c r="Y1" s="9" t="s">
        <v>50</v>
      </c>
      <c r="Z1" s="19" t="s">
        <v>95</v>
      </c>
    </row>
    <row r="2" spans="1:26" x14ac:dyDescent="0.6">
      <c r="A2">
        <v>2016</v>
      </c>
      <c r="B2">
        <v>1</v>
      </c>
      <c r="C2">
        <v>1</v>
      </c>
      <c r="D2">
        <f>WEEKDAY(DATE(A2,B2,C2), 2)</f>
        <v>5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66</v>
      </c>
      <c r="K2" s="12"/>
      <c r="L2">
        <v>18390</v>
      </c>
      <c r="M2">
        <v>19569</v>
      </c>
      <c r="N2">
        <v>0.47898300226655721</v>
      </c>
      <c r="O2">
        <v>0.5210169977334429</v>
      </c>
      <c r="P2">
        <v>0.52482327057996336</v>
      </c>
      <c r="Q2">
        <v>0.47517672942003658</v>
      </c>
      <c r="R2">
        <v>4.5506499813547707E-2</v>
      </c>
      <c r="S2">
        <v>5737</v>
      </c>
      <c r="T2">
        <f>S2-5516</f>
        <v>221</v>
      </c>
      <c r="U2">
        <v>4837</v>
      </c>
      <c r="V2">
        <v>5539.2878475792704</v>
      </c>
      <c r="W2">
        <v>5737</v>
      </c>
      <c r="X2" s="10">
        <v>5.3</v>
      </c>
      <c r="Y2">
        <v>0</v>
      </c>
      <c r="Z2">
        <f>X2*Y2</f>
        <v>0</v>
      </c>
    </row>
    <row r="3" spans="1:26" x14ac:dyDescent="0.6">
      <c r="A3">
        <v>2016</v>
      </c>
      <c r="B3">
        <v>1</v>
      </c>
      <c r="C3">
        <v>2</v>
      </c>
      <c r="D3">
        <f t="shared" ref="D3:D66" si="2">WEEKDAY(DATE(A3,B3,C3), 2)</f>
        <v>6</v>
      </c>
      <c r="E3" t="s">
        <v>10</v>
      </c>
      <c r="F3" t="s">
        <v>15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1</v>
      </c>
      <c r="H3">
        <f t="shared" si="0"/>
        <v>0</v>
      </c>
      <c r="I3">
        <f t="shared" si="1"/>
        <v>1</v>
      </c>
      <c r="J3" s="12" t="s">
        <v>66</v>
      </c>
      <c r="K3" s="12"/>
      <c r="L3">
        <v>19611</v>
      </c>
      <c r="M3">
        <v>19744</v>
      </c>
      <c r="N3">
        <v>0.46028734741856209</v>
      </c>
      <c r="O3">
        <v>0.53971265258143786</v>
      </c>
      <c r="P3">
        <v>0.56570048837623055</v>
      </c>
      <c r="Q3">
        <v>0.43429951162376951</v>
      </c>
      <c r="R3">
        <v>1.4512663119474261E-2</v>
      </c>
      <c r="S3">
        <v>5597</v>
      </c>
      <c r="T3">
        <f t="shared" ref="T3:T66" si="3">S3-S2</f>
        <v>-140</v>
      </c>
      <c r="U3">
        <v>4837</v>
      </c>
      <c r="V3">
        <v>5673.5077879477176</v>
      </c>
      <c r="W3">
        <v>5673.5077879477176</v>
      </c>
      <c r="X3" s="10">
        <v>8.1</v>
      </c>
      <c r="Y3">
        <v>0</v>
      </c>
      <c r="Z3">
        <f t="shared" ref="Z3:Z66" si="4">X3*Y3</f>
        <v>0</v>
      </c>
    </row>
    <row r="4" spans="1:26" x14ac:dyDescent="0.6">
      <c r="A4">
        <v>2016</v>
      </c>
      <c r="B4">
        <v>1</v>
      </c>
      <c r="C4">
        <v>3</v>
      </c>
      <c r="D4">
        <f t="shared" si="2"/>
        <v>7</v>
      </c>
      <c r="E4" t="s">
        <v>10</v>
      </c>
      <c r="F4" t="s">
        <v>17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2</v>
      </c>
      <c r="H4">
        <f t="shared" si="0"/>
        <v>0</v>
      </c>
      <c r="I4">
        <f t="shared" si="1"/>
        <v>1</v>
      </c>
      <c r="J4" s="12" t="s">
        <v>66</v>
      </c>
      <c r="K4" s="12"/>
      <c r="L4">
        <v>23046</v>
      </c>
      <c r="M4">
        <v>21641</v>
      </c>
      <c r="N4">
        <v>0.44552232202933351</v>
      </c>
      <c r="O4">
        <v>0.55447767797066649</v>
      </c>
      <c r="P4">
        <v>0.54389234270858744</v>
      </c>
      <c r="Q4">
        <v>0.4561076572914125</v>
      </c>
      <c r="R4">
        <v>0.1620964144821366</v>
      </c>
      <c r="S4">
        <v>5081</v>
      </c>
      <c r="T4">
        <f t="shared" si="3"/>
        <v>-516</v>
      </c>
      <c r="U4">
        <v>4837</v>
      </c>
      <c r="V4">
        <v>5091.7562327823098</v>
      </c>
      <c r="W4">
        <v>5091.7562327823098</v>
      </c>
      <c r="X4" s="10">
        <v>11.4</v>
      </c>
      <c r="Y4">
        <v>0</v>
      </c>
      <c r="Z4">
        <f t="shared" si="4"/>
        <v>0</v>
      </c>
    </row>
    <row r="5" spans="1:26" x14ac:dyDescent="0.6">
      <c r="A5">
        <v>2016</v>
      </c>
      <c r="B5">
        <v>1</v>
      </c>
      <c r="C5">
        <v>4</v>
      </c>
      <c r="D5">
        <f t="shared" si="2"/>
        <v>1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22246</v>
      </c>
      <c r="M5">
        <v>21796</v>
      </c>
      <c r="N5">
        <v>0.45149201907989012</v>
      </c>
      <c r="O5">
        <v>0.54850798092010977</v>
      </c>
      <c r="P5">
        <v>0.5266179105097335</v>
      </c>
      <c r="Q5">
        <v>0.4733820894902665</v>
      </c>
      <c r="R5">
        <v>6.3417742085106865E-2</v>
      </c>
      <c r="S5">
        <v>4333</v>
      </c>
      <c r="T5">
        <f t="shared" si="3"/>
        <v>-748</v>
      </c>
      <c r="U5">
        <v>4837</v>
      </c>
      <c r="V5">
        <v>4896.7035321648418</v>
      </c>
      <c r="W5">
        <v>4333</v>
      </c>
      <c r="X5" s="10">
        <v>10.4</v>
      </c>
      <c r="Y5">
        <v>0</v>
      </c>
      <c r="Z5">
        <f t="shared" si="4"/>
        <v>0</v>
      </c>
    </row>
    <row r="6" spans="1:26" x14ac:dyDescent="0.6">
      <c r="A6">
        <v>2016</v>
      </c>
      <c r="B6">
        <v>1</v>
      </c>
      <c r="C6">
        <v>5</v>
      </c>
      <c r="D6">
        <f t="shared" si="2"/>
        <v>2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16913</v>
      </c>
      <c r="M6">
        <v>19160</v>
      </c>
      <c r="N6">
        <v>0.46771516616490211</v>
      </c>
      <c r="O6">
        <v>0.53228483383509795</v>
      </c>
      <c r="P6">
        <v>0.54389524683414681</v>
      </c>
      <c r="Q6">
        <v>0.45610475316585308</v>
      </c>
      <c r="R6">
        <v>7.586563838840292E-2</v>
      </c>
      <c r="S6">
        <v>4503</v>
      </c>
      <c r="T6">
        <f t="shared" si="3"/>
        <v>170</v>
      </c>
      <c r="U6">
        <v>4837</v>
      </c>
      <c r="V6">
        <v>4754.9340000040511</v>
      </c>
      <c r="W6">
        <v>4503</v>
      </c>
      <c r="X6" s="10">
        <v>5.3</v>
      </c>
      <c r="Y6">
        <v>0.2</v>
      </c>
      <c r="Z6">
        <f t="shared" si="4"/>
        <v>1.06</v>
      </c>
    </row>
    <row r="7" spans="1:26" x14ac:dyDescent="0.6">
      <c r="A7">
        <v>2016</v>
      </c>
      <c r="B7">
        <v>1</v>
      </c>
      <c r="C7">
        <v>6</v>
      </c>
      <c r="D7">
        <f t="shared" si="2"/>
        <v>3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16789</v>
      </c>
      <c r="M7">
        <v>21112</v>
      </c>
      <c r="N7">
        <v>0.45597376479729418</v>
      </c>
      <c r="O7">
        <v>0.54402623520270577</v>
      </c>
      <c r="P7">
        <v>0.53302682869246332</v>
      </c>
      <c r="Q7">
        <v>0.46697317130753663</v>
      </c>
      <c r="R7">
        <v>2.453928939997051E-2</v>
      </c>
      <c r="S7">
        <v>4684</v>
      </c>
      <c r="T7">
        <f t="shared" si="3"/>
        <v>181</v>
      </c>
      <c r="U7">
        <v>4837</v>
      </c>
      <c r="V7">
        <v>4914.7621222656417</v>
      </c>
      <c r="W7">
        <v>4684</v>
      </c>
      <c r="X7" s="10">
        <v>4.8</v>
      </c>
      <c r="Y7">
        <v>0</v>
      </c>
      <c r="Z7">
        <f t="shared" si="4"/>
        <v>0</v>
      </c>
    </row>
    <row r="8" spans="1:26" x14ac:dyDescent="0.6">
      <c r="A8">
        <v>2016</v>
      </c>
      <c r="B8">
        <v>1</v>
      </c>
      <c r="C8">
        <v>7</v>
      </c>
      <c r="D8">
        <f t="shared" si="2"/>
        <v>4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17137</v>
      </c>
      <c r="M8">
        <v>21413</v>
      </c>
      <c r="N8">
        <v>0.43980113201111187</v>
      </c>
      <c r="O8">
        <v>0.56019886798888807</v>
      </c>
      <c r="P8">
        <v>0.53954056854940113</v>
      </c>
      <c r="Q8">
        <v>0.46045943145059881</v>
      </c>
      <c r="R8">
        <v>5.4511278195488733E-2</v>
      </c>
      <c r="S8">
        <v>4979</v>
      </c>
      <c r="T8">
        <f t="shared" si="3"/>
        <v>295</v>
      </c>
      <c r="U8">
        <v>4837</v>
      </c>
      <c r="V8">
        <v>5067.0529352429394</v>
      </c>
      <c r="W8">
        <v>5067.0529352429394</v>
      </c>
      <c r="X8" s="10">
        <v>3.9</v>
      </c>
      <c r="Y8">
        <v>0</v>
      </c>
      <c r="Z8">
        <f t="shared" si="4"/>
        <v>0</v>
      </c>
    </row>
    <row r="9" spans="1:26" x14ac:dyDescent="0.6">
      <c r="A9">
        <v>2016</v>
      </c>
      <c r="B9">
        <v>1</v>
      </c>
      <c r="C9">
        <v>8</v>
      </c>
      <c r="D9">
        <f t="shared" si="2"/>
        <v>5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18593</v>
      </c>
      <c r="M9">
        <v>20717</v>
      </c>
      <c r="N9">
        <v>0.48260950486410331</v>
      </c>
      <c r="O9">
        <v>0.51739049513589663</v>
      </c>
      <c r="P9">
        <v>0.53241431720306232</v>
      </c>
      <c r="Q9">
        <v>0.46758568279693757</v>
      </c>
      <c r="R9">
        <v>6.463524334586071E-2</v>
      </c>
      <c r="S9">
        <v>5310</v>
      </c>
      <c r="T9">
        <f t="shared" si="3"/>
        <v>331</v>
      </c>
      <c r="U9">
        <v>4837</v>
      </c>
      <c r="V9">
        <v>5384.1072379778007</v>
      </c>
      <c r="W9">
        <v>5384.1072379778007</v>
      </c>
      <c r="X9" s="10">
        <v>2.5</v>
      </c>
      <c r="Y9">
        <v>0</v>
      </c>
      <c r="Z9">
        <f t="shared" si="4"/>
        <v>0</v>
      </c>
    </row>
    <row r="10" spans="1:26" x14ac:dyDescent="0.6">
      <c r="A10">
        <v>2016</v>
      </c>
      <c r="B10">
        <v>1</v>
      </c>
      <c r="C10">
        <v>9</v>
      </c>
      <c r="D10">
        <f t="shared" si="2"/>
        <v>6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19656</v>
      </c>
      <c r="M10">
        <v>21355</v>
      </c>
      <c r="N10">
        <v>0.44260765687349107</v>
      </c>
      <c r="O10">
        <v>0.55739234312650887</v>
      </c>
      <c r="P10">
        <v>0.55668731687048223</v>
      </c>
      <c r="Q10">
        <v>0.44331268312951783</v>
      </c>
      <c r="R10">
        <v>5.3114186851211068E-2</v>
      </c>
      <c r="S10">
        <v>5510</v>
      </c>
      <c r="T10">
        <f t="shared" si="3"/>
        <v>200</v>
      </c>
      <c r="U10">
        <v>4837</v>
      </c>
      <c r="V10">
        <v>5512.1502340352727</v>
      </c>
      <c r="W10">
        <v>5512.1502340352727</v>
      </c>
      <c r="X10" s="10">
        <v>3.8</v>
      </c>
      <c r="Y10">
        <v>0</v>
      </c>
      <c r="Z10">
        <f t="shared" si="4"/>
        <v>0</v>
      </c>
    </row>
    <row r="11" spans="1:26" x14ac:dyDescent="0.6">
      <c r="A11">
        <v>2016</v>
      </c>
      <c r="B11">
        <v>1</v>
      </c>
      <c r="C11">
        <v>10</v>
      </c>
      <c r="D11">
        <f t="shared" si="2"/>
        <v>7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21706</v>
      </c>
      <c r="M11">
        <v>21089</v>
      </c>
      <c r="N11">
        <v>0.4466573454166789</v>
      </c>
      <c r="O11">
        <v>0.5533426545833211</v>
      </c>
      <c r="P11">
        <v>0.55740121364096951</v>
      </c>
      <c r="Q11">
        <v>0.44259878635903038</v>
      </c>
      <c r="R11">
        <v>2.10397900527203E-2</v>
      </c>
      <c r="S11">
        <v>5405</v>
      </c>
      <c r="T11">
        <f t="shared" si="3"/>
        <v>-105</v>
      </c>
      <c r="U11">
        <v>4837</v>
      </c>
      <c r="V11">
        <v>5794.8004361148514</v>
      </c>
      <c r="W11">
        <v>5794.8004361148514</v>
      </c>
      <c r="X11" s="10">
        <v>4.8</v>
      </c>
      <c r="Y11">
        <v>0</v>
      </c>
      <c r="Z11">
        <f t="shared" si="4"/>
        <v>0</v>
      </c>
    </row>
    <row r="12" spans="1:26" x14ac:dyDescent="0.6">
      <c r="A12">
        <v>2016</v>
      </c>
      <c r="B12">
        <v>1</v>
      </c>
      <c r="C12">
        <v>11</v>
      </c>
      <c r="D12">
        <f t="shared" si="2"/>
        <v>1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21379</v>
      </c>
      <c r="M12">
        <v>20513</v>
      </c>
      <c r="N12">
        <v>0.46786774128560688</v>
      </c>
      <c r="O12">
        <v>0.53213225871439318</v>
      </c>
      <c r="P12">
        <v>0.5270259091967342</v>
      </c>
      <c r="Q12">
        <v>0.4729740908032658</v>
      </c>
      <c r="R12">
        <v>8.1383180802685445E-2</v>
      </c>
      <c r="S12">
        <v>5068</v>
      </c>
      <c r="T12">
        <f t="shared" si="3"/>
        <v>-337</v>
      </c>
      <c r="U12">
        <v>4837</v>
      </c>
      <c r="V12">
        <v>4878.7847931372107</v>
      </c>
      <c r="W12">
        <v>5068</v>
      </c>
      <c r="X12" s="10">
        <v>4.5</v>
      </c>
      <c r="Y12">
        <v>0</v>
      </c>
      <c r="Z12">
        <f t="shared" si="4"/>
        <v>0</v>
      </c>
    </row>
    <row r="13" spans="1:26" x14ac:dyDescent="0.6">
      <c r="A13">
        <v>2016</v>
      </c>
      <c r="B13">
        <v>1</v>
      </c>
      <c r="C13">
        <v>12</v>
      </c>
      <c r="D13">
        <f t="shared" si="2"/>
        <v>2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18615</v>
      </c>
      <c r="M13">
        <v>19430</v>
      </c>
      <c r="N13">
        <v>0.46603063309947301</v>
      </c>
      <c r="O13">
        <v>0.53396936690052699</v>
      </c>
      <c r="P13">
        <v>0.55510380622837374</v>
      </c>
      <c r="Q13">
        <v>0.44489619377162631</v>
      </c>
      <c r="R13">
        <v>4.2466460268317852E-2</v>
      </c>
      <c r="S13">
        <v>5256</v>
      </c>
      <c r="T13">
        <f t="shared" si="3"/>
        <v>188</v>
      </c>
      <c r="U13">
        <v>4837</v>
      </c>
      <c r="V13">
        <v>4837.0119671827124</v>
      </c>
      <c r="W13">
        <v>5256</v>
      </c>
      <c r="X13" s="10">
        <v>2.5</v>
      </c>
      <c r="Y13">
        <v>0</v>
      </c>
      <c r="Z13">
        <f t="shared" si="4"/>
        <v>0</v>
      </c>
    </row>
    <row r="14" spans="1:26" x14ac:dyDescent="0.6">
      <c r="A14">
        <v>2016</v>
      </c>
      <c r="B14">
        <v>1</v>
      </c>
      <c r="C14">
        <v>13</v>
      </c>
      <c r="D14">
        <f t="shared" si="2"/>
        <v>3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19287</v>
      </c>
      <c r="M14">
        <v>21927</v>
      </c>
      <c r="N14">
        <v>0.46384647773966659</v>
      </c>
      <c r="O14">
        <v>0.53615352226033341</v>
      </c>
      <c r="P14">
        <v>0.53516882584220049</v>
      </c>
      <c r="Q14">
        <v>0.46483117415779962</v>
      </c>
      <c r="R14">
        <v>0.1335718117451864</v>
      </c>
      <c r="S14">
        <v>5373</v>
      </c>
      <c r="T14">
        <f t="shared" si="3"/>
        <v>117</v>
      </c>
      <c r="U14">
        <v>4837</v>
      </c>
      <c r="V14">
        <v>5070.9829239426026</v>
      </c>
      <c r="W14">
        <v>5373</v>
      </c>
      <c r="X14" s="10">
        <v>1.5</v>
      </c>
      <c r="Y14">
        <v>0</v>
      </c>
      <c r="Z14">
        <f t="shared" si="4"/>
        <v>0</v>
      </c>
    </row>
    <row r="15" spans="1:26" x14ac:dyDescent="0.6">
      <c r="A15">
        <v>2016</v>
      </c>
      <c r="B15">
        <v>1</v>
      </c>
      <c r="C15">
        <v>14</v>
      </c>
      <c r="D15">
        <f t="shared" si="2"/>
        <v>4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20444</v>
      </c>
      <c r="M15">
        <v>21984</v>
      </c>
      <c r="N15">
        <v>0.44618087172949678</v>
      </c>
      <c r="O15">
        <v>0.55381912827050328</v>
      </c>
      <c r="P15">
        <v>0.53868426768399458</v>
      </c>
      <c r="Q15">
        <v>0.46131573231600548</v>
      </c>
      <c r="R15">
        <v>7.6841025837110333E-2</v>
      </c>
      <c r="S15">
        <v>5514</v>
      </c>
      <c r="T15">
        <f t="shared" si="3"/>
        <v>141</v>
      </c>
      <c r="U15">
        <v>4837</v>
      </c>
      <c r="V15">
        <v>5268.4769899404037</v>
      </c>
      <c r="W15">
        <v>5514</v>
      </c>
      <c r="X15" s="10">
        <v>2.9</v>
      </c>
      <c r="Y15">
        <v>0</v>
      </c>
      <c r="Z15">
        <f t="shared" si="4"/>
        <v>0</v>
      </c>
    </row>
    <row r="16" spans="1:26" x14ac:dyDescent="0.6">
      <c r="A16">
        <v>2016</v>
      </c>
      <c r="B16">
        <v>1</v>
      </c>
      <c r="C16">
        <v>15</v>
      </c>
      <c r="D16">
        <f t="shared" si="2"/>
        <v>5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21649</v>
      </c>
      <c r="M16">
        <v>21679</v>
      </c>
      <c r="N16">
        <v>0.48143704121964992</v>
      </c>
      <c r="O16">
        <v>0.51856295878035008</v>
      </c>
      <c r="P16">
        <v>0.52795026985451232</v>
      </c>
      <c r="Q16">
        <v>0.47204973014548768</v>
      </c>
      <c r="R16">
        <v>5.3689113404022382E-2</v>
      </c>
      <c r="S16">
        <v>5645</v>
      </c>
      <c r="T16">
        <f t="shared" si="3"/>
        <v>131</v>
      </c>
      <c r="U16">
        <v>4837</v>
      </c>
      <c r="V16">
        <v>5562.2539117587139</v>
      </c>
      <c r="W16">
        <v>5645</v>
      </c>
      <c r="X16" s="10">
        <v>4.2</v>
      </c>
      <c r="Y16">
        <v>0</v>
      </c>
      <c r="Z16">
        <f t="shared" si="4"/>
        <v>0</v>
      </c>
    </row>
    <row r="17" spans="1:26" x14ac:dyDescent="0.6">
      <c r="A17">
        <v>2016</v>
      </c>
      <c r="B17">
        <v>1</v>
      </c>
      <c r="C17">
        <v>16</v>
      </c>
      <c r="D17">
        <f t="shared" si="2"/>
        <v>6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21258</v>
      </c>
      <c r="M17">
        <v>22321</v>
      </c>
      <c r="N17">
        <v>0.44691404964193238</v>
      </c>
      <c r="O17">
        <v>0.55308595035806762</v>
      </c>
      <c r="P17">
        <v>0.55675345133480192</v>
      </c>
      <c r="Q17">
        <v>0.44324654866519819</v>
      </c>
      <c r="R17">
        <v>7.6864770520693654E-2</v>
      </c>
      <c r="S17">
        <v>5758</v>
      </c>
      <c r="T17">
        <f t="shared" si="3"/>
        <v>113</v>
      </c>
      <c r="U17">
        <v>4837</v>
      </c>
      <c r="V17">
        <v>5606.0360743359224</v>
      </c>
      <c r="W17">
        <v>5758</v>
      </c>
      <c r="X17" s="10">
        <v>5.7</v>
      </c>
      <c r="Y17">
        <v>0</v>
      </c>
      <c r="Z17">
        <f t="shared" si="4"/>
        <v>0</v>
      </c>
    </row>
    <row r="18" spans="1:26" x14ac:dyDescent="0.6">
      <c r="A18">
        <v>2016</v>
      </c>
      <c r="B18">
        <v>1</v>
      </c>
      <c r="C18">
        <v>17</v>
      </c>
      <c r="D18">
        <f t="shared" si="2"/>
        <v>7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23161</v>
      </c>
      <c r="M18">
        <v>21464</v>
      </c>
      <c r="N18">
        <v>0.44975965499321902</v>
      </c>
      <c r="O18">
        <v>0.55024034500678098</v>
      </c>
      <c r="P18">
        <v>0.55862057492680339</v>
      </c>
      <c r="Q18">
        <v>0.44137942507319672</v>
      </c>
      <c r="R18">
        <v>9.2104526576844911E-2</v>
      </c>
      <c r="S18">
        <v>5594</v>
      </c>
      <c r="T18">
        <f t="shared" si="3"/>
        <v>-164</v>
      </c>
      <c r="U18">
        <v>4837</v>
      </c>
      <c r="V18">
        <v>5857.7285768108513</v>
      </c>
      <c r="W18">
        <v>5857.7285768108513</v>
      </c>
      <c r="X18" s="10">
        <v>6.6</v>
      </c>
      <c r="Y18">
        <v>14.2</v>
      </c>
      <c r="Z18">
        <f t="shared" si="4"/>
        <v>93.719999999999985</v>
      </c>
    </row>
    <row r="19" spans="1:26" x14ac:dyDescent="0.6">
      <c r="A19">
        <v>2016</v>
      </c>
      <c r="B19">
        <v>1</v>
      </c>
      <c r="C19">
        <v>18</v>
      </c>
      <c r="D19">
        <f t="shared" si="2"/>
        <v>1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22777</v>
      </c>
      <c r="M19">
        <v>20871</v>
      </c>
      <c r="N19">
        <v>0.47572875661338587</v>
      </c>
      <c r="O19">
        <v>0.52427124338661391</v>
      </c>
      <c r="P19">
        <v>0.5202115255088301</v>
      </c>
      <c r="Q19">
        <v>0.47978847449116979</v>
      </c>
      <c r="R19">
        <v>9.9265848277867955E-2</v>
      </c>
      <c r="S19">
        <v>5129</v>
      </c>
      <c r="T19">
        <f t="shared" si="3"/>
        <v>-465</v>
      </c>
      <c r="U19">
        <v>4837</v>
      </c>
      <c r="V19">
        <v>4984.9074285461174</v>
      </c>
      <c r="W19">
        <v>5129</v>
      </c>
      <c r="X19" s="10">
        <v>2.2999999999999998</v>
      </c>
      <c r="Y19">
        <v>0</v>
      </c>
      <c r="Z19">
        <f t="shared" si="4"/>
        <v>0</v>
      </c>
    </row>
    <row r="20" spans="1:26" x14ac:dyDescent="0.6">
      <c r="A20">
        <v>2016</v>
      </c>
      <c r="B20">
        <v>1</v>
      </c>
      <c r="C20">
        <v>19</v>
      </c>
      <c r="D20">
        <f t="shared" si="2"/>
        <v>2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19555</v>
      </c>
      <c r="M20">
        <v>19476</v>
      </c>
      <c r="N20">
        <v>0.47142861868094071</v>
      </c>
      <c r="O20">
        <v>0.52857138131905934</v>
      </c>
      <c r="P20">
        <v>0.5506770963814307</v>
      </c>
      <c r="Q20">
        <v>0.44932290361856919</v>
      </c>
      <c r="R20">
        <v>0.1140040429127116</v>
      </c>
      <c r="S20">
        <v>5296</v>
      </c>
      <c r="T20">
        <f t="shared" si="3"/>
        <v>167</v>
      </c>
      <c r="U20">
        <v>4837</v>
      </c>
      <c r="V20">
        <v>4915.9808371377721</v>
      </c>
      <c r="W20">
        <v>5296</v>
      </c>
      <c r="X20" s="10">
        <v>-3.1</v>
      </c>
      <c r="Y20">
        <v>0</v>
      </c>
      <c r="Z20">
        <f t="shared" si="4"/>
        <v>0</v>
      </c>
    </row>
    <row r="21" spans="1:26" x14ac:dyDescent="0.6">
      <c r="A21">
        <v>2016</v>
      </c>
      <c r="B21">
        <v>1</v>
      </c>
      <c r="C21">
        <v>20</v>
      </c>
      <c r="D21">
        <f t="shared" si="2"/>
        <v>3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20724</v>
      </c>
      <c r="M21">
        <v>21766</v>
      </c>
      <c r="N21">
        <v>0.44548090368523813</v>
      </c>
      <c r="O21">
        <v>0.55451909631476204</v>
      </c>
      <c r="P21">
        <v>0.52525258109623429</v>
      </c>
      <c r="Q21">
        <v>0.47474741890376559</v>
      </c>
      <c r="R21">
        <v>7.6789922273440753E-2</v>
      </c>
      <c r="S21">
        <v>5389</v>
      </c>
      <c r="T21">
        <f t="shared" si="3"/>
        <v>93</v>
      </c>
      <c r="U21">
        <v>4837</v>
      </c>
      <c r="V21">
        <v>5153.5915911301136</v>
      </c>
      <c r="W21">
        <v>5389</v>
      </c>
      <c r="X21" s="10">
        <v>-2.5</v>
      </c>
      <c r="Y21">
        <v>0</v>
      </c>
      <c r="Z21">
        <f t="shared" si="4"/>
        <v>0</v>
      </c>
    </row>
    <row r="22" spans="1:26" x14ac:dyDescent="0.6">
      <c r="A22">
        <v>2016</v>
      </c>
      <c r="B22">
        <v>1</v>
      </c>
      <c r="C22">
        <v>21</v>
      </c>
      <c r="D22">
        <f t="shared" si="2"/>
        <v>4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21765</v>
      </c>
      <c r="M22">
        <v>21113</v>
      </c>
      <c r="N22">
        <v>0.4514890987823969</v>
      </c>
      <c r="O22">
        <v>0.54851090121760304</v>
      </c>
      <c r="P22">
        <v>0.53421586103246999</v>
      </c>
      <c r="Q22">
        <v>0.46578413896753001</v>
      </c>
      <c r="R22">
        <v>7.9982326451548805E-2</v>
      </c>
      <c r="S22">
        <v>5579</v>
      </c>
      <c r="T22">
        <f t="shared" si="3"/>
        <v>190</v>
      </c>
      <c r="U22">
        <v>4837</v>
      </c>
      <c r="V22">
        <v>5365.8839696612222</v>
      </c>
      <c r="W22">
        <v>5579</v>
      </c>
      <c r="X22" s="10">
        <v>-0.9</v>
      </c>
      <c r="Y22">
        <v>0</v>
      </c>
      <c r="Z22">
        <f t="shared" si="4"/>
        <v>0</v>
      </c>
    </row>
    <row r="23" spans="1:26" x14ac:dyDescent="0.6">
      <c r="A23">
        <v>2016</v>
      </c>
      <c r="B23">
        <v>1</v>
      </c>
      <c r="C23">
        <v>22</v>
      </c>
      <c r="D23">
        <f t="shared" si="2"/>
        <v>5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21261</v>
      </c>
      <c r="M23">
        <v>21002</v>
      </c>
      <c r="N23">
        <v>0.48049346304198121</v>
      </c>
      <c r="O23">
        <v>0.51950653695801885</v>
      </c>
      <c r="P23">
        <v>0.53121781600042473</v>
      </c>
      <c r="Q23">
        <v>0.46878218399957527</v>
      </c>
      <c r="R23">
        <v>0.13472731738114621</v>
      </c>
      <c r="S23">
        <v>5656</v>
      </c>
      <c r="T23">
        <f t="shared" si="3"/>
        <v>77</v>
      </c>
      <c r="U23">
        <v>4837</v>
      </c>
      <c r="V23">
        <v>5539.6239999160534</v>
      </c>
      <c r="W23">
        <v>5656</v>
      </c>
      <c r="X23" s="10">
        <v>0.8</v>
      </c>
      <c r="Y23">
        <v>0</v>
      </c>
      <c r="Z23">
        <f t="shared" si="4"/>
        <v>0</v>
      </c>
    </row>
    <row r="24" spans="1:26" x14ac:dyDescent="0.6">
      <c r="A24">
        <v>2016</v>
      </c>
      <c r="B24">
        <v>1</v>
      </c>
      <c r="C24">
        <v>23</v>
      </c>
      <c r="D24">
        <f t="shared" si="2"/>
        <v>6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18362</v>
      </c>
      <c r="M24">
        <v>18714</v>
      </c>
      <c r="N24">
        <v>0.35471577154103112</v>
      </c>
      <c r="O24">
        <v>0.64528422845896893</v>
      </c>
      <c r="P24">
        <v>0.51113069456495064</v>
      </c>
      <c r="Q24">
        <v>0.48886930543504942</v>
      </c>
      <c r="R24">
        <v>0.17495118779720861</v>
      </c>
      <c r="S24">
        <v>5866</v>
      </c>
      <c r="T24">
        <f t="shared" si="3"/>
        <v>210</v>
      </c>
      <c r="U24">
        <v>4837</v>
      </c>
      <c r="V24">
        <v>5412.1182849475308</v>
      </c>
      <c r="W24">
        <v>5866</v>
      </c>
      <c r="X24" s="10">
        <v>-2.9</v>
      </c>
      <c r="Y24">
        <v>0</v>
      </c>
      <c r="Z24">
        <f t="shared" si="4"/>
        <v>0</v>
      </c>
    </row>
    <row r="25" spans="1:26" x14ac:dyDescent="0.6">
      <c r="A25">
        <v>2016</v>
      </c>
      <c r="B25">
        <v>1</v>
      </c>
      <c r="C25">
        <v>24</v>
      </c>
      <c r="D25">
        <f t="shared" si="2"/>
        <v>7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16002</v>
      </c>
      <c r="M25">
        <v>14741</v>
      </c>
      <c r="N25">
        <v>0.24620371938711039</v>
      </c>
      <c r="O25">
        <v>0.75379628061288961</v>
      </c>
      <c r="P25">
        <v>0.433217388148184</v>
      </c>
      <c r="Q25">
        <v>0.566782611851816</v>
      </c>
      <c r="R25">
        <v>7.0468458876763368E-2</v>
      </c>
      <c r="S25">
        <v>5590</v>
      </c>
      <c r="T25">
        <f t="shared" si="3"/>
        <v>-276</v>
      </c>
      <c r="U25">
        <v>4837</v>
      </c>
      <c r="V25">
        <v>5437.4948989907834</v>
      </c>
      <c r="W25">
        <v>5590</v>
      </c>
      <c r="X25" s="10">
        <v>-7.6</v>
      </c>
      <c r="Y25">
        <v>0</v>
      </c>
      <c r="Z25">
        <f t="shared" si="4"/>
        <v>0</v>
      </c>
    </row>
    <row r="26" spans="1:26" x14ac:dyDescent="0.6">
      <c r="A26">
        <v>2016</v>
      </c>
      <c r="B26">
        <v>1</v>
      </c>
      <c r="C26">
        <v>25</v>
      </c>
      <c r="D26">
        <f t="shared" si="2"/>
        <v>1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20142</v>
      </c>
      <c r="M26">
        <v>15653</v>
      </c>
      <c r="N26">
        <v>0.39997399115046173</v>
      </c>
      <c r="O26">
        <v>0.60002600884953827</v>
      </c>
      <c r="P26">
        <v>0.47626068104009278</v>
      </c>
      <c r="Q26">
        <v>0.52373931895990722</v>
      </c>
      <c r="R26">
        <v>0.18430215390999699</v>
      </c>
      <c r="S26">
        <v>5364</v>
      </c>
      <c r="T26">
        <f t="shared" si="3"/>
        <v>-226</v>
      </c>
      <c r="U26">
        <v>4837</v>
      </c>
      <c r="V26">
        <v>4817.7487456324434</v>
      </c>
      <c r="W26">
        <v>5364</v>
      </c>
      <c r="X26" s="10">
        <v>-2.6</v>
      </c>
      <c r="Y26">
        <v>0</v>
      </c>
      <c r="Z26">
        <f t="shared" si="4"/>
        <v>0</v>
      </c>
    </row>
    <row r="27" spans="1:26" x14ac:dyDescent="0.6">
      <c r="A27">
        <v>2016</v>
      </c>
      <c r="B27">
        <v>1</v>
      </c>
      <c r="C27">
        <v>26</v>
      </c>
      <c r="D27">
        <f t="shared" si="2"/>
        <v>2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22367</v>
      </c>
      <c r="M27">
        <v>18303</v>
      </c>
      <c r="N27">
        <v>0.56175492757078738</v>
      </c>
      <c r="O27">
        <v>0.43824507242921262</v>
      </c>
      <c r="P27">
        <v>0.64861626396245031</v>
      </c>
      <c r="Q27">
        <v>0.35138373603754969</v>
      </c>
      <c r="R27">
        <v>0.31969107857617568</v>
      </c>
      <c r="S27">
        <v>4991</v>
      </c>
      <c r="T27">
        <f t="shared" si="3"/>
        <v>-373</v>
      </c>
      <c r="U27">
        <v>4837</v>
      </c>
      <c r="V27">
        <v>5022.1384939547506</v>
      </c>
      <c r="W27">
        <v>5022.1384939547506</v>
      </c>
      <c r="X27" s="10">
        <v>1.4</v>
      </c>
      <c r="Y27">
        <v>0</v>
      </c>
      <c r="Z27">
        <f t="shared" si="4"/>
        <v>0</v>
      </c>
    </row>
    <row r="28" spans="1:26" x14ac:dyDescent="0.6">
      <c r="A28">
        <v>2016</v>
      </c>
      <c r="B28">
        <v>1</v>
      </c>
      <c r="C28">
        <v>27</v>
      </c>
      <c r="D28">
        <f t="shared" si="2"/>
        <v>3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18941</v>
      </c>
      <c r="M28">
        <v>20132</v>
      </c>
      <c r="N28">
        <v>0.43110190286251121</v>
      </c>
      <c r="O28">
        <v>0.56889809713748885</v>
      </c>
      <c r="P28">
        <v>0.50716685705075804</v>
      </c>
      <c r="Q28">
        <v>0.49283314294924202</v>
      </c>
      <c r="R28">
        <v>0.1017677219985543</v>
      </c>
      <c r="S28">
        <v>4971</v>
      </c>
      <c r="T28">
        <f t="shared" si="3"/>
        <v>-20</v>
      </c>
      <c r="U28">
        <v>4837</v>
      </c>
      <c r="V28">
        <v>5049.4318413779429</v>
      </c>
      <c r="W28">
        <v>5049.4318413779429</v>
      </c>
      <c r="X28" s="10">
        <v>4.7</v>
      </c>
      <c r="Y28">
        <v>0</v>
      </c>
      <c r="Z28">
        <f t="shared" si="4"/>
        <v>0</v>
      </c>
    </row>
    <row r="29" spans="1:26" x14ac:dyDescent="0.6">
      <c r="A29">
        <v>2016</v>
      </c>
      <c r="B29">
        <v>1</v>
      </c>
      <c r="C29">
        <v>28</v>
      </c>
      <c r="D29">
        <f t="shared" si="2"/>
        <v>4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19999</v>
      </c>
      <c r="M29">
        <v>19781</v>
      </c>
      <c r="N29">
        <v>0.44263724978758667</v>
      </c>
      <c r="O29">
        <v>0.55736275021241333</v>
      </c>
      <c r="P29">
        <v>0.52454147690671094</v>
      </c>
      <c r="Q29">
        <v>0.47545852309328912</v>
      </c>
      <c r="R29">
        <v>0.118142060745867</v>
      </c>
      <c r="S29">
        <v>5355</v>
      </c>
      <c r="T29">
        <f t="shared" si="3"/>
        <v>384</v>
      </c>
      <c r="U29">
        <v>4837</v>
      </c>
      <c r="V29">
        <v>5226.9019728444509</v>
      </c>
      <c r="W29">
        <v>5355</v>
      </c>
      <c r="X29" s="10">
        <v>4.4000000000000004</v>
      </c>
      <c r="Y29">
        <v>24.3</v>
      </c>
      <c r="Z29">
        <f t="shared" si="4"/>
        <v>106.92000000000002</v>
      </c>
    </row>
    <row r="30" spans="1:26" x14ac:dyDescent="0.6">
      <c r="A30">
        <v>2016</v>
      </c>
      <c r="B30">
        <v>1</v>
      </c>
      <c r="C30">
        <v>29</v>
      </c>
      <c r="D30">
        <f t="shared" si="2"/>
        <v>5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20521</v>
      </c>
      <c r="M30">
        <v>19641</v>
      </c>
      <c r="N30">
        <v>0.46956473608950389</v>
      </c>
      <c r="O30">
        <v>0.53043526391049611</v>
      </c>
      <c r="P30">
        <v>0.52874339283008021</v>
      </c>
      <c r="Q30">
        <v>0.47125660716991991</v>
      </c>
      <c r="R30">
        <v>0.16731122764404499</v>
      </c>
      <c r="S30">
        <v>5528</v>
      </c>
      <c r="T30">
        <f t="shared" si="3"/>
        <v>173</v>
      </c>
      <c r="U30">
        <v>4837</v>
      </c>
      <c r="V30">
        <v>5452.106648246523</v>
      </c>
      <c r="W30">
        <v>5528</v>
      </c>
      <c r="X30" s="10">
        <v>4.5999999999999996</v>
      </c>
      <c r="Y30">
        <v>20.8</v>
      </c>
      <c r="Z30">
        <f t="shared" si="4"/>
        <v>95.679999999999993</v>
      </c>
    </row>
    <row r="31" spans="1:26" x14ac:dyDescent="0.6">
      <c r="A31">
        <v>2016</v>
      </c>
      <c r="B31">
        <v>1</v>
      </c>
      <c r="C31">
        <v>30</v>
      </c>
      <c r="D31">
        <f t="shared" si="2"/>
        <v>6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20094</v>
      </c>
      <c r="M31">
        <v>18731</v>
      </c>
      <c r="N31">
        <v>0.45487354362034671</v>
      </c>
      <c r="O31">
        <v>0.54512645637965329</v>
      </c>
      <c r="P31">
        <v>0.55639469769152328</v>
      </c>
      <c r="Q31">
        <v>0.44360530230847672</v>
      </c>
      <c r="R31">
        <v>4.7205207743796593E-2</v>
      </c>
      <c r="S31">
        <v>5742</v>
      </c>
      <c r="T31">
        <f t="shared" si="3"/>
        <v>214</v>
      </c>
      <c r="U31">
        <v>4837</v>
      </c>
      <c r="V31">
        <v>5549.5293150358866</v>
      </c>
      <c r="W31">
        <v>5742</v>
      </c>
      <c r="X31" s="10">
        <v>6.1</v>
      </c>
      <c r="Y31">
        <v>0</v>
      </c>
      <c r="Z31">
        <f t="shared" si="4"/>
        <v>0</v>
      </c>
    </row>
    <row r="32" spans="1:26" x14ac:dyDescent="0.6">
      <c r="A32">
        <v>2016</v>
      </c>
      <c r="B32">
        <v>1</v>
      </c>
      <c r="C32">
        <v>31</v>
      </c>
      <c r="D32">
        <f t="shared" si="2"/>
        <v>7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20356</v>
      </c>
      <c r="M32">
        <v>17392</v>
      </c>
      <c r="N32">
        <v>0.37758165910718411</v>
      </c>
      <c r="O32">
        <v>0.62241834089281589</v>
      </c>
      <c r="P32">
        <v>0.55796118131907346</v>
      </c>
      <c r="Q32">
        <v>0.44203881868092648</v>
      </c>
      <c r="R32">
        <v>0.3610054583270822</v>
      </c>
      <c r="S32">
        <v>5730</v>
      </c>
      <c r="T32">
        <f t="shared" si="3"/>
        <v>-12</v>
      </c>
      <c r="U32">
        <v>4837</v>
      </c>
      <c r="V32">
        <v>5627.7868152065112</v>
      </c>
      <c r="W32">
        <v>5730</v>
      </c>
      <c r="X32" s="10">
        <v>3.8</v>
      </c>
      <c r="Y32">
        <v>0</v>
      </c>
      <c r="Z32">
        <f t="shared" si="4"/>
        <v>0</v>
      </c>
    </row>
    <row r="33" spans="1:26" x14ac:dyDescent="0.6">
      <c r="A33">
        <v>2016</v>
      </c>
      <c r="B33">
        <v>2</v>
      </c>
      <c r="C33">
        <v>1</v>
      </c>
      <c r="D33">
        <f t="shared" si="2"/>
        <v>1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20022</v>
      </c>
      <c r="M33">
        <v>16348</v>
      </c>
      <c r="N33">
        <v>0.44388552674384041</v>
      </c>
      <c r="O33">
        <v>0.55611447325615959</v>
      </c>
      <c r="P33">
        <v>0.5119116051596474</v>
      </c>
      <c r="Q33">
        <v>0.48808839484035249</v>
      </c>
      <c r="R33">
        <v>0.1092358007742273</v>
      </c>
      <c r="S33">
        <v>4422</v>
      </c>
      <c r="T33">
        <f t="shared" si="3"/>
        <v>-1308</v>
      </c>
      <c r="U33">
        <v>4837</v>
      </c>
      <c r="V33">
        <v>4800.2331282405967</v>
      </c>
      <c r="W33">
        <v>4422</v>
      </c>
      <c r="X33" s="10">
        <v>1.7</v>
      </c>
      <c r="Y33">
        <v>0</v>
      </c>
      <c r="Z33">
        <f t="shared" si="4"/>
        <v>0</v>
      </c>
    </row>
    <row r="34" spans="1:26" x14ac:dyDescent="0.6">
      <c r="A34">
        <v>2016</v>
      </c>
      <c r="B34">
        <v>2</v>
      </c>
      <c r="C34">
        <v>2</v>
      </c>
      <c r="D34">
        <f t="shared" si="2"/>
        <v>2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16805</v>
      </c>
      <c r="M34">
        <v>14346</v>
      </c>
      <c r="N34">
        <v>0.46390255265687791</v>
      </c>
      <c r="O34">
        <v>0.53609744734312204</v>
      </c>
      <c r="P34">
        <v>0.54953330022534175</v>
      </c>
      <c r="Q34">
        <v>0.45046669977465831</v>
      </c>
      <c r="R34">
        <v>5.2189467587391458E-2</v>
      </c>
      <c r="S34">
        <v>4211</v>
      </c>
      <c r="T34">
        <f t="shared" si="3"/>
        <v>-211</v>
      </c>
      <c r="U34">
        <v>4837</v>
      </c>
      <c r="V34">
        <v>4742.1971940990643</v>
      </c>
      <c r="W34">
        <v>4211</v>
      </c>
      <c r="X34" s="10">
        <v>1.2</v>
      </c>
      <c r="Y34">
        <v>0</v>
      </c>
      <c r="Z34">
        <f t="shared" si="4"/>
        <v>0</v>
      </c>
    </row>
    <row r="35" spans="1:26" x14ac:dyDescent="0.6">
      <c r="A35">
        <v>2016</v>
      </c>
      <c r="B35">
        <v>2</v>
      </c>
      <c r="C35">
        <v>3</v>
      </c>
      <c r="D35">
        <f t="shared" si="2"/>
        <v>3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18152</v>
      </c>
      <c r="M35">
        <v>15633</v>
      </c>
      <c r="N35">
        <v>0.44305097965633378</v>
      </c>
      <c r="O35">
        <v>0.55694902034366611</v>
      </c>
      <c r="P35">
        <v>0.51617296885918273</v>
      </c>
      <c r="Q35">
        <v>0.48382703114081732</v>
      </c>
      <c r="R35">
        <v>3.8511687628424107E-2</v>
      </c>
      <c r="S35">
        <v>4023</v>
      </c>
      <c r="T35">
        <f t="shared" si="3"/>
        <v>-188</v>
      </c>
      <c r="U35">
        <v>4837</v>
      </c>
      <c r="V35">
        <v>5009.8847734821911</v>
      </c>
      <c r="W35">
        <v>4023</v>
      </c>
      <c r="X35" s="10">
        <v>1.9</v>
      </c>
      <c r="Y35">
        <v>0</v>
      </c>
      <c r="Z35">
        <f t="shared" si="4"/>
        <v>0</v>
      </c>
    </row>
    <row r="36" spans="1:26" x14ac:dyDescent="0.6">
      <c r="A36">
        <v>2016</v>
      </c>
      <c r="B36">
        <v>2</v>
      </c>
      <c r="C36">
        <v>4</v>
      </c>
      <c r="D36">
        <f t="shared" si="2"/>
        <v>4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20030</v>
      </c>
      <c r="M36">
        <v>16187</v>
      </c>
      <c r="N36">
        <v>0.44591777887625639</v>
      </c>
      <c r="O36">
        <v>0.55408222112374361</v>
      </c>
      <c r="P36">
        <v>0.53519171013935174</v>
      </c>
      <c r="Q36">
        <v>0.46480828986064832</v>
      </c>
      <c r="R36">
        <v>5.0435098047099503E-2</v>
      </c>
      <c r="S36">
        <v>3799</v>
      </c>
      <c r="T36">
        <f t="shared" si="3"/>
        <v>-224</v>
      </c>
      <c r="U36">
        <v>4837</v>
      </c>
      <c r="V36">
        <v>5249.7018991533869</v>
      </c>
      <c r="W36">
        <v>3799</v>
      </c>
      <c r="X36" s="10">
        <v>3.2</v>
      </c>
      <c r="Y36">
        <v>0</v>
      </c>
      <c r="Z36">
        <f t="shared" si="4"/>
        <v>0</v>
      </c>
    </row>
    <row r="37" spans="1:26" x14ac:dyDescent="0.6">
      <c r="A37">
        <v>2016</v>
      </c>
      <c r="B37">
        <v>2</v>
      </c>
      <c r="C37">
        <v>5</v>
      </c>
      <c r="D37">
        <f t="shared" si="2"/>
        <v>5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20550</v>
      </c>
      <c r="M37">
        <v>18684</v>
      </c>
      <c r="N37">
        <v>0.47189061899269508</v>
      </c>
      <c r="O37">
        <v>0.52810938100730487</v>
      </c>
      <c r="P37">
        <v>0.52647058823529402</v>
      </c>
      <c r="Q37">
        <v>0.47352941176470592</v>
      </c>
      <c r="R37">
        <v>4.2518674136321197E-2</v>
      </c>
      <c r="S37">
        <v>4248</v>
      </c>
      <c r="T37">
        <f t="shared" si="3"/>
        <v>449</v>
      </c>
      <c r="U37">
        <v>4837</v>
      </c>
      <c r="V37">
        <v>5489.3719147270167</v>
      </c>
      <c r="W37">
        <v>4248</v>
      </c>
      <c r="X37" s="10">
        <v>4.0999999999999996</v>
      </c>
      <c r="Y37">
        <v>0</v>
      </c>
      <c r="Z37">
        <f t="shared" si="4"/>
        <v>0</v>
      </c>
    </row>
    <row r="38" spans="1:26" x14ac:dyDescent="0.6">
      <c r="A38">
        <v>2016</v>
      </c>
      <c r="B38">
        <v>2</v>
      </c>
      <c r="C38">
        <v>6</v>
      </c>
      <c r="D38">
        <f t="shared" si="2"/>
        <v>6</v>
      </c>
      <c r="E38" t="s">
        <v>12</v>
      </c>
      <c r="F38" t="s">
        <v>13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-2</v>
      </c>
      <c r="H38">
        <f t="shared" si="0"/>
        <v>0</v>
      </c>
      <c r="I38">
        <f t="shared" si="1"/>
        <v>1</v>
      </c>
      <c r="J38" s="12" t="s">
        <v>62</v>
      </c>
      <c r="K38" s="12"/>
      <c r="L38">
        <v>20749</v>
      </c>
      <c r="M38">
        <v>23842</v>
      </c>
      <c r="N38">
        <v>0.45156019970033812</v>
      </c>
      <c r="O38">
        <v>0.54843980029966188</v>
      </c>
      <c r="P38">
        <v>0.55627443010661004</v>
      </c>
      <c r="Q38">
        <v>0.44372556989339001</v>
      </c>
      <c r="R38">
        <v>7.8450869584087576E-2</v>
      </c>
      <c r="S38">
        <v>5425</v>
      </c>
      <c r="T38">
        <f t="shared" si="3"/>
        <v>1177</v>
      </c>
      <c r="U38">
        <v>4837</v>
      </c>
      <c r="V38">
        <v>5753.9480785539463</v>
      </c>
      <c r="W38">
        <v>5753.9480785539463</v>
      </c>
      <c r="X38" s="10">
        <v>2.4</v>
      </c>
      <c r="Y38">
        <v>0</v>
      </c>
      <c r="Z38">
        <f t="shared" si="4"/>
        <v>0</v>
      </c>
    </row>
    <row r="39" spans="1:26" x14ac:dyDescent="0.6">
      <c r="A39">
        <v>2016</v>
      </c>
      <c r="B39">
        <v>2</v>
      </c>
      <c r="C39">
        <v>7</v>
      </c>
      <c r="D39">
        <f t="shared" si="2"/>
        <v>7</v>
      </c>
      <c r="E39" t="s">
        <v>12</v>
      </c>
      <c r="F39" t="s">
        <v>14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-1</v>
      </c>
      <c r="H39">
        <f t="shared" si="0"/>
        <v>0</v>
      </c>
      <c r="I39">
        <f t="shared" si="1"/>
        <v>1</v>
      </c>
      <c r="J39" s="12" t="s">
        <v>62</v>
      </c>
      <c r="K39" s="12"/>
      <c r="L39">
        <v>18258</v>
      </c>
      <c r="M39">
        <v>20511</v>
      </c>
      <c r="N39">
        <v>0.45080595002176171</v>
      </c>
      <c r="O39">
        <v>0.54919404997823829</v>
      </c>
      <c r="P39">
        <v>0.54822664465330728</v>
      </c>
      <c r="Q39">
        <v>0.45177335534669277</v>
      </c>
      <c r="R39">
        <v>4.387871834870085E-2</v>
      </c>
      <c r="S39">
        <v>5681</v>
      </c>
      <c r="T39">
        <f t="shared" si="3"/>
        <v>256</v>
      </c>
      <c r="U39">
        <v>4837</v>
      </c>
      <c r="V39">
        <v>5784.7077186243796</v>
      </c>
      <c r="W39">
        <v>5784.7077186243796</v>
      </c>
      <c r="X39" s="10">
        <v>3.3</v>
      </c>
      <c r="Y39">
        <v>0</v>
      </c>
      <c r="Z39">
        <f t="shared" si="4"/>
        <v>0</v>
      </c>
    </row>
    <row r="40" spans="1:26" x14ac:dyDescent="0.6">
      <c r="A40">
        <v>2016</v>
      </c>
      <c r="B40">
        <v>2</v>
      </c>
      <c r="C40">
        <v>8</v>
      </c>
      <c r="D40">
        <f t="shared" si="2"/>
        <v>1</v>
      </c>
      <c r="E40" t="s">
        <v>12</v>
      </c>
      <c r="F40" t="s">
        <v>11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1</v>
      </c>
      <c r="I40">
        <f t="shared" si="1"/>
        <v>1</v>
      </c>
      <c r="J40" s="12" t="s">
        <v>62</v>
      </c>
      <c r="K40" s="12"/>
      <c r="L40">
        <v>19326</v>
      </c>
      <c r="M40">
        <v>19538</v>
      </c>
      <c r="N40">
        <v>0.46868873452373733</v>
      </c>
      <c r="O40">
        <v>0.53131126547626284</v>
      </c>
      <c r="P40">
        <v>0.5293432543295955</v>
      </c>
      <c r="Q40">
        <v>0.47065674567040428</v>
      </c>
      <c r="R40">
        <v>7.0470148843851263E-2</v>
      </c>
      <c r="S40">
        <v>5715</v>
      </c>
      <c r="T40">
        <f t="shared" si="3"/>
        <v>34</v>
      </c>
      <c r="U40">
        <v>4837</v>
      </c>
      <c r="V40">
        <v>4922.1930976618341</v>
      </c>
      <c r="W40">
        <v>5715</v>
      </c>
      <c r="X40" s="10">
        <v>4.5</v>
      </c>
      <c r="Y40">
        <v>0</v>
      </c>
      <c r="Z40">
        <f t="shared" si="4"/>
        <v>0</v>
      </c>
    </row>
    <row r="41" spans="1:26" x14ac:dyDescent="0.6">
      <c r="A41">
        <v>2016</v>
      </c>
      <c r="B41">
        <v>2</v>
      </c>
      <c r="C41">
        <v>9</v>
      </c>
      <c r="D41">
        <f t="shared" si="2"/>
        <v>2</v>
      </c>
      <c r="E41" t="s">
        <v>12</v>
      </c>
      <c r="F41" t="s">
        <v>15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1</v>
      </c>
      <c r="H41">
        <f t="shared" si="0"/>
        <v>0</v>
      </c>
      <c r="I41">
        <f t="shared" si="1"/>
        <v>1</v>
      </c>
      <c r="J41" s="12" t="s">
        <v>62</v>
      </c>
      <c r="K41" s="12"/>
      <c r="L41">
        <v>21467</v>
      </c>
      <c r="M41">
        <v>21851</v>
      </c>
      <c r="N41">
        <v>0.47526995834453489</v>
      </c>
      <c r="O41">
        <v>0.52473004165546511</v>
      </c>
      <c r="P41">
        <v>0.54649220369262252</v>
      </c>
      <c r="Q41">
        <v>0.45350779630737742</v>
      </c>
      <c r="R41">
        <v>1.419783599714396E-2</v>
      </c>
      <c r="S41">
        <v>5674</v>
      </c>
      <c r="T41">
        <f t="shared" si="3"/>
        <v>-41</v>
      </c>
      <c r="U41">
        <v>4837</v>
      </c>
      <c r="V41">
        <v>5183.9925358059327</v>
      </c>
      <c r="W41">
        <v>5674</v>
      </c>
      <c r="X41" s="10">
        <v>6.4</v>
      </c>
      <c r="Y41">
        <v>0</v>
      </c>
      <c r="Z41">
        <f t="shared" si="4"/>
        <v>0</v>
      </c>
    </row>
    <row r="42" spans="1:26" x14ac:dyDescent="0.6">
      <c r="A42">
        <v>2016</v>
      </c>
      <c r="B42">
        <v>2</v>
      </c>
      <c r="C42">
        <v>10</v>
      </c>
      <c r="D42">
        <f t="shared" si="2"/>
        <v>3</v>
      </c>
      <c r="E42" t="s">
        <v>72</v>
      </c>
      <c r="F42" t="s">
        <v>17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2</v>
      </c>
      <c r="H42">
        <f t="shared" si="0"/>
        <v>0</v>
      </c>
      <c r="I42">
        <f t="shared" si="1"/>
        <v>1</v>
      </c>
      <c r="J42" s="12" t="s">
        <v>62</v>
      </c>
      <c r="K42" s="12"/>
      <c r="L42">
        <v>23143</v>
      </c>
      <c r="M42">
        <v>24206</v>
      </c>
      <c r="N42">
        <v>0.45997281265447348</v>
      </c>
      <c r="O42">
        <v>0.54002718734552646</v>
      </c>
      <c r="P42">
        <v>0.51670358188524279</v>
      </c>
      <c r="Q42">
        <v>0.480495297666578</v>
      </c>
      <c r="R42">
        <v>5.6442577030812319E-2</v>
      </c>
      <c r="S42">
        <v>5386</v>
      </c>
      <c r="T42">
        <f t="shared" si="3"/>
        <v>-288</v>
      </c>
      <c r="U42">
        <v>4837</v>
      </c>
      <c r="V42">
        <v>5473.313669773077</v>
      </c>
      <c r="W42">
        <v>5473.313669773077</v>
      </c>
      <c r="X42" s="10">
        <v>6.3</v>
      </c>
      <c r="Y42">
        <v>0</v>
      </c>
      <c r="Z42">
        <f t="shared" si="4"/>
        <v>0</v>
      </c>
    </row>
    <row r="43" spans="1:26" x14ac:dyDescent="0.6">
      <c r="A43">
        <v>2016</v>
      </c>
      <c r="B43">
        <v>2</v>
      </c>
      <c r="C43">
        <v>11</v>
      </c>
      <c r="D43">
        <f t="shared" si="2"/>
        <v>4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20849</v>
      </c>
      <c r="M43">
        <v>20877</v>
      </c>
      <c r="N43">
        <v>0.41675673599958801</v>
      </c>
      <c r="O43">
        <v>0.58324326400041204</v>
      </c>
      <c r="P43">
        <v>0.5259268478946133</v>
      </c>
      <c r="Q43">
        <v>0.4740731521053867</v>
      </c>
      <c r="R43">
        <v>6.6466319147980055E-2</v>
      </c>
      <c r="S43">
        <v>5125</v>
      </c>
      <c r="T43">
        <f t="shared" si="3"/>
        <v>-261</v>
      </c>
      <c r="U43">
        <v>4837</v>
      </c>
      <c r="V43">
        <v>5262.8588010628882</v>
      </c>
      <c r="W43">
        <v>5262.8588010628882</v>
      </c>
      <c r="X43" s="10">
        <v>9.1999999999999993</v>
      </c>
      <c r="Y43">
        <v>0</v>
      </c>
      <c r="Z43">
        <f t="shared" si="4"/>
        <v>0</v>
      </c>
    </row>
    <row r="44" spans="1:26" x14ac:dyDescent="0.6">
      <c r="A44">
        <v>2016</v>
      </c>
      <c r="B44">
        <v>2</v>
      </c>
      <c r="C44">
        <v>12</v>
      </c>
      <c r="D44">
        <f t="shared" si="2"/>
        <v>5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17406</v>
      </c>
      <c r="M44">
        <v>17620</v>
      </c>
      <c r="N44">
        <v>0.42636065218700442</v>
      </c>
      <c r="O44">
        <v>0.57363934781299553</v>
      </c>
      <c r="P44">
        <v>0.56820127023869504</v>
      </c>
      <c r="Q44">
        <v>0.43179872976130479</v>
      </c>
      <c r="R44">
        <v>0.18981081268232969</v>
      </c>
      <c r="S44">
        <v>5055</v>
      </c>
      <c r="T44">
        <f t="shared" si="3"/>
        <v>-70</v>
      </c>
      <c r="U44">
        <v>4837</v>
      </c>
      <c r="V44">
        <v>5117.9857595768808</v>
      </c>
      <c r="W44">
        <v>5117.9857595768808</v>
      </c>
      <c r="X44" s="10">
        <v>12.3</v>
      </c>
      <c r="Y44">
        <v>32.700000000000003</v>
      </c>
      <c r="Z44">
        <f t="shared" si="4"/>
        <v>402.21000000000004</v>
      </c>
    </row>
    <row r="45" spans="1:26" x14ac:dyDescent="0.6">
      <c r="A45">
        <v>2016</v>
      </c>
      <c r="B45">
        <v>2</v>
      </c>
      <c r="C45">
        <v>13</v>
      </c>
      <c r="D45">
        <f t="shared" si="2"/>
        <v>6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14845</v>
      </c>
      <c r="M45">
        <v>13607</v>
      </c>
      <c r="N45">
        <v>0.28409839343662868</v>
      </c>
      <c r="O45">
        <v>0.71590160656337132</v>
      </c>
      <c r="P45">
        <v>0.51673968188674069</v>
      </c>
      <c r="Q45">
        <v>0.48326031811325931</v>
      </c>
      <c r="R45">
        <v>0.48083787535993422</v>
      </c>
      <c r="S45">
        <v>5111</v>
      </c>
      <c r="T45">
        <f t="shared" si="3"/>
        <v>56</v>
      </c>
      <c r="U45">
        <v>4837</v>
      </c>
      <c r="V45">
        <v>5034.906038684544</v>
      </c>
      <c r="W45">
        <v>5111</v>
      </c>
      <c r="X45" s="10">
        <v>14.5</v>
      </c>
      <c r="Y45">
        <v>28.9</v>
      </c>
      <c r="Z45">
        <f t="shared" si="4"/>
        <v>419.04999999999995</v>
      </c>
    </row>
    <row r="46" spans="1:26" x14ac:dyDescent="0.6">
      <c r="A46">
        <v>2016</v>
      </c>
      <c r="B46">
        <v>2</v>
      </c>
      <c r="C46">
        <v>14</v>
      </c>
      <c r="D46">
        <f t="shared" si="2"/>
        <v>7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20715</v>
      </c>
      <c r="M46">
        <v>21384</v>
      </c>
      <c r="N46">
        <v>0.43966792166058949</v>
      </c>
      <c r="O46">
        <v>0.56033207833941057</v>
      </c>
      <c r="P46">
        <v>0.54688958101162255</v>
      </c>
      <c r="Q46">
        <v>0.45311041898837739</v>
      </c>
      <c r="R46">
        <v>9.7255112892460166E-2</v>
      </c>
      <c r="S46">
        <v>4686</v>
      </c>
      <c r="T46">
        <f t="shared" si="3"/>
        <v>-425</v>
      </c>
      <c r="U46">
        <v>4837</v>
      </c>
      <c r="V46">
        <v>5742.9371100921908</v>
      </c>
      <c r="W46">
        <v>4686</v>
      </c>
      <c r="X46" s="10">
        <v>6.7</v>
      </c>
      <c r="Y46">
        <v>0</v>
      </c>
      <c r="Z46">
        <f t="shared" si="4"/>
        <v>0</v>
      </c>
    </row>
    <row r="47" spans="1:26" x14ac:dyDescent="0.6">
      <c r="A47">
        <v>2016</v>
      </c>
      <c r="B47">
        <v>2</v>
      </c>
      <c r="C47">
        <v>15</v>
      </c>
      <c r="D47">
        <f t="shared" si="2"/>
        <v>1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19259</v>
      </c>
      <c r="M47">
        <v>21948</v>
      </c>
      <c r="N47">
        <v>0.46168058554691221</v>
      </c>
      <c r="O47">
        <v>0.53831941445308773</v>
      </c>
      <c r="P47">
        <v>0.50696536612581056</v>
      </c>
      <c r="Q47">
        <v>0.4930346338741895</v>
      </c>
      <c r="R47">
        <v>0.11711317653996579</v>
      </c>
      <c r="S47">
        <v>4300</v>
      </c>
      <c r="T47">
        <f t="shared" si="3"/>
        <v>-386</v>
      </c>
      <c r="U47">
        <v>4837</v>
      </c>
      <c r="V47">
        <v>4792.0391238257907</v>
      </c>
      <c r="W47">
        <v>4300</v>
      </c>
      <c r="X47" s="10">
        <v>-0.4</v>
      </c>
      <c r="Y47">
        <v>0</v>
      </c>
      <c r="Z47">
        <f t="shared" si="4"/>
        <v>0</v>
      </c>
    </row>
    <row r="48" spans="1:26" x14ac:dyDescent="0.6">
      <c r="A48">
        <v>2016</v>
      </c>
      <c r="B48">
        <v>2</v>
      </c>
      <c r="C48">
        <v>16</v>
      </c>
      <c r="D48">
        <f t="shared" si="2"/>
        <v>2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17605</v>
      </c>
      <c r="M48">
        <v>20163</v>
      </c>
      <c r="N48">
        <v>0.47488343118465132</v>
      </c>
      <c r="O48">
        <v>0.52511656881534863</v>
      </c>
      <c r="P48">
        <v>0.55746849545565624</v>
      </c>
      <c r="Q48">
        <v>0.4425315045443437</v>
      </c>
      <c r="R48">
        <v>7.7769105578247802E-2</v>
      </c>
      <c r="S48">
        <v>4634</v>
      </c>
      <c r="T48">
        <f t="shared" si="3"/>
        <v>334</v>
      </c>
      <c r="U48">
        <v>4837</v>
      </c>
      <c r="V48">
        <v>4787.2340346723686</v>
      </c>
      <c r="W48">
        <v>4634</v>
      </c>
      <c r="X48" s="10">
        <v>2.2000000000000002</v>
      </c>
      <c r="Y48">
        <v>0</v>
      </c>
      <c r="Z48">
        <f t="shared" si="4"/>
        <v>0</v>
      </c>
    </row>
    <row r="49" spans="1:26" x14ac:dyDescent="0.6">
      <c r="A49">
        <v>2016</v>
      </c>
      <c r="B49">
        <v>2</v>
      </c>
      <c r="C49">
        <v>17</v>
      </c>
      <c r="D49">
        <f t="shared" si="2"/>
        <v>3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19642</v>
      </c>
      <c r="M49">
        <v>23435</v>
      </c>
      <c r="N49">
        <v>0.44662833423077458</v>
      </c>
      <c r="O49">
        <v>0.55337166576922547</v>
      </c>
      <c r="P49">
        <v>0.51950748213723996</v>
      </c>
      <c r="Q49">
        <v>0.48049251786276009</v>
      </c>
      <c r="R49">
        <v>5.3098957943248613E-2</v>
      </c>
      <c r="S49">
        <v>4888</v>
      </c>
      <c r="T49">
        <f t="shared" si="3"/>
        <v>254</v>
      </c>
      <c r="U49">
        <v>4837</v>
      </c>
      <c r="V49">
        <v>5090.6930674119176</v>
      </c>
      <c r="W49">
        <v>5090.6930674119176</v>
      </c>
      <c r="X49" s="10">
        <v>3.9</v>
      </c>
      <c r="Y49">
        <v>0</v>
      </c>
      <c r="Z49">
        <f t="shared" si="4"/>
        <v>0</v>
      </c>
    </row>
    <row r="50" spans="1:26" x14ac:dyDescent="0.6">
      <c r="A50">
        <v>2016</v>
      </c>
      <c r="B50">
        <v>2</v>
      </c>
      <c r="C50">
        <v>18</v>
      </c>
      <c r="D50">
        <f t="shared" si="2"/>
        <v>4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20617</v>
      </c>
      <c r="M50">
        <v>22563</v>
      </c>
      <c r="N50">
        <v>0.44133420228166181</v>
      </c>
      <c r="O50">
        <v>0.55866579771833813</v>
      </c>
      <c r="P50">
        <v>0.52942954473641046</v>
      </c>
      <c r="Q50">
        <v>0.47057045526358943</v>
      </c>
      <c r="R50">
        <v>3.4698359775759149E-2</v>
      </c>
      <c r="S50">
        <v>5277</v>
      </c>
      <c r="T50">
        <f t="shared" si="3"/>
        <v>389</v>
      </c>
      <c r="U50">
        <v>4837</v>
      </c>
      <c r="V50">
        <v>5282.4020843422613</v>
      </c>
      <c r="W50">
        <v>5282.4020843422613</v>
      </c>
      <c r="X50" s="10">
        <v>5.7</v>
      </c>
      <c r="Y50">
        <v>0</v>
      </c>
      <c r="Z50">
        <f t="shared" si="4"/>
        <v>0</v>
      </c>
    </row>
    <row r="51" spans="1:26" x14ac:dyDescent="0.6">
      <c r="A51">
        <v>2016</v>
      </c>
      <c r="B51">
        <v>2</v>
      </c>
      <c r="C51">
        <v>19</v>
      </c>
      <c r="D51">
        <f t="shared" si="2"/>
        <v>5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20343</v>
      </c>
      <c r="M51">
        <v>22434</v>
      </c>
      <c r="N51">
        <v>0.48460979620149169</v>
      </c>
      <c r="O51">
        <v>0.51539020379850831</v>
      </c>
      <c r="P51">
        <v>0.51617197681211524</v>
      </c>
      <c r="Q51">
        <v>0.48382802318788481</v>
      </c>
      <c r="R51">
        <v>0.17894199226379159</v>
      </c>
      <c r="S51">
        <v>5546</v>
      </c>
      <c r="T51">
        <f t="shared" si="3"/>
        <v>269</v>
      </c>
      <c r="U51">
        <v>4837</v>
      </c>
      <c r="V51">
        <v>5502.5124960551848</v>
      </c>
      <c r="W51">
        <v>5546</v>
      </c>
      <c r="X51" s="10">
        <v>8.9</v>
      </c>
      <c r="Y51">
        <v>0</v>
      </c>
      <c r="Z51">
        <f t="shared" si="4"/>
        <v>0</v>
      </c>
    </row>
    <row r="52" spans="1:26" x14ac:dyDescent="0.6">
      <c r="A52">
        <v>2016</v>
      </c>
      <c r="B52">
        <v>2</v>
      </c>
      <c r="C52">
        <v>20</v>
      </c>
      <c r="D52">
        <f t="shared" si="2"/>
        <v>6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20061</v>
      </c>
      <c r="M52">
        <v>22424</v>
      </c>
      <c r="N52">
        <v>0.45606712991979792</v>
      </c>
      <c r="O52">
        <v>0.54393287008020208</v>
      </c>
      <c r="P52">
        <v>0.55916696165284763</v>
      </c>
      <c r="Q52">
        <v>0.44083303834715232</v>
      </c>
      <c r="R52">
        <v>8.012917241199885E-2</v>
      </c>
      <c r="S52">
        <v>5781</v>
      </c>
      <c r="T52">
        <f t="shared" si="3"/>
        <v>235</v>
      </c>
      <c r="U52">
        <v>4837</v>
      </c>
      <c r="V52">
        <v>5539.4338698677529</v>
      </c>
      <c r="W52">
        <v>5781</v>
      </c>
      <c r="X52" s="10">
        <v>7.8</v>
      </c>
      <c r="Y52">
        <v>1.4</v>
      </c>
      <c r="Z52">
        <f t="shared" si="4"/>
        <v>10.92</v>
      </c>
    </row>
    <row r="53" spans="1:26" x14ac:dyDescent="0.6">
      <c r="A53">
        <v>2016</v>
      </c>
      <c r="B53">
        <v>2</v>
      </c>
      <c r="C53">
        <v>21</v>
      </c>
      <c r="D53">
        <f t="shared" si="2"/>
        <v>7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22699</v>
      </c>
      <c r="M53">
        <v>22618</v>
      </c>
      <c r="N53">
        <v>0.44249596495089122</v>
      </c>
      <c r="O53">
        <v>0.55750403504910884</v>
      </c>
      <c r="P53">
        <v>0.54920700416967039</v>
      </c>
      <c r="Q53">
        <v>0.45079299583032972</v>
      </c>
      <c r="R53">
        <v>1.546111267473497E-2</v>
      </c>
      <c r="S53">
        <v>5700</v>
      </c>
      <c r="T53">
        <f t="shared" si="3"/>
        <v>-81</v>
      </c>
      <c r="U53">
        <v>4837</v>
      </c>
      <c r="V53">
        <v>5862.011706064367</v>
      </c>
      <c r="W53">
        <v>5862.011706064367</v>
      </c>
      <c r="X53" s="10">
        <v>3.8</v>
      </c>
      <c r="Y53">
        <v>0</v>
      </c>
      <c r="Z53">
        <f t="shared" si="4"/>
        <v>0</v>
      </c>
    </row>
    <row r="54" spans="1:26" x14ac:dyDescent="0.6">
      <c r="A54">
        <v>2016</v>
      </c>
      <c r="B54">
        <v>2</v>
      </c>
      <c r="C54">
        <v>22</v>
      </c>
      <c r="D54">
        <f t="shared" si="2"/>
        <v>1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23210</v>
      </c>
      <c r="M54">
        <v>21532</v>
      </c>
      <c r="N54">
        <v>0.47295700212290998</v>
      </c>
      <c r="O54">
        <v>0.52704299787709008</v>
      </c>
      <c r="P54">
        <v>0.52685174252284073</v>
      </c>
      <c r="Q54">
        <v>0.47314825747715927</v>
      </c>
      <c r="R54">
        <v>3.3026771079949009E-2</v>
      </c>
      <c r="S54">
        <v>5322</v>
      </c>
      <c r="T54">
        <f t="shared" si="3"/>
        <v>-378</v>
      </c>
      <c r="U54">
        <v>4837</v>
      </c>
      <c r="V54">
        <v>4986.865620147455</v>
      </c>
      <c r="W54">
        <v>5322</v>
      </c>
      <c r="X54" s="10">
        <v>6.6</v>
      </c>
      <c r="Y54">
        <v>0</v>
      </c>
      <c r="Z54">
        <f t="shared" si="4"/>
        <v>0</v>
      </c>
    </row>
    <row r="55" spans="1:26" x14ac:dyDescent="0.6">
      <c r="A55">
        <v>2016</v>
      </c>
      <c r="B55">
        <v>2</v>
      </c>
      <c r="C55">
        <v>23</v>
      </c>
      <c r="D55">
        <f t="shared" si="2"/>
        <v>2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20416</v>
      </c>
      <c r="M55">
        <v>19943</v>
      </c>
      <c r="N55">
        <v>0.4803876678876679</v>
      </c>
      <c r="O55">
        <v>0.51961233211233204</v>
      </c>
      <c r="P55">
        <v>0.55061426690228377</v>
      </c>
      <c r="Q55">
        <v>0.44938573309771629</v>
      </c>
      <c r="R55">
        <v>1.5922772617819062E-2</v>
      </c>
      <c r="S55">
        <v>5432</v>
      </c>
      <c r="T55">
        <f t="shared" si="3"/>
        <v>110</v>
      </c>
      <c r="U55">
        <v>4837</v>
      </c>
      <c r="V55">
        <v>4956.5965808678156</v>
      </c>
      <c r="W55">
        <v>5432</v>
      </c>
      <c r="X55" s="10">
        <v>7.9</v>
      </c>
      <c r="Y55">
        <v>0</v>
      </c>
      <c r="Z55">
        <f t="shared" si="4"/>
        <v>0</v>
      </c>
    </row>
    <row r="56" spans="1:26" x14ac:dyDescent="0.6">
      <c r="A56">
        <v>2016</v>
      </c>
      <c r="B56">
        <v>2</v>
      </c>
      <c r="C56">
        <v>24</v>
      </c>
      <c r="D56">
        <f t="shared" si="2"/>
        <v>3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22491</v>
      </c>
      <c r="M56">
        <v>23531</v>
      </c>
      <c r="N56">
        <v>0.44902107822568582</v>
      </c>
      <c r="O56">
        <v>0.55097892177431418</v>
      </c>
      <c r="P56">
        <v>0.51914257179919177</v>
      </c>
      <c r="Q56">
        <v>0.48085742820080818</v>
      </c>
      <c r="R56">
        <v>8.878891399379471E-2</v>
      </c>
      <c r="S56">
        <v>5616</v>
      </c>
      <c r="T56">
        <f t="shared" si="3"/>
        <v>184</v>
      </c>
      <c r="U56">
        <v>4837</v>
      </c>
      <c r="V56">
        <v>5259.5996095690534</v>
      </c>
      <c r="W56">
        <v>5616</v>
      </c>
      <c r="X56" s="10">
        <v>3</v>
      </c>
      <c r="Y56">
        <v>0</v>
      </c>
      <c r="Z56">
        <f t="shared" si="4"/>
        <v>0</v>
      </c>
    </row>
    <row r="57" spans="1:26" x14ac:dyDescent="0.6">
      <c r="A57">
        <v>2016</v>
      </c>
      <c r="B57">
        <v>2</v>
      </c>
      <c r="C57">
        <v>25</v>
      </c>
      <c r="D57">
        <f t="shared" si="2"/>
        <v>4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23145</v>
      </c>
      <c r="M57">
        <v>22782</v>
      </c>
      <c r="N57">
        <v>0.44978706414692582</v>
      </c>
      <c r="O57">
        <v>0.55021293585307429</v>
      </c>
      <c r="P57">
        <v>0.53760424984473421</v>
      </c>
      <c r="Q57">
        <v>0.46239575015526568</v>
      </c>
      <c r="R57">
        <v>9.9631584395288644E-2</v>
      </c>
      <c r="S57">
        <v>5738</v>
      </c>
      <c r="T57">
        <f t="shared" si="3"/>
        <v>122</v>
      </c>
      <c r="U57">
        <v>4837</v>
      </c>
      <c r="V57">
        <v>5429.623616148876</v>
      </c>
      <c r="W57">
        <v>5738</v>
      </c>
      <c r="X57" s="10">
        <v>3.1</v>
      </c>
      <c r="Y57">
        <v>0</v>
      </c>
      <c r="Z57">
        <f t="shared" si="4"/>
        <v>0</v>
      </c>
    </row>
    <row r="58" spans="1:26" x14ac:dyDescent="0.6">
      <c r="A58">
        <v>2016</v>
      </c>
      <c r="B58">
        <v>2</v>
      </c>
      <c r="C58">
        <v>26</v>
      </c>
      <c r="D58">
        <f t="shared" si="2"/>
        <v>5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23064</v>
      </c>
      <c r="M58">
        <v>23223</v>
      </c>
      <c r="N58">
        <v>0.47948772528994699</v>
      </c>
      <c r="O58">
        <v>0.5205122747100529</v>
      </c>
      <c r="P58">
        <v>0.51833466115017746</v>
      </c>
      <c r="Q58">
        <v>0.48166533884982249</v>
      </c>
      <c r="R58">
        <v>0.13352526184432939</v>
      </c>
      <c r="S58">
        <v>5840</v>
      </c>
      <c r="T58">
        <f t="shared" si="3"/>
        <v>102</v>
      </c>
      <c r="U58">
        <v>4837</v>
      </c>
      <c r="V58">
        <v>5653.5336329463498</v>
      </c>
      <c r="W58">
        <v>5840</v>
      </c>
      <c r="X58" s="10">
        <v>6.1</v>
      </c>
      <c r="Y58">
        <v>0</v>
      </c>
      <c r="Z58">
        <f t="shared" si="4"/>
        <v>0</v>
      </c>
    </row>
    <row r="59" spans="1:26" x14ac:dyDescent="0.6">
      <c r="A59">
        <v>2016</v>
      </c>
      <c r="B59">
        <v>2</v>
      </c>
      <c r="C59">
        <v>27</v>
      </c>
      <c r="D59">
        <f t="shared" si="2"/>
        <v>6</v>
      </c>
      <c r="E59" s="14" t="s">
        <v>16</v>
      </c>
      <c r="F59" s="14" t="s">
        <v>31</v>
      </c>
      <c r="G59" s="14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-3</v>
      </c>
      <c r="H59" s="14">
        <f t="shared" si="0"/>
        <v>0</v>
      </c>
      <c r="I59" s="14">
        <f t="shared" si="1"/>
        <v>1</v>
      </c>
      <c r="J59" s="12"/>
      <c r="K59" s="12" t="s">
        <v>56</v>
      </c>
      <c r="L59">
        <v>22543</v>
      </c>
      <c r="M59">
        <v>22813</v>
      </c>
      <c r="N59">
        <v>0.45846217386692711</v>
      </c>
      <c r="O59">
        <v>0.54153782613307289</v>
      </c>
      <c r="P59">
        <v>0.57002304692616113</v>
      </c>
      <c r="Q59">
        <v>0.42997695307383887</v>
      </c>
      <c r="R59">
        <v>3.2465824307018991E-2</v>
      </c>
      <c r="S59">
        <v>6071</v>
      </c>
      <c r="T59">
        <f t="shared" si="3"/>
        <v>231</v>
      </c>
      <c r="U59">
        <v>4837</v>
      </c>
      <c r="V59">
        <v>5827.3749364211262</v>
      </c>
      <c r="W59">
        <v>6071</v>
      </c>
      <c r="X59" s="10">
        <v>10.6</v>
      </c>
      <c r="Y59">
        <v>0</v>
      </c>
      <c r="Z59">
        <f t="shared" si="4"/>
        <v>0</v>
      </c>
    </row>
    <row r="60" spans="1:26" x14ac:dyDescent="0.6">
      <c r="A60">
        <v>2016</v>
      </c>
      <c r="B60">
        <v>2</v>
      </c>
      <c r="C60">
        <v>28</v>
      </c>
      <c r="D60">
        <f t="shared" si="2"/>
        <v>7</v>
      </c>
      <c r="E60" s="14" t="s">
        <v>16</v>
      </c>
      <c r="F60" s="14" t="s">
        <v>13</v>
      </c>
      <c r="G60" s="14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-2</v>
      </c>
      <c r="H60" s="14">
        <f t="shared" si="0"/>
        <v>0</v>
      </c>
      <c r="I60" s="14">
        <f t="shared" si="1"/>
        <v>1</v>
      </c>
      <c r="J60" s="12"/>
      <c r="K60" s="12" t="s">
        <v>56</v>
      </c>
      <c r="L60">
        <v>23182</v>
      </c>
      <c r="M60">
        <v>19823</v>
      </c>
      <c r="N60">
        <v>0.46689146842352092</v>
      </c>
      <c r="O60">
        <v>0.53310853157647908</v>
      </c>
      <c r="P60">
        <v>0.54565926394372943</v>
      </c>
      <c r="Q60">
        <v>0.45434073605627062</v>
      </c>
      <c r="R60">
        <v>0.1045721503652664</v>
      </c>
      <c r="S60">
        <v>6035</v>
      </c>
      <c r="T60">
        <f t="shared" si="3"/>
        <v>-36</v>
      </c>
      <c r="U60">
        <v>4837</v>
      </c>
      <c r="V60">
        <v>6078.9173417628363</v>
      </c>
      <c r="W60">
        <v>6078.9173417628363</v>
      </c>
      <c r="X60" s="10">
        <v>10.1</v>
      </c>
      <c r="Y60">
        <v>0.7</v>
      </c>
      <c r="Z60">
        <f t="shared" si="4"/>
        <v>7.0699999999999994</v>
      </c>
    </row>
    <row r="61" spans="1:26" x14ac:dyDescent="0.6">
      <c r="A61">
        <v>2016</v>
      </c>
      <c r="B61">
        <v>2</v>
      </c>
      <c r="C61">
        <v>29</v>
      </c>
      <c r="D61">
        <f t="shared" si="2"/>
        <v>1</v>
      </c>
      <c r="E61" s="14" t="s">
        <v>16</v>
      </c>
      <c r="F61" s="14" t="s">
        <v>14</v>
      </c>
      <c r="G61" s="14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-1</v>
      </c>
      <c r="H61" s="14">
        <f t="shared" si="0"/>
        <v>0</v>
      </c>
      <c r="I61" s="14">
        <f t="shared" si="1"/>
        <v>1</v>
      </c>
      <c r="J61" s="12"/>
      <c r="K61" s="12" t="s">
        <v>56</v>
      </c>
      <c r="L61">
        <v>23245</v>
      </c>
      <c r="M61">
        <v>16505</v>
      </c>
      <c r="N61">
        <v>0.44076543797906031</v>
      </c>
      <c r="O61">
        <v>0.55923456202093969</v>
      </c>
      <c r="P61">
        <v>0.49208188898591382</v>
      </c>
      <c r="Q61">
        <v>0.50791811101408624</v>
      </c>
      <c r="R61">
        <v>8.0921530405534528E-2</v>
      </c>
      <c r="S61">
        <v>5612</v>
      </c>
      <c r="T61">
        <f t="shared" si="3"/>
        <v>-423</v>
      </c>
      <c r="U61">
        <v>4837</v>
      </c>
      <c r="V61">
        <v>5179.6572238491317</v>
      </c>
      <c r="W61">
        <v>5612</v>
      </c>
      <c r="X61" s="10">
        <v>1.1000000000000001</v>
      </c>
      <c r="Y61">
        <v>0</v>
      </c>
      <c r="Z61">
        <f t="shared" si="4"/>
        <v>0</v>
      </c>
    </row>
    <row r="62" spans="1:26" x14ac:dyDescent="0.6">
      <c r="A62">
        <v>2016</v>
      </c>
      <c r="B62">
        <v>3</v>
      </c>
      <c r="C62">
        <v>1</v>
      </c>
      <c r="D62">
        <f t="shared" si="2"/>
        <v>2</v>
      </c>
      <c r="E62" s="14" t="s">
        <v>16</v>
      </c>
      <c r="F62" s="14" t="s">
        <v>11</v>
      </c>
      <c r="G62" s="14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 s="14">
        <f t="shared" si="0"/>
        <v>1</v>
      </c>
      <c r="I62" s="14">
        <f t="shared" si="1"/>
        <v>1</v>
      </c>
      <c r="J62" s="12" t="s">
        <v>65</v>
      </c>
      <c r="K62" s="12" t="s">
        <v>56</v>
      </c>
      <c r="L62">
        <v>20909</v>
      </c>
      <c r="M62">
        <v>15748</v>
      </c>
      <c r="N62">
        <v>0.46857989841963621</v>
      </c>
      <c r="O62">
        <v>0.53142010158036379</v>
      </c>
      <c r="P62">
        <v>0.57975839696837694</v>
      </c>
      <c r="Q62">
        <v>0.42024160303162311</v>
      </c>
      <c r="R62">
        <v>1.086601307189543E-2</v>
      </c>
      <c r="S62">
        <v>5163</v>
      </c>
      <c r="T62">
        <f t="shared" si="3"/>
        <v>-449</v>
      </c>
      <c r="U62">
        <v>4837</v>
      </c>
      <c r="V62">
        <v>5096.5199555345353</v>
      </c>
      <c r="W62">
        <v>5163</v>
      </c>
      <c r="X62" s="10">
        <v>1.4</v>
      </c>
      <c r="Y62">
        <v>0</v>
      </c>
      <c r="Z62">
        <f t="shared" si="4"/>
        <v>0</v>
      </c>
    </row>
    <row r="63" spans="1:26" x14ac:dyDescent="0.6">
      <c r="A63">
        <v>2016</v>
      </c>
      <c r="B63">
        <v>3</v>
      </c>
      <c r="C63">
        <v>2</v>
      </c>
      <c r="D63">
        <f t="shared" si="2"/>
        <v>3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19705</v>
      </c>
      <c r="M63">
        <v>15727</v>
      </c>
      <c r="N63">
        <v>0.4612839630573195</v>
      </c>
      <c r="O63">
        <v>0.53871603694268055</v>
      </c>
      <c r="P63">
        <v>0.52079493939355526</v>
      </c>
      <c r="Q63">
        <v>0.47920506060644469</v>
      </c>
      <c r="R63">
        <v>9.4710403014901287E-2</v>
      </c>
      <c r="S63">
        <v>4676</v>
      </c>
      <c r="T63">
        <f t="shared" si="3"/>
        <v>-487</v>
      </c>
      <c r="U63">
        <v>4837</v>
      </c>
      <c r="V63">
        <v>5106.8352135764308</v>
      </c>
      <c r="W63">
        <v>4676</v>
      </c>
      <c r="X63" s="10">
        <v>6.3</v>
      </c>
      <c r="Y63">
        <v>0</v>
      </c>
      <c r="Z63">
        <f t="shared" si="4"/>
        <v>0</v>
      </c>
    </row>
    <row r="64" spans="1:26" x14ac:dyDescent="0.6">
      <c r="A64">
        <v>2016</v>
      </c>
      <c r="B64">
        <v>3</v>
      </c>
      <c r="C64">
        <v>3</v>
      </c>
      <c r="D64">
        <f t="shared" si="2"/>
        <v>4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16973</v>
      </c>
      <c r="M64">
        <v>16442</v>
      </c>
      <c r="N64">
        <v>0.44931505745109818</v>
      </c>
      <c r="O64">
        <v>0.55068494254890177</v>
      </c>
      <c r="P64">
        <v>0.53809456544386425</v>
      </c>
      <c r="Q64">
        <v>0.4619054345561357</v>
      </c>
      <c r="R64">
        <v>4.0579339618676713E-2</v>
      </c>
      <c r="S64">
        <v>4801</v>
      </c>
      <c r="T64">
        <f t="shared" si="3"/>
        <v>125</v>
      </c>
      <c r="U64">
        <v>4837</v>
      </c>
      <c r="V64">
        <v>5058.4780968388486</v>
      </c>
      <c r="W64">
        <v>4801</v>
      </c>
      <c r="X64" s="10">
        <v>11.4</v>
      </c>
      <c r="Y64">
        <v>0</v>
      </c>
      <c r="Z64">
        <f t="shared" si="4"/>
        <v>0</v>
      </c>
    </row>
    <row r="65" spans="1:26" x14ac:dyDescent="0.6">
      <c r="A65">
        <v>2016</v>
      </c>
      <c r="B65">
        <v>3</v>
      </c>
      <c r="C65">
        <v>4</v>
      </c>
      <c r="D65">
        <f t="shared" si="2"/>
        <v>5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17207</v>
      </c>
      <c r="M65">
        <v>17579</v>
      </c>
      <c r="N65">
        <v>0.47176429395287528</v>
      </c>
      <c r="O65">
        <v>0.52823570604712466</v>
      </c>
      <c r="P65">
        <v>0.51672776953918831</v>
      </c>
      <c r="Q65">
        <v>0.48327223046081169</v>
      </c>
      <c r="R65">
        <v>5.5238369857747022E-2</v>
      </c>
      <c r="S65">
        <v>5115</v>
      </c>
      <c r="T65">
        <f t="shared" si="3"/>
        <v>314</v>
      </c>
      <c r="U65">
        <v>4837</v>
      </c>
      <c r="V65">
        <v>5250.3348950792633</v>
      </c>
      <c r="W65">
        <v>5250.3348950792633</v>
      </c>
      <c r="X65" s="10">
        <v>11.5</v>
      </c>
      <c r="Y65">
        <v>35.700000000000003</v>
      </c>
      <c r="Z65">
        <f t="shared" si="4"/>
        <v>410.55</v>
      </c>
    </row>
    <row r="66" spans="1:26" x14ac:dyDescent="0.6">
      <c r="A66">
        <v>2016</v>
      </c>
      <c r="B66">
        <v>3</v>
      </c>
      <c r="C66">
        <v>5</v>
      </c>
      <c r="D66">
        <f t="shared" si="2"/>
        <v>6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16414</v>
      </c>
      <c r="M66">
        <v>17213</v>
      </c>
      <c r="N66">
        <v>0.46022473352491639</v>
      </c>
      <c r="O66">
        <v>0.53977526647508356</v>
      </c>
      <c r="P66">
        <v>0.58678349105569927</v>
      </c>
      <c r="Q66">
        <v>0.41321650894430068</v>
      </c>
      <c r="R66">
        <v>4.1860297086932757E-2</v>
      </c>
      <c r="S66">
        <v>5629</v>
      </c>
      <c r="T66">
        <f t="shared" si="3"/>
        <v>514</v>
      </c>
      <c r="U66">
        <v>4837</v>
      </c>
      <c r="V66">
        <v>5277.6671817570832</v>
      </c>
      <c r="W66">
        <v>5629</v>
      </c>
      <c r="X66" s="10">
        <v>13.7</v>
      </c>
      <c r="Y66">
        <v>1.6</v>
      </c>
      <c r="Z66">
        <f t="shared" si="4"/>
        <v>21.92</v>
      </c>
    </row>
    <row r="67" spans="1:26" x14ac:dyDescent="0.6">
      <c r="A67">
        <v>2016</v>
      </c>
      <c r="B67">
        <v>3</v>
      </c>
      <c r="C67">
        <v>6</v>
      </c>
      <c r="D67">
        <f t="shared" ref="D67:D130" si="7">WEEKDAY(DATE(A67,B67,C67), 2)</f>
        <v>7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18769</v>
      </c>
      <c r="M67">
        <v>13911</v>
      </c>
      <c r="N67">
        <v>0.44884367438547002</v>
      </c>
      <c r="O67">
        <v>0.55115632561452998</v>
      </c>
      <c r="P67">
        <v>0.53945856345237153</v>
      </c>
      <c r="Q67">
        <v>0.46054143654762852</v>
      </c>
      <c r="R67">
        <v>0.22756790852766079</v>
      </c>
      <c r="S67">
        <v>5542</v>
      </c>
      <c r="T67">
        <f t="shared" ref="T67:T130" si="8">S67-S66</f>
        <v>-87</v>
      </c>
      <c r="U67">
        <v>4837</v>
      </c>
      <c r="V67">
        <v>5597.5574949316106</v>
      </c>
      <c r="W67">
        <v>5597.5574949316106</v>
      </c>
      <c r="X67" s="10">
        <v>13.3</v>
      </c>
      <c r="Y67">
        <v>32.700000000000003</v>
      </c>
      <c r="Z67">
        <f t="shared" ref="Z67:Z130" si="9">X67*Y67</f>
        <v>434.91000000000008</v>
      </c>
    </row>
    <row r="68" spans="1:26" x14ac:dyDescent="0.6">
      <c r="A68">
        <v>2016</v>
      </c>
      <c r="B68">
        <v>3</v>
      </c>
      <c r="C68">
        <v>7</v>
      </c>
      <c r="D68">
        <f t="shared" si="7"/>
        <v>1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17445</v>
      </c>
      <c r="M68">
        <v>18501</v>
      </c>
      <c r="N68">
        <v>0.45532016386050261</v>
      </c>
      <c r="O68">
        <v>0.54467983613949733</v>
      </c>
      <c r="P68">
        <v>0.47414440741475888</v>
      </c>
      <c r="Q68">
        <v>0.52585559258524106</v>
      </c>
      <c r="R68">
        <v>0.1547761367206823</v>
      </c>
      <c r="S68">
        <v>4873</v>
      </c>
      <c r="T68">
        <f t="shared" si="8"/>
        <v>-669</v>
      </c>
      <c r="U68">
        <v>4837</v>
      </c>
      <c r="V68">
        <v>4712.8137313486714</v>
      </c>
      <c r="W68">
        <v>4873</v>
      </c>
      <c r="X68" s="10">
        <v>11.4</v>
      </c>
      <c r="Y68">
        <v>0</v>
      </c>
      <c r="Z68">
        <f t="shared" si="9"/>
        <v>0</v>
      </c>
    </row>
    <row r="69" spans="1:26" x14ac:dyDescent="0.6">
      <c r="A69">
        <v>2016</v>
      </c>
      <c r="B69">
        <v>3</v>
      </c>
      <c r="C69">
        <v>8</v>
      </c>
      <c r="D69">
        <f t="shared" si="7"/>
        <v>2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15895</v>
      </c>
      <c r="M69">
        <v>14055</v>
      </c>
      <c r="N69">
        <v>0.46592671124177221</v>
      </c>
      <c r="O69">
        <v>0.53407328875822779</v>
      </c>
      <c r="P69">
        <v>0.5631671089488427</v>
      </c>
      <c r="Q69">
        <v>0.4368328910511573</v>
      </c>
      <c r="R69">
        <v>4.8925514478237113E-2</v>
      </c>
      <c r="S69">
        <v>4612</v>
      </c>
      <c r="T69">
        <f t="shared" si="8"/>
        <v>-261</v>
      </c>
      <c r="U69">
        <v>4837</v>
      </c>
      <c r="V69">
        <v>4644.8305084940484</v>
      </c>
      <c r="W69">
        <v>4612</v>
      </c>
      <c r="X69" s="10">
        <v>9.6</v>
      </c>
      <c r="Y69">
        <v>6.6</v>
      </c>
      <c r="Z69">
        <f t="shared" si="9"/>
        <v>63.359999999999992</v>
      </c>
    </row>
    <row r="70" spans="1:26" x14ac:dyDescent="0.6">
      <c r="A70">
        <v>2016</v>
      </c>
      <c r="B70">
        <v>3</v>
      </c>
      <c r="C70">
        <v>9</v>
      </c>
      <c r="D70">
        <f t="shared" si="7"/>
        <v>3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15000</v>
      </c>
      <c r="M70">
        <v>15706</v>
      </c>
      <c r="N70">
        <v>0.47194460899387147</v>
      </c>
      <c r="O70">
        <v>0.52805539100612853</v>
      </c>
      <c r="P70">
        <v>0.53511229255173887</v>
      </c>
      <c r="Q70">
        <v>0.46488770744826108</v>
      </c>
      <c r="R70">
        <v>5.0945810245118198E-2</v>
      </c>
      <c r="S70">
        <v>4619</v>
      </c>
      <c r="T70">
        <f t="shared" si="8"/>
        <v>7</v>
      </c>
      <c r="U70">
        <v>4837</v>
      </c>
      <c r="V70">
        <v>4807.1704876169506</v>
      </c>
      <c r="W70">
        <v>4619</v>
      </c>
      <c r="X70" s="10">
        <v>6.9</v>
      </c>
      <c r="Y70">
        <v>13.6</v>
      </c>
      <c r="Z70">
        <f t="shared" si="9"/>
        <v>93.84</v>
      </c>
    </row>
    <row r="71" spans="1:26" x14ac:dyDescent="0.6">
      <c r="A71">
        <v>2016</v>
      </c>
      <c r="B71">
        <v>3</v>
      </c>
      <c r="C71">
        <v>10</v>
      </c>
      <c r="D71">
        <f t="shared" si="7"/>
        <v>4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15332</v>
      </c>
      <c r="M71">
        <v>18765</v>
      </c>
      <c r="N71">
        <v>0.45097432363868351</v>
      </c>
      <c r="O71">
        <v>0.54902567636131649</v>
      </c>
      <c r="P71">
        <v>0.53277315725412611</v>
      </c>
      <c r="Q71">
        <v>0.46722684274587378</v>
      </c>
      <c r="R71">
        <v>3.8871038611523037E-2</v>
      </c>
      <c r="S71">
        <v>5003</v>
      </c>
      <c r="T71">
        <f t="shared" si="8"/>
        <v>384</v>
      </c>
      <c r="U71">
        <v>4837</v>
      </c>
      <c r="V71">
        <v>4986.3403701998604</v>
      </c>
      <c r="W71">
        <v>5003</v>
      </c>
      <c r="X71" s="10">
        <v>5.6</v>
      </c>
      <c r="Y71">
        <v>0</v>
      </c>
      <c r="Z71">
        <f t="shared" si="9"/>
        <v>0</v>
      </c>
    </row>
    <row r="72" spans="1:26" x14ac:dyDescent="0.6">
      <c r="A72">
        <v>2016</v>
      </c>
      <c r="B72">
        <v>3</v>
      </c>
      <c r="C72">
        <v>11</v>
      </c>
      <c r="D72">
        <f t="shared" si="7"/>
        <v>5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16580</v>
      </c>
      <c r="M72">
        <v>19738</v>
      </c>
      <c r="N72">
        <v>0.48240437121105489</v>
      </c>
      <c r="O72">
        <v>0.51759562878894516</v>
      </c>
      <c r="P72">
        <v>0.5274678800630358</v>
      </c>
      <c r="Q72">
        <v>0.4725321199369642</v>
      </c>
      <c r="R72">
        <v>1.1060834590246361E-2</v>
      </c>
      <c r="S72">
        <v>5474</v>
      </c>
      <c r="T72">
        <f t="shared" si="8"/>
        <v>471</v>
      </c>
      <c r="U72">
        <v>4837</v>
      </c>
      <c r="V72">
        <v>5274.7986920741514</v>
      </c>
      <c r="W72">
        <v>5474</v>
      </c>
      <c r="X72" s="10">
        <v>3.5</v>
      </c>
      <c r="Y72">
        <v>0</v>
      </c>
      <c r="Z72">
        <f t="shared" si="9"/>
        <v>0</v>
      </c>
    </row>
    <row r="73" spans="1:26" x14ac:dyDescent="0.6">
      <c r="A73">
        <v>2016</v>
      </c>
      <c r="B73">
        <v>3</v>
      </c>
      <c r="C73">
        <v>12</v>
      </c>
      <c r="D73">
        <f t="shared" si="7"/>
        <v>6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17249</v>
      </c>
      <c r="M73">
        <v>18518</v>
      </c>
      <c r="N73">
        <v>0.4682513660887363</v>
      </c>
      <c r="O73">
        <v>0.5317486339112637</v>
      </c>
      <c r="P73">
        <v>0.5674305942039507</v>
      </c>
      <c r="Q73">
        <v>0.43256940579604941</v>
      </c>
      <c r="R73">
        <v>3.9186539143286542E-2</v>
      </c>
      <c r="S73">
        <v>5792</v>
      </c>
      <c r="T73">
        <f t="shared" si="8"/>
        <v>318</v>
      </c>
      <c r="U73">
        <v>4837</v>
      </c>
      <c r="V73">
        <v>5387.088396115143</v>
      </c>
      <c r="W73">
        <v>5792</v>
      </c>
      <c r="X73" s="10">
        <v>5.0999999999999996</v>
      </c>
      <c r="Y73">
        <v>0</v>
      </c>
      <c r="Z73">
        <f t="shared" si="9"/>
        <v>0</v>
      </c>
    </row>
    <row r="74" spans="1:26" x14ac:dyDescent="0.6">
      <c r="A74">
        <v>2016</v>
      </c>
      <c r="B74">
        <v>3</v>
      </c>
      <c r="C74">
        <v>13</v>
      </c>
      <c r="D74">
        <f t="shared" si="7"/>
        <v>7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21341</v>
      </c>
      <c r="M74">
        <v>17515</v>
      </c>
      <c r="N74">
        <v>0.44709952677080711</v>
      </c>
      <c r="O74">
        <v>0.55290047322919289</v>
      </c>
      <c r="P74">
        <v>0.54900761003702181</v>
      </c>
      <c r="Q74">
        <v>0.45099238996297819</v>
      </c>
      <c r="R74">
        <v>1.0271836007130121E-2</v>
      </c>
      <c r="S74">
        <v>5612</v>
      </c>
      <c r="T74">
        <f t="shared" si="8"/>
        <v>-180</v>
      </c>
      <c r="U74">
        <v>4837</v>
      </c>
      <c r="V74">
        <v>5783.3329735110356</v>
      </c>
      <c r="W74">
        <v>5783.3329735110356</v>
      </c>
      <c r="X74" s="10">
        <v>7.6</v>
      </c>
      <c r="Y74">
        <v>0</v>
      </c>
      <c r="Z74">
        <f t="shared" si="9"/>
        <v>0</v>
      </c>
    </row>
    <row r="75" spans="1:26" x14ac:dyDescent="0.6">
      <c r="A75">
        <v>2016</v>
      </c>
      <c r="B75">
        <v>3</v>
      </c>
      <c r="C75">
        <v>14</v>
      </c>
      <c r="D75">
        <f t="shared" si="7"/>
        <v>1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20199</v>
      </c>
      <c r="M75">
        <v>16620</v>
      </c>
      <c r="N75">
        <v>0.47568697162122758</v>
      </c>
      <c r="O75">
        <v>0.52431302837877236</v>
      </c>
      <c r="P75">
        <v>0.52236544693292097</v>
      </c>
      <c r="Q75">
        <v>0.47763455306707903</v>
      </c>
      <c r="R75">
        <v>5.9107443882530399E-2</v>
      </c>
      <c r="S75">
        <v>4694</v>
      </c>
      <c r="T75">
        <f t="shared" si="8"/>
        <v>-918</v>
      </c>
      <c r="U75">
        <v>4837</v>
      </c>
      <c r="V75">
        <v>4823.1757542102941</v>
      </c>
      <c r="W75">
        <v>4694</v>
      </c>
      <c r="X75" s="10">
        <v>7.7</v>
      </c>
      <c r="Y75">
        <v>0</v>
      </c>
      <c r="Z75">
        <f t="shared" si="9"/>
        <v>0</v>
      </c>
    </row>
    <row r="76" spans="1:26" x14ac:dyDescent="0.6">
      <c r="A76">
        <v>2016</v>
      </c>
      <c r="B76">
        <v>3</v>
      </c>
      <c r="C76">
        <v>15</v>
      </c>
      <c r="D76">
        <f t="shared" si="7"/>
        <v>2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16510</v>
      </c>
      <c r="M76">
        <v>15930</v>
      </c>
      <c r="N76">
        <v>0.47128794837773158</v>
      </c>
      <c r="O76">
        <v>0.52871205162226842</v>
      </c>
      <c r="P76">
        <v>0.5567067261134826</v>
      </c>
      <c r="Q76">
        <v>0.44329327388651729</v>
      </c>
      <c r="R76">
        <v>3.1045065084857461E-2</v>
      </c>
      <c r="S76">
        <v>4612</v>
      </c>
      <c r="T76">
        <f t="shared" si="8"/>
        <v>-82</v>
      </c>
      <c r="U76">
        <v>4837</v>
      </c>
      <c r="V76">
        <v>4709.7276047483356</v>
      </c>
      <c r="W76">
        <v>4612</v>
      </c>
      <c r="X76" s="10">
        <v>8.1999999999999993</v>
      </c>
      <c r="Y76">
        <v>0</v>
      </c>
      <c r="Z76">
        <f t="shared" si="9"/>
        <v>0</v>
      </c>
    </row>
    <row r="77" spans="1:26" x14ac:dyDescent="0.6">
      <c r="A77">
        <v>2016</v>
      </c>
      <c r="B77">
        <v>3</v>
      </c>
      <c r="C77">
        <v>16</v>
      </c>
      <c r="D77">
        <f t="shared" si="7"/>
        <v>3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16475</v>
      </c>
      <c r="M77">
        <v>18148</v>
      </c>
      <c r="N77">
        <v>0.46286349655726822</v>
      </c>
      <c r="O77">
        <v>0.53713650344273189</v>
      </c>
      <c r="P77">
        <v>0.53399903633467638</v>
      </c>
      <c r="Q77">
        <v>0.46600096366532351</v>
      </c>
      <c r="R77">
        <v>4.4977268982459302E-2</v>
      </c>
      <c r="S77">
        <v>4782</v>
      </c>
      <c r="T77">
        <f t="shared" si="8"/>
        <v>170</v>
      </c>
      <c r="U77">
        <v>4837</v>
      </c>
      <c r="V77">
        <v>4892.130115735943</v>
      </c>
      <c r="W77">
        <v>4782</v>
      </c>
      <c r="X77" s="10">
        <v>11.2</v>
      </c>
      <c r="Y77">
        <v>0</v>
      </c>
      <c r="Z77">
        <f t="shared" si="9"/>
        <v>0</v>
      </c>
    </row>
    <row r="78" spans="1:26" x14ac:dyDescent="0.6">
      <c r="A78">
        <v>2016</v>
      </c>
      <c r="B78">
        <v>3</v>
      </c>
      <c r="C78">
        <v>17</v>
      </c>
      <c r="D78">
        <f t="shared" si="7"/>
        <v>4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16967</v>
      </c>
      <c r="M78">
        <v>20033</v>
      </c>
      <c r="N78">
        <v>0.4459192853929696</v>
      </c>
      <c r="O78">
        <v>0.55408071460703046</v>
      </c>
      <c r="P78">
        <v>0.5417091632239146</v>
      </c>
      <c r="Q78">
        <v>0.45829083677608529</v>
      </c>
      <c r="R78">
        <v>1.4982403217697331E-2</v>
      </c>
      <c r="S78">
        <v>5138</v>
      </c>
      <c r="T78">
        <f t="shared" si="8"/>
        <v>356</v>
      </c>
      <c r="U78">
        <v>4837</v>
      </c>
      <c r="V78">
        <v>5045.3429705448907</v>
      </c>
      <c r="W78">
        <v>5138</v>
      </c>
      <c r="X78" s="10">
        <v>12.6</v>
      </c>
      <c r="Y78">
        <v>0</v>
      </c>
      <c r="Z78">
        <f t="shared" si="9"/>
        <v>0</v>
      </c>
    </row>
    <row r="79" spans="1:26" x14ac:dyDescent="0.6">
      <c r="A79">
        <v>2016</v>
      </c>
      <c r="B79">
        <v>3</v>
      </c>
      <c r="C79">
        <v>18</v>
      </c>
      <c r="D79">
        <f t="shared" si="7"/>
        <v>5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18599</v>
      </c>
      <c r="M79">
        <v>21076</v>
      </c>
      <c r="N79">
        <v>0.47351124941955391</v>
      </c>
      <c r="O79">
        <v>0.52648875058044609</v>
      </c>
      <c r="P79">
        <v>0.53492238250023716</v>
      </c>
      <c r="Q79">
        <v>0.46507761749976279</v>
      </c>
      <c r="R79">
        <v>0.315143651043305</v>
      </c>
      <c r="S79">
        <v>5756</v>
      </c>
      <c r="T79">
        <f t="shared" si="8"/>
        <v>618</v>
      </c>
      <c r="U79">
        <v>4837</v>
      </c>
      <c r="V79">
        <v>5295.0482565496486</v>
      </c>
      <c r="W79">
        <v>5756</v>
      </c>
      <c r="X79" s="10">
        <v>12.7</v>
      </c>
      <c r="Y79">
        <v>38.700000000000003</v>
      </c>
      <c r="Z79">
        <f t="shared" si="9"/>
        <v>491.49</v>
      </c>
    </row>
    <row r="80" spans="1:26" x14ac:dyDescent="0.6">
      <c r="A80">
        <v>2016</v>
      </c>
      <c r="B80">
        <v>3</v>
      </c>
      <c r="C80">
        <v>19</v>
      </c>
      <c r="D80">
        <f t="shared" si="7"/>
        <v>6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18572</v>
      </c>
      <c r="M80">
        <v>18736</v>
      </c>
      <c r="N80">
        <v>0.42806093888911217</v>
      </c>
      <c r="O80">
        <v>0.57193906111088777</v>
      </c>
      <c r="P80">
        <v>0.57277104302646098</v>
      </c>
      <c r="Q80">
        <v>0.42722895697353902</v>
      </c>
      <c r="R80">
        <v>0.192999097565661</v>
      </c>
      <c r="S80">
        <v>5986</v>
      </c>
      <c r="T80">
        <f t="shared" si="8"/>
        <v>230</v>
      </c>
      <c r="U80">
        <v>4837</v>
      </c>
      <c r="V80">
        <v>5385.9736247608362</v>
      </c>
      <c r="W80">
        <v>5986</v>
      </c>
      <c r="X80" s="10">
        <v>13.3</v>
      </c>
      <c r="Y80">
        <v>0</v>
      </c>
      <c r="Z80">
        <f t="shared" si="9"/>
        <v>0</v>
      </c>
    </row>
    <row r="81" spans="1:26" x14ac:dyDescent="0.6">
      <c r="A81">
        <v>2016</v>
      </c>
      <c r="B81">
        <v>3</v>
      </c>
      <c r="C81">
        <v>20</v>
      </c>
      <c r="D81">
        <f t="shared" si="7"/>
        <v>7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22208</v>
      </c>
      <c r="M81">
        <v>19163</v>
      </c>
      <c r="N81">
        <v>0.44607137409222641</v>
      </c>
      <c r="O81">
        <v>0.55392862590777359</v>
      </c>
      <c r="P81">
        <v>0.55067785191396557</v>
      </c>
      <c r="Q81">
        <v>0.44932214808603438</v>
      </c>
      <c r="R81">
        <v>3.6256270389397327E-2</v>
      </c>
      <c r="S81">
        <v>5831</v>
      </c>
      <c r="T81">
        <f t="shared" si="8"/>
        <v>-155</v>
      </c>
      <c r="U81">
        <v>4837</v>
      </c>
      <c r="V81">
        <v>5823.2917056270217</v>
      </c>
      <c r="W81">
        <v>5831</v>
      </c>
      <c r="X81" s="10">
        <v>10.6</v>
      </c>
      <c r="Y81">
        <v>0</v>
      </c>
      <c r="Z81">
        <f t="shared" si="9"/>
        <v>0</v>
      </c>
    </row>
    <row r="82" spans="1:26" x14ac:dyDescent="0.6">
      <c r="A82">
        <v>2016</v>
      </c>
      <c r="B82">
        <v>3</v>
      </c>
      <c r="C82">
        <v>21</v>
      </c>
      <c r="D82">
        <f t="shared" si="7"/>
        <v>1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21086</v>
      </c>
      <c r="M82">
        <v>19503</v>
      </c>
      <c r="N82">
        <v>0.46613486828839218</v>
      </c>
      <c r="O82">
        <v>0.53386513171160777</v>
      </c>
      <c r="P82">
        <v>0.5191598803167734</v>
      </c>
      <c r="Q82">
        <v>0.48084011968322649</v>
      </c>
      <c r="R82">
        <v>5.3019862783567018E-2</v>
      </c>
      <c r="S82">
        <v>4792</v>
      </c>
      <c r="T82">
        <f t="shared" si="8"/>
        <v>-1039</v>
      </c>
      <c r="U82">
        <v>4837</v>
      </c>
      <c r="V82">
        <v>4862.2717737038447</v>
      </c>
      <c r="W82">
        <v>4792</v>
      </c>
      <c r="X82" s="10">
        <v>10.199999999999999</v>
      </c>
      <c r="Y82">
        <v>0</v>
      </c>
      <c r="Z82">
        <f t="shared" si="9"/>
        <v>0</v>
      </c>
    </row>
    <row r="83" spans="1:26" x14ac:dyDescent="0.6">
      <c r="A83">
        <v>2016</v>
      </c>
      <c r="B83">
        <v>3</v>
      </c>
      <c r="C83">
        <v>22</v>
      </c>
      <c r="D83">
        <f t="shared" si="7"/>
        <v>2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17520</v>
      </c>
      <c r="M83">
        <v>18587</v>
      </c>
      <c r="N83">
        <v>0.47066765818814632</v>
      </c>
      <c r="O83">
        <v>0.52933234181185373</v>
      </c>
      <c r="P83">
        <v>0.56267040872076379</v>
      </c>
      <c r="Q83">
        <v>0.43732959127923621</v>
      </c>
      <c r="R83">
        <v>3.2534154012482178E-2</v>
      </c>
      <c r="S83">
        <v>4752</v>
      </c>
      <c r="T83">
        <f t="shared" si="8"/>
        <v>-40</v>
      </c>
      <c r="U83">
        <v>4837</v>
      </c>
      <c r="V83">
        <v>4749.1264117986229</v>
      </c>
      <c r="W83">
        <v>4752</v>
      </c>
      <c r="X83" s="10">
        <v>12.3</v>
      </c>
      <c r="Y83">
        <v>0</v>
      </c>
      <c r="Z83">
        <f t="shared" si="9"/>
        <v>0</v>
      </c>
    </row>
    <row r="84" spans="1:26" x14ac:dyDescent="0.6">
      <c r="A84">
        <v>2016</v>
      </c>
      <c r="B84">
        <v>3</v>
      </c>
      <c r="C84">
        <v>23</v>
      </c>
      <c r="D84">
        <f t="shared" si="7"/>
        <v>3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17783</v>
      </c>
      <c r="M84">
        <v>19881</v>
      </c>
      <c r="N84">
        <v>0.470197263631975</v>
      </c>
      <c r="O84">
        <v>0.529802736368025</v>
      </c>
      <c r="P84">
        <v>0.53601247595966228</v>
      </c>
      <c r="Q84">
        <v>0.46398752404033777</v>
      </c>
      <c r="R84">
        <v>3.0886038625976709E-2</v>
      </c>
      <c r="S84">
        <v>5048</v>
      </c>
      <c r="T84">
        <f t="shared" si="8"/>
        <v>296</v>
      </c>
      <c r="U84">
        <v>4837</v>
      </c>
      <c r="V84">
        <v>4973.7685916001928</v>
      </c>
      <c r="W84">
        <v>5048</v>
      </c>
      <c r="X84" s="10">
        <v>11</v>
      </c>
      <c r="Y84">
        <v>0</v>
      </c>
      <c r="Z84">
        <f t="shared" si="9"/>
        <v>0</v>
      </c>
    </row>
    <row r="85" spans="1:26" x14ac:dyDescent="0.6">
      <c r="A85">
        <v>2016</v>
      </c>
      <c r="B85">
        <v>3</v>
      </c>
      <c r="C85">
        <v>24</v>
      </c>
      <c r="D85">
        <f t="shared" si="7"/>
        <v>4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19697</v>
      </c>
      <c r="M85">
        <v>20515</v>
      </c>
      <c r="N85">
        <v>0.4545799156730681</v>
      </c>
      <c r="O85">
        <v>0.5454200843269319</v>
      </c>
      <c r="P85">
        <v>0.54892692168916901</v>
      </c>
      <c r="Q85">
        <v>0.45107307831083099</v>
      </c>
      <c r="R85">
        <v>2.4471162601739909E-2</v>
      </c>
      <c r="S85">
        <v>5256</v>
      </c>
      <c r="T85">
        <f t="shared" si="8"/>
        <v>208</v>
      </c>
      <c r="U85">
        <v>4837</v>
      </c>
      <c r="V85">
        <v>5208.6652912666677</v>
      </c>
      <c r="W85">
        <v>5256</v>
      </c>
      <c r="X85" s="10">
        <v>8.6</v>
      </c>
      <c r="Y85">
        <v>0</v>
      </c>
      <c r="Z85">
        <f t="shared" si="9"/>
        <v>0</v>
      </c>
    </row>
    <row r="86" spans="1:26" x14ac:dyDescent="0.6">
      <c r="A86">
        <v>2016</v>
      </c>
      <c r="B86">
        <v>3</v>
      </c>
      <c r="C86">
        <v>25</v>
      </c>
      <c r="D86">
        <f t="shared" si="7"/>
        <v>5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21575</v>
      </c>
      <c r="M86">
        <v>21062</v>
      </c>
      <c r="N86">
        <v>0.48196948264103612</v>
      </c>
      <c r="O86">
        <v>0.51803051735896388</v>
      </c>
      <c r="P86">
        <v>0.52620501324289337</v>
      </c>
      <c r="Q86">
        <v>0.47379498675710657</v>
      </c>
      <c r="R86">
        <v>4.3717714123833233E-2</v>
      </c>
      <c r="S86">
        <v>5621</v>
      </c>
      <c r="T86">
        <f t="shared" si="8"/>
        <v>365</v>
      </c>
      <c r="U86">
        <v>4837</v>
      </c>
      <c r="V86">
        <v>5554.3333114153029</v>
      </c>
      <c r="W86">
        <v>5621</v>
      </c>
      <c r="X86" s="10">
        <v>8.1</v>
      </c>
      <c r="Y86">
        <v>0</v>
      </c>
      <c r="Z86">
        <f t="shared" si="9"/>
        <v>0</v>
      </c>
    </row>
    <row r="87" spans="1:26" x14ac:dyDescent="0.6">
      <c r="A87">
        <v>2016</v>
      </c>
      <c r="B87">
        <v>3</v>
      </c>
      <c r="C87">
        <v>26</v>
      </c>
      <c r="D87">
        <f t="shared" si="7"/>
        <v>6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20741</v>
      </c>
      <c r="M87">
        <v>19969</v>
      </c>
      <c r="N87">
        <v>0.44948762310354012</v>
      </c>
      <c r="O87">
        <v>0.55051237689645993</v>
      </c>
      <c r="P87">
        <v>0.55910997883316227</v>
      </c>
      <c r="Q87">
        <v>0.44089002116683779</v>
      </c>
      <c r="R87">
        <v>1.2648136177547941E-2</v>
      </c>
      <c r="S87">
        <v>5824</v>
      </c>
      <c r="T87">
        <f t="shared" si="8"/>
        <v>203</v>
      </c>
      <c r="U87">
        <v>4837</v>
      </c>
      <c r="V87">
        <v>5566.3382228068358</v>
      </c>
      <c r="W87">
        <v>5824</v>
      </c>
      <c r="X87" s="10">
        <v>7.4</v>
      </c>
      <c r="Y87">
        <v>4.5999999999999996</v>
      </c>
      <c r="Z87">
        <f t="shared" si="9"/>
        <v>34.04</v>
      </c>
    </row>
    <row r="88" spans="1:26" x14ac:dyDescent="0.6">
      <c r="A88">
        <v>2016</v>
      </c>
      <c r="B88">
        <v>3</v>
      </c>
      <c r="C88">
        <v>27</v>
      </c>
      <c r="D88">
        <f t="shared" si="7"/>
        <v>7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21353</v>
      </c>
      <c r="M88">
        <v>19719</v>
      </c>
      <c r="N88">
        <v>0.44368867868002809</v>
      </c>
      <c r="O88">
        <v>0.55631132131997174</v>
      </c>
      <c r="P88">
        <v>0.52806494255456193</v>
      </c>
      <c r="Q88">
        <v>0.47193505744543812</v>
      </c>
      <c r="R88">
        <v>3.8980886472235951E-2</v>
      </c>
      <c r="S88">
        <v>5502</v>
      </c>
      <c r="T88">
        <f t="shared" si="8"/>
        <v>-322</v>
      </c>
      <c r="U88">
        <v>4837</v>
      </c>
      <c r="V88">
        <v>5811.2883521177109</v>
      </c>
      <c r="W88">
        <v>5811.2883521177109</v>
      </c>
      <c r="X88" s="10">
        <v>9.5</v>
      </c>
      <c r="Y88">
        <v>0</v>
      </c>
      <c r="Z88">
        <f t="shared" si="9"/>
        <v>0</v>
      </c>
    </row>
    <row r="89" spans="1:26" x14ac:dyDescent="0.6">
      <c r="A89">
        <v>2016</v>
      </c>
      <c r="B89">
        <v>3</v>
      </c>
      <c r="C89">
        <v>28</v>
      </c>
      <c r="D89">
        <f t="shared" si="7"/>
        <v>1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21165</v>
      </c>
      <c r="M89">
        <v>19313</v>
      </c>
      <c r="N89">
        <v>0.47130640181769312</v>
      </c>
      <c r="O89">
        <v>0.52869359818230688</v>
      </c>
      <c r="P89">
        <v>0.51545591920978917</v>
      </c>
      <c r="Q89">
        <v>0.48454408079021088</v>
      </c>
      <c r="R89">
        <v>6.1413807008871668E-2</v>
      </c>
      <c r="S89">
        <v>4701</v>
      </c>
      <c r="T89">
        <f t="shared" si="8"/>
        <v>-801</v>
      </c>
      <c r="U89">
        <v>4837</v>
      </c>
      <c r="V89">
        <v>4876.8214076361428</v>
      </c>
      <c r="W89">
        <v>4701</v>
      </c>
      <c r="X89" s="10">
        <v>11.8</v>
      </c>
      <c r="Y89">
        <v>0</v>
      </c>
      <c r="Z89">
        <f t="shared" si="9"/>
        <v>0</v>
      </c>
    </row>
    <row r="90" spans="1:26" x14ac:dyDescent="0.6">
      <c r="A90">
        <v>2016</v>
      </c>
      <c r="B90">
        <v>3</v>
      </c>
      <c r="C90">
        <v>29</v>
      </c>
      <c r="D90">
        <f t="shared" si="7"/>
        <v>2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17363</v>
      </c>
      <c r="M90">
        <v>18171</v>
      </c>
      <c r="N90">
        <v>0.47912865681031769</v>
      </c>
      <c r="O90">
        <v>0.52087134318968231</v>
      </c>
      <c r="P90">
        <v>0.54244219832455132</v>
      </c>
      <c r="Q90">
        <v>0.45755780167544868</v>
      </c>
      <c r="R90">
        <v>5.3896852858790582E-2</v>
      </c>
      <c r="S90">
        <v>4516</v>
      </c>
      <c r="T90">
        <f t="shared" si="8"/>
        <v>-185</v>
      </c>
      <c r="U90">
        <v>4837</v>
      </c>
      <c r="V90">
        <v>4783.4199420706482</v>
      </c>
      <c r="W90">
        <v>4516</v>
      </c>
      <c r="X90" s="10">
        <v>13.3</v>
      </c>
      <c r="Y90">
        <v>0</v>
      </c>
      <c r="Z90">
        <f t="shared" si="9"/>
        <v>0</v>
      </c>
    </row>
    <row r="91" spans="1:26" x14ac:dyDescent="0.6">
      <c r="A91">
        <v>2016</v>
      </c>
      <c r="B91">
        <v>3</v>
      </c>
      <c r="C91">
        <v>30</v>
      </c>
      <c r="D91">
        <f t="shared" si="7"/>
        <v>3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18883</v>
      </c>
      <c r="M91">
        <v>20088</v>
      </c>
      <c r="N91">
        <v>0.44658179671155451</v>
      </c>
      <c r="O91">
        <v>0.55341820328844549</v>
      </c>
      <c r="P91">
        <v>0.51971506962856451</v>
      </c>
      <c r="Q91">
        <v>0.48028493037143549</v>
      </c>
      <c r="R91">
        <v>3.4318531334102273E-2</v>
      </c>
      <c r="S91">
        <v>4582</v>
      </c>
      <c r="T91">
        <f t="shared" si="8"/>
        <v>66</v>
      </c>
      <c r="U91">
        <v>4837</v>
      </c>
      <c r="V91">
        <v>5025.9166660244018</v>
      </c>
      <c r="W91">
        <v>4582</v>
      </c>
      <c r="X91" s="10">
        <v>15</v>
      </c>
      <c r="Y91">
        <v>0</v>
      </c>
      <c r="Z91">
        <f t="shared" si="9"/>
        <v>0</v>
      </c>
    </row>
    <row r="92" spans="1:26" x14ac:dyDescent="0.6">
      <c r="A92">
        <v>2016</v>
      </c>
      <c r="B92">
        <v>3</v>
      </c>
      <c r="C92">
        <v>31</v>
      </c>
      <c r="D92">
        <f t="shared" si="7"/>
        <v>4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20082</v>
      </c>
      <c r="M92">
        <v>19691</v>
      </c>
      <c r="N92">
        <v>0.47703513023126942</v>
      </c>
      <c r="O92">
        <v>0.52296486976873069</v>
      </c>
      <c r="P92">
        <v>0.52008412756227362</v>
      </c>
      <c r="Q92">
        <v>0.47991587243772632</v>
      </c>
      <c r="R92">
        <v>6.3823964133561673E-2</v>
      </c>
      <c r="S92">
        <v>4892</v>
      </c>
      <c r="T92">
        <f t="shared" si="8"/>
        <v>310</v>
      </c>
      <c r="U92">
        <v>4837</v>
      </c>
      <c r="V92">
        <v>5297.1571365312338</v>
      </c>
      <c r="W92">
        <v>4892</v>
      </c>
      <c r="X92" s="10">
        <v>14.8</v>
      </c>
      <c r="Y92">
        <v>0</v>
      </c>
      <c r="Z92">
        <f t="shared" si="9"/>
        <v>0</v>
      </c>
    </row>
    <row r="93" spans="1:26" x14ac:dyDescent="0.6">
      <c r="A93">
        <v>2016</v>
      </c>
      <c r="B93">
        <v>4</v>
      </c>
      <c r="C93">
        <v>1</v>
      </c>
      <c r="D93">
        <f t="shared" si="7"/>
        <v>5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21707</v>
      </c>
      <c r="M93">
        <v>21008</v>
      </c>
      <c r="N93">
        <v>0.49852799065601833</v>
      </c>
      <c r="O93">
        <v>0.50147200934398173</v>
      </c>
      <c r="P93">
        <v>0.509759185451227</v>
      </c>
      <c r="Q93">
        <v>0.490240814548773</v>
      </c>
      <c r="R93">
        <v>8.1952807861112364E-2</v>
      </c>
      <c r="S93">
        <v>5574</v>
      </c>
      <c r="T93">
        <f t="shared" si="8"/>
        <v>682</v>
      </c>
      <c r="U93">
        <v>4837</v>
      </c>
      <c r="V93">
        <v>5596.3141706178394</v>
      </c>
      <c r="W93">
        <v>5596.3141706178394</v>
      </c>
      <c r="X93" s="10">
        <v>16.100000000000001</v>
      </c>
      <c r="Y93">
        <v>0</v>
      </c>
      <c r="Z93">
        <f t="shared" si="9"/>
        <v>0</v>
      </c>
    </row>
    <row r="94" spans="1:26" x14ac:dyDescent="0.6">
      <c r="A94">
        <v>2016</v>
      </c>
      <c r="B94">
        <v>4</v>
      </c>
      <c r="C94">
        <v>2</v>
      </c>
      <c r="D94">
        <f t="shared" si="7"/>
        <v>6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20624</v>
      </c>
      <c r="M94">
        <v>20017</v>
      </c>
      <c r="N94">
        <v>0.46237676203074118</v>
      </c>
      <c r="O94">
        <v>0.53762323796925882</v>
      </c>
      <c r="P94">
        <v>0.54926056258236189</v>
      </c>
      <c r="Q94">
        <v>0.45073943741763811</v>
      </c>
      <c r="R94">
        <v>2.2611399557766341E-2</v>
      </c>
      <c r="S94">
        <v>5848</v>
      </c>
      <c r="T94">
        <f t="shared" si="8"/>
        <v>274</v>
      </c>
      <c r="U94">
        <v>4837</v>
      </c>
      <c r="V94">
        <v>5584.9149124663309</v>
      </c>
      <c r="W94">
        <v>5848</v>
      </c>
      <c r="X94" s="10">
        <v>15.1</v>
      </c>
      <c r="Y94">
        <v>0</v>
      </c>
      <c r="Z94">
        <f t="shared" si="9"/>
        <v>0</v>
      </c>
    </row>
    <row r="95" spans="1:26" x14ac:dyDescent="0.6">
      <c r="A95">
        <v>2016</v>
      </c>
      <c r="B95">
        <v>4</v>
      </c>
      <c r="C95">
        <v>3</v>
      </c>
      <c r="D95">
        <f t="shared" si="7"/>
        <v>7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21780</v>
      </c>
      <c r="M95">
        <v>20536</v>
      </c>
      <c r="N95">
        <v>0.45391520901446242</v>
      </c>
      <c r="O95">
        <v>0.54608479098553775</v>
      </c>
      <c r="P95">
        <v>0.53668349573694685</v>
      </c>
      <c r="Q95">
        <v>0.46331650426305321</v>
      </c>
      <c r="R95">
        <v>7.0447492722579219E-2</v>
      </c>
      <c r="S95">
        <v>5559</v>
      </c>
      <c r="T95">
        <f t="shared" si="8"/>
        <v>-289</v>
      </c>
      <c r="U95">
        <v>4837</v>
      </c>
      <c r="V95">
        <v>5824.5754438675158</v>
      </c>
      <c r="W95">
        <v>5824.5754438675158</v>
      </c>
      <c r="X95" s="10">
        <v>14.2</v>
      </c>
      <c r="Y95">
        <v>0.9</v>
      </c>
      <c r="Z95">
        <f t="shared" si="9"/>
        <v>12.78</v>
      </c>
    </row>
    <row r="96" spans="1:26" x14ac:dyDescent="0.6">
      <c r="A96">
        <v>2016</v>
      </c>
      <c r="B96">
        <v>4</v>
      </c>
      <c r="C96">
        <v>4</v>
      </c>
      <c r="D96">
        <f t="shared" si="7"/>
        <v>1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20859</v>
      </c>
      <c r="M96">
        <v>19165</v>
      </c>
      <c r="N96">
        <v>0.47727176529534932</v>
      </c>
      <c r="O96">
        <v>0.52272823470465057</v>
      </c>
      <c r="P96">
        <v>0.52236911543504139</v>
      </c>
      <c r="Q96">
        <v>0.47763088456495839</v>
      </c>
      <c r="R96">
        <v>4.6941590401342721E-2</v>
      </c>
      <c r="S96">
        <v>4702</v>
      </c>
      <c r="T96">
        <f t="shared" si="8"/>
        <v>-857</v>
      </c>
      <c r="U96">
        <v>4837</v>
      </c>
      <c r="V96">
        <v>4850.3281258199004</v>
      </c>
      <c r="W96">
        <v>4702</v>
      </c>
      <c r="X96" s="10">
        <v>11.7</v>
      </c>
      <c r="Y96">
        <v>3.8</v>
      </c>
      <c r="Z96">
        <f t="shared" si="9"/>
        <v>44.459999999999994</v>
      </c>
    </row>
    <row r="97" spans="1:26" x14ac:dyDescent="0.6">
      <c r="A97">
        <v>2016</v>
      </c>
      <c r="B97">
        <v>4</v>
      </c>
      <c r="C97">
        <v>5</v>
      </c>
      <c r="D97">
        <f t="shared" si="7"/>
        <v>2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17379</v>
      </c>
      <c r="M97">
        <v>19258</v>
      </c>
      <c r="N97">
        <v>0.4840805100320672</v>
      </c>
      <c r="O97">
        <v>0.5159194899679328</v>
      </c>
      <c r="P97">
        <v>0.52673295562568911</v>
      </c>
      <c r="Q97">
        <v>0.47326704437431077</v>
      </c>
      <c r="R97">
        <v>3.39738836711155E-2</v>
      </c>
      <c r="S97">
        <v>4378</v>
      </c>
      <c r="T97">
        <f t="shared" si="8"/>
        <v>-324</v>
      </c>
      <c r="U97">
        <v>4837</v>
      </c>
      <c r="V97">
        <v>4815.4265440786376</v>
      </c>
      <c r="W97">
        <v>4378</v>
      </c>
      <c r="X97" s="10">
        <v>14.3</v>
      </c>
      <c r="Y97">
        <v>0</v>
      </c>
      <c r="Z97">
        <f t="shared" si="9"/>
        <v>0</v>
      </c>
    </row>
    <row r="98" spans="1:26" x14ac:dyDescent="0.6">
      <c r="A98">
        <v>2016</v>
      </c>
      <c r="B98">
        <v>4</v>
      </c>
      <c r="C98">
        <v>6</v>
      </c>
      <c r="D98">
        <f t="shared" si="7"/>
        <v>3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17573</v>
      </c>
      <c r="M98">
        <v>20519</v>
      </c>
      <c r="N98">
        <v>0.44995952190224642</v>
      </c>
      <c r="O98">
        <v>0.55004047809775358</v>
      </c>
      <c r="P98">
        <v>0.51132379655189708</v>
      </c>
      <c r="Q98">
        <v>0.48867620344810292</v>
      </c>
      <c r="R98">
        <v>9.1123736944170378E-2</v>
      </c>
      <c r="S98">
        <v>4705</v>
      </c>
      <c r="T98">
        <f t="shared" si="8"/>
        <v>327</v>
      </c>
      <c r="U98">
        <v>4837</v>
      </c>
      <c r="V98">
        <v>4943.9416740030874</v>
      </c>
      <c r="W98">
        <v>4705</v>
      </c>
      <c r="X98" s="10">
        <v>14.8</v>
      </c>
      <c r="Y98">
        <v>18.2</v>
      </c>
      <c r="Z98">
        <f t="shared" si="9"/>
        <v>269.36</v>
      </c>
    </row>
    <row r="99" spans="1:26" x14ac:dyDescent="0.6">
      <c r="A99">
        <v>2016</v>
      </c>
      <c r="B99">
        <v>4</v>
      </c>
      <c r="C99">
        <v>7</v>
      </c>
      <c r="D99">
        <f t="shared" si="7"/>
        <v>4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19515</v>
      </c>
      <c r="M99">
        <v>20650</v>
      </c>
      <c r="N99">
        <v>0.4797901836624292</v>
      </c>
      <c r="O99">
        <v>0.5202098163375708</v>
      </c>
      <c r="P99">
        <v>0.53003449306718298</v>
      </c>
      <c r="Q99">
        <v>0.46996550693281708</v>
      </c>
      <c r="R99">
        <v>6.177517089236266E-2</v>
      </c>
      <c r="S99">
        <v>5196</v>
      </c>
      <c r="T99">
        <f t="shared" si="8"/>
        <v>491</v>
      </c>
      <c r="U99">
        <v>4837</v>
      </c>
      <c r="V99">
        <v>5189.1015886223613</v>
      </c>
      <c r="W99">
        <v>5196</v>
      </c>
      <c r="X99" s="10">
        <v>12.7</v>
      </c>
      <c r="Y99">
        <v>47.4</v>
      </c>
      <c r="Z99">
        <f t="shared" si="9"/>
        <v>601.9799999999999</v>
      </c>
    </row>
    <row r="100" spans="1:26" x14ac:dyDescent="0.6">
      <c r="A100">
        <v>2016</v>
      </c>
      <c r="B100">
        <v>4</v>
      </c>
      <c r="C100">
        <v>8</v>
      </c>
      <c r="D100">
        <f t="shared" si="7"/>
        <v>5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21204</v>
      </c>
      <c r="M100">
        <v>21787</v>
      </c>
      <c r="N100">
        <v>0.50569279033356618</v>
      </c>
      <c r="O100">
        <v>0.49430720966643388</v>
      </c>
      <c r="P100">
        <v>0.51712415020783264</v>
      </c>
      <c r="Q100">
        <v>0.48287584979216752</v>
      </c>
      <c r="R100">
        <v>7.2674296756886442E-2</v>
      </c>
      <c r="S100">
        <v>5762</v>
      </c>
      <c r="T100">
        <f t="shared" si="8"/>
        <v>566</v>
      </c>
      <c r="U100">
        <v>4837</v>
      </c>
      <c r="V100">
        <v>5563.6751626635469</v>
      </c>
      <c r="W100">
        <v>5762</v>
      </c>
      <c r="X100" s="10">
        <v>16.5</v>
      </c>
      <c r="Y100">
        <v>0</v>
      </c>
      <c r="Z100">
        <f t="shared" si="9"/>
        <v>0</v>
      </c>
    </row>
    <row r="101" spans="1:26" x14ac:dyDescent="0.6">
      <c r="A101">
        <v>2016</v>
      </c>
      <c r="B101">
        <v>4</v>
      </c>
      <c r="C101">
        <v>9</v>
      </c>
      <c r="D101">
        <f t="shared" si="7"/>
        <v>6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20805</v>
      </c>
      <c r="M101">
        <v>21682</v>
      </c>
      <c r="N101">
        <v>0.47259732315277753</v>
      </c>
      <c r="O101">
        <v>0.52740267684722253</v>
      </c>
      <c r="P101">
        <v>0.54195746583289839</v>
      </c>
      <c r="Q101">
        <v>0.45804253416710161</v>
      </c>
      <c r="R101">
        <v>3.892455583632054E-2</v>
      </c>
      <c r="S101">
        <v>5949</v>
      </c>
      <c r="T101">
        <f t="shared" si="8"/>
        <v>187</v>
      </c>
      <c r="U101">
        <v>4837</v>
      </c>
      <c r="V101">
        <v>5617.059543129265</v>
      </c>
      <c r="W101">
        <v>5949</v>
      </c>
      <c r="X101" s="10">
        <v>17.2</v>
      </c>
      <c r="Y101">
        <v>0</v>
      </c>
      <c r="Z101">
        <f t="shared" si="9"/>
        <v>0</v>
      </c>
    </row>
    <row r="102" spans="1:26" x14ac:dyDescent="0.6">
      <c r="A102">
        <v>2016</v>
      </c>
      <c r="B102">
        <v>4</v>
      </c>
      <c r="C102">
        <v>10</v>
      </c>
      <c r="D102">
        <f t="shared" si="7"/>
        <v>7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22060</v>
      </c>
      <c r="M102">
        <v>22001</v>
      </c>
      <c r="N102">
        <v>0.44782490193389851</v>
      </c>
      <c r="O102">
        <v>0.55217509806610154</v>
      </c>
      <c r="P102">
        <v>0.52821353003013893</v>
      </c>
      <c r="Q102">
        <v>0.47178646996986101</v>
      </c>
      <c r="R102">
        <v>1.473471741637832E-2</v>
      </c>
      <c r="S102">
        <v>5788</v>
      </c>
      <c r="T102">
        <f t="shared" si="8"/>
        <v>-161</v>
      </c>
      <c r="U102">
        <v>4837</v>
      </c>
      <c r="V102">
        <v>5845.5829198264919</v>
      </c>
      <c r="W102">
        <v>5845.5829198264919</v>
      </c>
      <c r="X102" s="10">
        <v>15.6</v>
      </c>
      <c r="Y102">
        <v>0</v>
      </c>
      <c r="Z102">
        <f t="shared" si="9"/>
        <v>0</v>
      </c>
    </row>
    <row r="103" spans="1:26" x14ac:dyDescent="0.6">
      <c r="A103">
        <v>2016</v>
      </c>
      <c r="B103">
        <v>4</v>
      </c>
      <c r="C103">
        <v>11</v>
      </c>
      <c r="D103">
        <f t="shared" si="7"/>
        <v>1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21123</v>
      </c>
      <c r="M103">
        <v>19728</v>
      </c>
      <c r="N103">
        <v>0.48467036615825537</v>
      </c>
      <c r="O103">
        <v>0.51532963384174457</v>
      </c>
      <c r="P103">
        <v>0.52061065136324647</v>
      </c>
      <c r="Q103">
        <v>0.47938934863675348</v>
      </c>
      <c r="R103">
        <v>6.8168644120201211E-2</v>
      </c>
      <c r="S103">
        <v>5237</v>
      </c>
      <c r="T103">
        <f t="shared" si="8"/>
        <v>-551</v>
      </c>
      <c r="U103">
        <v>4837</v>
      </c>
      <c r="V103">
        <v>4885.6673632293077</v>
      </c>
      <c r="W103">
        <v>5237</v>
      </c>
      <c r="X103" s="10">
        <v>10.5</v>
      </c>
      <c r="Y103">
        <v>0</v>
      </c>
      <c r="Z103">
        <f t="shared" si="9"/>
        <v>0</v>
      </c>
    </row>
    <row r="104" spans="1:26" x14ac:dyDescent="0.6">
      <c r="A104">
        <v>2016</v>
      </c>
      <c r="B104">
        <v>4</v>
      </c>
      <c r="C104">
        <v>12</v>
      </c>
      <c r="D104">
        <f t="shared" si="7"/>
        <v>2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17626</v>
      </c>
      <c r="M104">
        <v>19302</v>
      </c>
      <c r="N104">
        <v>0.48985129937142319</v>
      </c>
      <c r="O104">
        <v>0.51014870062857676</v>
      </c>
      <c r="P104">
        <v>0.54530469100902534</v>
      </c>
      <c r="Q104">
        <v>0.45469530899097471</v>
      </c>
      <c r="R104">
        <v>8.402892257381421E-2</v>
      </c>
      <c r="S104">
        <v>5332</v>
      </c>
      <c r="T104">
        <f t="shared" si="8"/>
        <v>95</v>
      </c>
      <c r="U104">
        <v>4837</v>
      </c>
      <c r="V104">
        <v>4809.2319713212664</v>
      </c>
      <c r="W104">
        <v>5332</v>
      </c>
      <c r="X104" s="10">
        <v>12.5</v>
      </c>
      <c r="Y104">
        <v>0</v>
      </c>
      <c r="Z104">
        <f t="shared" si="9"/>
        <v>0</v>
      </c>
    </row>
    <row r="105" spans="1:26" x14ac:dyDescent="0.6">
      <c r="A105">
        <v>2016</v>
      </c>
      <c r="B105">
        <v>4</v>
      </c>
      <c r="C105">
        <v>13</v>
      </c>
      <c r="D105">
        <f t="shared" si="7"/>
        <v>3</v>
      </c>
      <c r="E105" t="s">
        <v>33</v>
      </c>
      <c r="F105" t="s">
        <v>74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1</v>
      </c>
      <c r="I105">
        <f t="shared" si="6"/>
        <v>1</v>
      </c>
      <c r="J105" s="12" t="s">
        <v>59</v>
      </c>
      <c r="K105" s="12"/>
      <c r="L105">
        <v>19273</v>
      </c>
      <c r="M105">
        <v>20831</v>
      </c>
      <c r="N105">
        <v>0.45319835165946992</v>
      </c>
      <c r="O105">
        <v>0.54680164834053013</v>
      </c>
      <c r="P105">
        <v>0.50855588087421999</v>
      </c>
      <c r="Q105">
        <v>0.49144411912578012</v>
      </c>
      <c r="R105">
        <v>9.7095841591379739E-2</v>
      </c>
      <c r="S105">
        <v>5673</v>
      </c>
      <c r="T105">
        <f t="shared" si="8"/>
        <v>341</v>
      </c>
      <c r="U105">
        <v>4837</v>
      </c>
      <c r="V105">
        <v>5219.6360921189353</v>
      </c>
      <c r="W105">
        <v>5673</v>
      </c>
      <c r="X105" s="10">
        <v>14.6</v>
      </c>
      <c r="Y105">
        <v>14.8</v>
      </c>
      <c r="Z105">
        <f t="shared" si="9"/>
        <v>216.08</v>
      </c>
    </row>
    <row r="106" spans="1:26" x14ac:dyDescent="0.6">
      <c r="A106">
        <v>2016</v>
      </c>
      <c r="B106">
        <v>4</v>
      </c>
      <c r="C106">
        <v>14</v>
      </c>
      <c r="D106">
        <f t="shared" si="7"/>
        <v>4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19700</v>
      </c>
      <c r="M106">
        <v>19459</v>
      </c>
      <c r="N106">
        <v>0.46641552234568079</v>
      </c>
      <c r="O106">
        <v>0.53358447765431927</v>
      </c>
      <c r="P106">
        <v>0.52882534789518942</v>
      </c>
      <c r="Q106">
        <v>0.47117465210481058</v>
      </c>
      <c r="R106">
        <v>0.1238237912454813</v>
      </c>
      <c r="S106">
        <v>5791</v>
      </c>
      <c r="T106">
        <f t="shared" si="8"/>
        <v>118</v>
      </c>
      <c r="U106">
        <v>4837</v>
      </c>
      <c r="V106">
        <v>5241.7190475050429</v>
      </c>
      <c r="W106">
        <v>5791</v>
      </c>
      <c r="X106" s="10">
        <v>17.399999999999999</v>
      </c>
      <c r="Y106">
        <v>0</v>
      </c>
      <c r="Z106">
        <f t="shared" si="9"/>
        <v>0</v>
      </c>
    </row>
    <row r="107" spans="1:26" x14ac:dyDescent="0.6">
      <c r="A107">
        <v>2016</v>
      </c>
      <c r="B107">
        <v>4</v>
      </c>
      <c r="C107">
        <v>15</v>
      </c>
      <c r="D107">
        <f t="shared" si="7"/>
        <v>5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20587</v>
      </c>
      <c r="M107">
        <v>21115</v>
      </c>
      <c r="N107">
        <v>0.48129440181869848</v>
      </c>
      <c r="O107">
        <v>0.51870559818130157</v>
      </c>
      <c r="P107">
        <v>0.50047040555352584</v>
      </c>
      <c r="Q107">
        <v>0.49952959444647421</v>
      </c>
      <c r="R107">
        <v>7.5468375756099548E-2</v>
      </c>
      <c r="S107">
        <v>5818</v>
      </c>
      <c r="T107">
        <f t="shared" si="8"/>
        <v>27</v>
      </c>
      <c r="U107">
        <v>4837</v>
      </c>
      <c r="V107">
        <v>5527.9448037141619</v>
      </c>
      <c r="W107">
        <v>5818</v>
      </c>
      <c r="X107" s="10">
        <v>14.6</v>
      </c>
      <c r="Y107">
        <v>0</v>
      </c>
      <c r="Z107">
        <f t="shared" si="9"/>
        <v>0</v>
      </c>
    </row>
    <row r="108" spans="1:26" x14ac:dyDescent="0.6">
      <c r="A108">
        <v>2016</v>
      </c>
      <c r="B108">
        <v>4</v>
      </c>
      <c r="C108">
        <v>16</v>
      </c>
      <c r="D108">
        <f t="shared" si="7"/>
        <v>6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15539</v>
      </c>
      <c r="M108">
        <v>15950</v>
      </c>
      <c r="N108">
        <v>0.34476822677514718</v>
      </c>
      <c r="O108">
        <v>0.65523177322485271</v>
      </c>
      <c r="P108">
        <v>0.48926441685957262</v>
      </c>
      <c r="Q108">
        <v>0.51073558314042744</v>
      </c>
      <c r="R108">
        <v>0.11949961802902979</v>
      </c>
      <c r="S108">
        <v>5939</v>
      </c>
      <c r="T108">
        <f t="shared" si="8"/>
        <v>121</v>
      </c>
      <c r="U108">
        <v>4837</v>
      </c>
      <c r="V108">
        <v>5188.5513448118472</v>
      </c>
      <c r="W108">
        <v>5939</v>
      </c>
      <c r="X108" s="10">
        <v>15</v>
      </c>
      <c r="Y108">
        <v>36.6</v>
      </c>
      <c r="Z108">
        <f t="shared" si="9"/>
        <v>549</v>
      </c>
    </row>
    <row r="109" spans="1:26" x14ac:dyDescent="0.6">
      <c r="A109">
        <v>2016</v>
      </c>
      <c r="B109">
        <v>4</v>
      </c>
      <c r="C109">
        <v>17</v>
      </c>
      <c r="D109">
        <f t="shared" si="7"/>
        <v>7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24517</v>
      </c>
      <c r="M109">
        <v>21413</v>
      </c>
      <c r="N109">
        <v>0.48422523826935587</v>
      </c>
      <c r="O109">
        <v>0.51577476173064407</v>
      </c>
      <c r="P109">
        <v>0.55694025592761398</v>
      </c>
      <c r="Q109">
        <v>0.44305974407238602</v>
      </c>
      <c r="R109">
        <v>0.33396343508572612</v>
      </c>
      <c r="S109">
        <v>5876</v>
      </c>
      <c r="T109">
        <f t="shared" si="8"/>
        <v>-63</v>
      </c>
      <c r="U109">
        <v>4837</v>
      </c>
      <c r="V109">
        <v>5972.7117004396077</v>
      </c>
      <c r="W109">
        <v>5972.7117004396077</v>
      </c>
      <c r="X109" s="10">
        <v>16.5</v>
      </c>
      <c r="Y109">
        <v>8</v>
      </c>
      <c r="Z109">
        <f t="shared" si="9"/>
        <v>132</v>
      </c>
    </row>
    <row r="110" spans="1:26" x14ac:dyDescent="0.6">
      <c r="A110">
        <v>2016</v>
      </c>
      <c r="B110">
        <v>4</v>
      </c>
      <c r="C110">
        <v>18</v>
      </c>
      <c r="D110">
        <f t="shared" si="7"/>
        <v>1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20766</v>
      </c>
      <c r="M110">
        <v>18672</v>
      </c>
      <c r="N110">
        <v>0.49756921999569059</v>
      </c>
      <c r="O110">
        <v>0.50243078000430941</v>
      </c>
      <c r="P110">
        <v>0.52388932781089648</v>
      </c>
      <c r="Q110">
        <v>0.47611067218910352</v>
      </c>
      <c r="R110">
        <v>8.1695854980168708E-2</v>
      </c>
      <c r="S110">
        <v>4848</v>
      </c>
      <c r="T110">
        <f t="shared" si="8"/>
        <v>-1028</v>
      </c>
      <c r="U110">
        <v>4837</v>
      </c>
      <c r="V110">
        <v>4867.7402631802024</v>
      </c>
      <c r="W110">
        <v>4848</v>
      </c>
      <c r="X110" s="10">
        <v>15.2</v>
      </c>
      <c r="Y110">
        <v>0</v>
      </c>
      <c r="Z110">
        <f t="shared" si="9"/>
        <v>0</v>
      </c>
    </row>
    <row r="111" spans="1:26" x14ac:dyDescent="0.6">
      <c r="A111">
        <v>2016</v>
      </c>
      <c r="B111">
        <v>4</v>
      </c>
      <c r="C111">
        <v>19</v>
      </c>
      <c r="D111">
        <f t="shared" si="7"/>
        <v>2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17425</v>
      </c>
      <c r="M111">
        <v>17677</v>
      </c>
      <c r="N111">
        <v>0.48453421161488908</v>
      </c>
      <c r="O111">
        <v>0.51546578838511092</v>
      </c>
      <c r="P111">
        <v>0.5385863984252256</v>
      </c>
      <c r="Q111">
        <v>0.4614136015747744</v>
      </c>
      <c r="R111">
        <v>6.2407807848073718E-2</v>
      </c>
      <c r="S111">
        <v>4887</v>
      </c>
      <c r="T111">
        <f t="shared" si="8"/>
        <v>39</v>
      </c>
      <c r="U111">
        <v>4837</v>
      </c>
      <c r="V111">
        <v>4797.5566247236738</v>
      </c>
      <c r="W111">
        <v>4887</v>
      </c>
      <c r="X111" s="10">
        <v>14.9</v>
      </c>
      <c r="Y111">
        <v>0</v>
      </c>
      <c r="Z111">
        <f t="shared" si="9"/>
        <v>0</v>
      </c>
    </row>
    <row r="112" spans="1:26" x14ac:dyDescent="0.6">
      <c r="A112">
        <v>2016</v>
      </c>
      <c r="B112">
        <v>4</v>
      </c>
      <c r="C112">
        <v>20</v>
      </c>
      <c r="D112">
        <f t="shared" si="7"/>
        <v>3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17990</v>
      </c>
      <c r="M112">
        <v>20327</v>
      </c>
      <c r="N112">
        <v>0.45818521939219442</v>
      </c>
      <c r="O112">
        <v>0.54181478060780552</v>
      </c>
      <c r="P112">
        <v>0.52041874104567609</v>
      </c>
      <c r="Q112">
        <v>0.47958125895432391</v>
      </c>
      <c r="R112">
        <v>5.432388641731202E-2</v>
      </c>
      <c r="S112">
        <v>5083</v>
      </c>
      <c r="T112">
        <f t="shared" si="8"/>
        <v>196</v>
      </c>
      <c r="U112">
        <v>4837</v>
      </c>
      <c r="V112">
        <v>4987.941955474058</v>
      </c>
      <c r="W112">
        <v>5083</v>
      </c>
      <c r="X112" s="10">
        <v>15.4</v>
      </c>
      <c r="Y112">
        <v>0</v>
      </c>
      <c r="Z112">
        <f t="shared" si="9"/>
        <v>0</v>
      </c>
    </row>
    <row r="113" spans="1:26" x14ac:dyDescent="0.6">
      <c r="A113">
        <v>2016</v>
      </c>
      <c r="B113">
        <v>4</v>
      </c>
      <c r="C113">
        <v>21</v>
      </c>
      <c r="D113">
        <f t="shared" si="7"/>
        <v>4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18817</v>
      </c>
      <c r="M113">
        <v>19874</v>
      </c>
      <c r="N113">
        <v>0.46980493276932911</v>
      </c>
      <c r="O113">
        <v>0.53019506723067089</v>
      </c>
      <c r="P113">
        <v>0.51584768860310659</v>
      </c>
      <c r="Q113">
        <v>0.48415231139689352</v>
      </c>
      <c r="R113">
        <v>6.0505099475687718E-2</v>
      </c>
      <c r="S113">
        <v>5368</v>
      </c>
      <c r="T113">
        <f t="shared" si="8"/>
        <v>285</v>
      </c>
      <c r="U113">
        <v>4837</v>
      </c>
      <c r="V113">
        <v>5175.7612871129004</v>
      </c>
      <c r="W113">
        <v>5368</v>
      </c>
      <c r="X113" s="10">
        <v>15.5</v>
      </c>
      <c r="Y113">
        <v>31.8</v>
      </c>
      <c r="Z113">
        <f t="shared" si="9"/>
        <v>492.90000000000003</v>
      </c>
    </row>
    <row r="114" spans="1:26" x14ac:dyDescent="0.6">
      <c r="A114">
        <v>2016</v>
      </c>
      <c r="B114">
        <v>4</v>
      </c>
      <c r="C114">
        <v>22</v>
      </c>
      <c r="D114">
        <f t="shared" si="7"/>
        <v>5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20987</v>
      </c>
      <c r="M114">
        <v>21221</v>
      </c>
      <c r="N114">
        <v>0.48114903621641919</v>
      </c>
      <c r="O114">
        <v>0.51885096378358075</v>
      </c>
      <c r="P114">
        <v>0.5211590828281778</v>
      </c>
      <c r="Q114">
        <v>0.47884091717182231</v>
      </c>
      <c r="R114">
        <v>0.11335337071314119</v>
      </c>
      <c r="S114">
        <v>5738</v>
      </c>
      <c r="T114">
        <f t="shared" si="8"/>
        <v>370</v>
      </c>
      <c r="U114">
        <v>4837</v>
      </c>
      <c r="V114">
        <v>5511.5224920197134</v>
      </c>
      <c r="W114">
        <v>5738</v>
      </c>
      <c r="X114" s="10">
        <v>16.899999999999999</v>
      </c>
      <c r="Y114">
        <v>0</v>
      </c>
      <c r="Z114">
        <f t="shared" si="9"/>
        <v>0</v>
      </c>
    </row>
    <row r="115" spans="1:26" x14ac:dyDescent="0.6">
      <c r="A115">
        <v>2016</v>
      </c>
      <c r="B115">
        <v>4</v>
      </c>
      <c r="C115">
        <v>23</v>
      </c>
      <c r="D115">
        <f t="shared" si="7"/>
        <v>6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20157</v>
      </c>
      <c r="M115">
        <v>20420</v>
      </c>
      <c r="N115">
        <v>0.48283079659719702</v>
      </c>
      <c r="O115">
        <v>0.51716920340280303</v>
      </c>
      <c r="P115">
        <v>0.55273455638390756</v>
      </c>
      <c r="Q115">
        <v>0.4472654436160925</v>
      </c>
      <c r="R115">
        <v>4.9085032489199779E-2</v>
      </c>
      <c r="S115">
        <v>5874</v>
      </c>
      <c r="T115">
        <f t="shared" si="8"/>
        <v>136</v>
      </c>
      <c r="U115">
        <v>4837</v>
      </c>
      <c r="V115">
        <v>5576.057318233773</v>
      </c>
      <c r="W115">
        <v>5874</v>
      </c>
      <c r="X115" s="10">
        <v>16.7</v>
      </c>
      <c r="Y115">
        <v>0</v>
      </c>
      <c r="Z115">
        <f t="shared" si="9"/>
        <v>0</v>
      </c>
    </row>
    <row r="116" spans="1:26" x14ac:dyDescent="0.6">
      <c r="A116">
        <v>2016</v>
      </c>
      <c r="B116">
        <v>4</v>
      </c>
      <c r="C116">
        <v>24</v>
      </c>
      <c r="D116">
        <f t="shared" si="7"/>
        <v>7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21510</v>
      </c>
      <c r="M116">
        <v>21470</v>
      </c>
      <c r="N116">
        <v>0.45707688070645641</v>
      </c>
      <c r="O116">
        <v>0.54292311929354364</v>
      </c>
      <c r="P116">
        <v>0.54035281984653682</v>
      </c>
      <c r="Q116">
        <v>0.45964718015346318</v>
      </c>
      <c r="R116">
        <v>4.7546398238439758E-2</v>
      </c>
      <c r="S116">
        <v>5638</v>
      </c>
      <c r="T116">
        <f t="shared" si="8"/>
        <v>-236</v>
      </c>
      <c r="U116">
        <v>4837</v>
      </c>
      <c r="V116">
        <v>5803.9966782990041</v>
      </c>
      <c r="W116">
        <v>5803.9966782990041</v>
      </c>
      <c r="X116" s="10">
        <v>16.5</v>
      </c>
      <c r="Y116">
        <v>0</v>
      </c>
      <c r="Z116">
        <f t="shared" si="9"/>
        <v>0</v>
      </c>
    </row>
    <row r="117" spans="1:26" x14ac:dyDescent="0.6">
      <c r="A117">
        <v>2016</v>
      </c>
      <c r="B117">
        <v>4</v>
      </c>
      <c r="C117">
        <v>25</v>
      </c>
      <c r="D117">
        <f t="shared" si="7"/>
        <v>1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20718</v>
      </c>
      <c r="M117">
        <v>19382</v>
      </c>
      <c r="N117">
        <v>0.49381762508925142</v>
      </c>
      <c r="O117">
        <v>0.50618237491074858</v>
      </c>
      <c r="P117">
        <v>0.53645670938058476</v>
      </c>
      <c r="Q117">
        <v>0.46354329061941518</v>
      </c>
      <c r="R117">
        <v>9.0668424232438066E-2</v>
      </c>
      <c r="S117">
        <v>5096</v>
      </c>
      <c r="T117">
        <f t="shared" si="8"/>
        <v>-542</v>
      </c>
      <c r="U117">
        <v>4837</v>
      </c>
      <c r="V117">
        <v>4835.7020004772148</v>
      </c>
      <c r="W117">
        <v>5096</v>
      </c>
      <c r="X117" s="10">
        <v>16.899999999999999</v>
      </c>
      <c r="Y117">
        <v>0</v>
      </c>
      <c r="Z117">
        <f t="shared" si="9"/>
        <v>0</v>
      </c>
    </row>
    <row r="118" spans="1:26" x14ac:dyDescent="0.6">
      <c r="A118">
        <v>2016</v>
      </c>
      <c r="B118">
        <v>4</v>
      </c>
      <c r="C118">
        <v>26</v>
      </c>
      <c r="D118">
        <f t="shared" si="7"/>
        <v>2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18053</v>
      </c>
      <c r="M118">
        <v>17953</v>
      </c>
      <c r="N118">
        <v>0.49354768898112539</v>
      </c>
      <c r="O118">
        <v>0.50645231101887456</v>
      </c>
      <c r="P118">
        <v>0.5322553177816336</v>
      </c>
      <c r="Q118">
        <v>0.4677446822183664</v>
      </c>
      <c r="R118">
        <v>3.8487952535940152E-2</v>
      </c>
      <c r="S118">
        <v>4899</v>
      </c>
      <c r="T118">
        <f t="shared" si="8"/>
        <v>-197</v>
      </c>
      <c r="U118">
        <v>4837</v>
      </c>
      <c r="V118">
        <v>4848.8944942122898</v>
      </c>
      <c r="W118">
        <v>4899</v>
      </c>
      <c r="X118" s="10">
        <v>17.5</v>
      </c>
      <c r="Y118">
        <v>1.6</v>
      </c>
      <c r="Z118">
        <f t="shared" si="9"/>
        <v>28</v>
      </c>
    </row>
    <row r="119" spans="1:26" x14ac:dyDescent="0.6">
      <c r="A119">
        <v>2016</v>
      </c>
      <c r="B119">
        <v>4</v>
      </c>
      <c r="C119">
        <v>27</v>
      </c>
      <c r="D119">
        <f t="shared" si="7"/>
        <v>3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18644</v>
      </c>
      <c r="M119">
        <v>19173</v>
      </c>
      <c r="N119">
        <v>0.47109919234532238</v>
      </c>
      <c r="O119">
        <v>0.52890080765467762</v>
      </c>
      <c r="P119">
        <v>0.52010184517924452</v>
      </c>
      <c r="Q119">
        <v>0.47989815482075537</v>
      </c>
      <c r="R119">
        <v>0.17241312179392679</v>
      </c>
      <c r="S119">
        <v>5015</v>
      </c>
      <c r="T119">
        <f t="shared" si="8"/>
        <v>116</v>
      </c>
      <c r="U119">
        <v>4837</v>
      </c>
      <c r="V119">
        <v>5004.5696381791886</v>
      </c>
      <c r="W119">
        <v>5015</v>
      </c>
      <c r="X119" s="10">
        <v>12</v>
      </c>
      <c r="Y119">
        <v>32.1</v>
      </c>
      <c r="Z119">
        <f t="shared" si="9"/>
        <v>385.20000000000005</v>
      </c>
    </row>
    <row r="120" spans="1:26" x14ac:dyDescent="0.6">
      <c r="A120">
        <v>2016</v>
      </c>
      <c r="B120">
        <v>4</v>
      </c>
      <c r="C120">
        <v>28</v>
      </c>
      <c r="D120">
        <f t="shared" si="7"/>
        <v>4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20369</v>
      </c>
      <c r="M120">
        <v>18923</v>
      </c>
      <c r="N120">
        <v>0.47276457632494789</v>
      </c>
      <c r="O120">
        <v>0.52723542367505216</v>
      </c>
      <c r="P120">
        <v>0.53565788356810018</v>
      </c>
      <c r="Q120">
        <v>0.46434211643189971</v>
      </c>
      <c r="R120">
        <v>8.39804502343202E-2</v>
      </c>
      <c r="S120">
        <v>5336</v>
      </c>
      <c r="T120">
        <f t="shared" si="8"/>
        <v>321</v>
      </c>
      <c r="U120">
        <v>4837</v>
      </c>
      <c r="V120">
        <v>5279.9634004513919</v>
      </c>
      <c r="W120">
        <v>5336</v>
      </c>
      <c r="X120" s="10">
        <v>13.3</v>
      </c>
      <c r="Y120">
        <v>3.3</v>
      </c>
      <c r="Z120">
        <f t="shared" si="9"/>
        <v>43.89</v>
      </c>
    </row>
    <row r="121" spans="1:26" x14ac:dyDescent="0.6">
      <c r="A121">
        <v>2016</v>
      </c>
      <c r="B121">
        <v>4</v>
      </c>
      <c r="C121">
        <v>29</v>
      </c>
      <c r="D121">
        <f t="shared" si="7"/>
        <v>5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22857</v>
      </c>
      <c r="M121">
        <v>20362</v>
      </c>
      <c r="N121">
        <v>0.48990812931579653</v>
      </c>
      <c r="O121">
        <v>0.51009187068420359</v>
      </c>
      <c r="P121">
        <v>0.52579194718149369</v>
      </c>
      <c r="Q121">
        <v>0.47420805281850631</v>
      </c>
      <c r="R121">
        <v>8.7532770655152733E-2</v>
      </c>
      <c r="S121">
        <v>5722</v>
      </c>
      <c r="T121">
        <f t="shared" si="8"/>
        <v>386</v>
      </c>
      <c r="U121">
        <v>4837</v>
      </c>
      <c r="V121">
        <v>5625.6724144436339</v>
      </c>
      <c r="W121">
        <v>5722</v>
      </c>
      <c r="X121" s="10">
        <v>15.2</v>
      </c>
      <c r="Y121">
        <v>0</v>
      </c>
      <c r="Z121">
        <f t="shared" si="9"/>
        <v>0</v>
      </c>
    </row>
    <row r="122" spans="1:26" x14ac:dyDescent="0.6">
      <c r="A122">
        <v>2016</v>
      </c>
      <c r="B122">
        <v>4</v>
      </c>
      <c r="C122">
        <v>30</v>
      </c>
      <c r="D122">
        <f t="shared" si="7"/>
        <v>6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21120</v>
      </c>
      <c r="M122">
        <v>20683</v>
      </c>
      <c r="N122">
        <v>0.48061247671974322</v>
      </c>
      <c r="O122">
        <v>0.51938752328025684</v>
      </c>
      <c r="P122">
        <v>0.5598016122670102</v>
      </c>
      <c r="Q122">
        <v>0.4401983877329898</v>
      </c>
      <c r="R122">
        <v>9.4020593977341388E-2</v>
      </c>
      <c r="S122">
        <v>6040</v>
      </c>
      <c r="T122">
        <f t="shared" si="8"/>
        <v>318</v>
      </c>
      <c r="U122">
        <v>4837</v>
      </c>
      <c r="V122">
        <v>5616.4950777078093</v>
      </c>
      <c r="W122">
        <v>6040</v>
      </c>
      <c r="X122" s="10">
        <v>16.7</v>
      </c>
      <c r="Y122">
        <v>0</v>
      </c>
      <c r="Z122">
        <f t="shared" si="9"/>
        <v>0</v>
      </c>
    </row>
    <row r="123" spans="1:26" x14ac:dyDescent="0.6">
      <c r="A123">
        <v>2016</v>
      </c>
      <c r="B123">
        <v>5</v>
      </c>
      <c r="C123">
        <v>1</v>
      </c>
      <c r="D123">
        <f t="shared" si="7"/>
        <v>7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21553</v>
      </c>
      <c r="M123">
        <v>19605</v>
      </c>
      <c r="N123">
        <v>0.45807517645752938</v>
      </c>
      <c r="O123">
        <v>0.54192482354247051</v>
      </c>
      <c r="P123">
        <v>0.549746236078416</v>
      </c>
      <c r="Q123">
        <v>0.450253763921584</v>
      </c>
      <c r="R123">
        <v>3.4034674475850943E-2</v>
      </c>
      <c r="S123">
        <v>5840</v>
      </c>
      <c r="T123">
        <f t="shared" si="8"/>
        <v>-200</v>
      </c>
      <c r="U123">
        <v>4837</v>
      </c>
      <c r="V123">
        <v>5788.1888588416514</v>
      </c>
      <c r="W123">
        <v>5840</v>
      </c>
      <c r="X123" s="10">
        <v>18.5</v>
      </c>
      <c r="Y123">
        <v>0</v>
      </c>
      <c r="Z123">
        <f t="shared" si="9"/>
        <v>0</v>
      </c>
    </row>
    <row r="124" spans="1:26" x14ac:dyDescent="0.6">
      <c r="A124">
        <v>2016</v>
      </c>
      <c r="B124">
        <v>5</v>
      </c>
      <c r="C124">
        <v>2</v>
      </c>
      <c r="D124">
        <f t="shared" si="7"/>
        <v>1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17867</v>
      </c>
      <c r="M124">
        <v>16462</v>
      </c>
      <c r="N124">
        <v>0.44557278376937809</v>
      </c>
      <c r="O124">
        <v>0.55442721623062186</v>
      </c>
      <c r="P124">
        <v>0.53972813821885035</v>
      </c>
      <c r="Q124">
        <v>0.4602718617811497</v>
      </c>
      <c r="R124">
        <v>0.1237986085122308</v>
      </c>
      <c r="S124">
        <v>4980</v>
      </c>
      <c r="T124">
        <f t="shared" si="8"/>
        <v>-860</v>
      </c>
      <c r="U124">
        <v>4837</v>
      </c>
      <c r="V124">
        <v>4597.780229328635</v>
      </c>
      <c r="W124">
        <v>4980</v>
      </c>
      <c r="X124" s="10">
        <v>19.899999999999999</v>
      </c>
      <c r="Y124">
        <v>0</v>
      </c>
      <c r="Z124">
        <f t="shared" si="9"/>
        <v>0</v>
      </c>
    </row>
    <row r="125" spans="1:26" x14ac:dyDescent="0.6">
      <c r="A125">
        <v>2016</v>
      </c>
      <c r="B125">
        <v>5</v>
      </c>
      <c r="C125">
        <v>3</v>
      </c>
      <c r="D125">
        <f t="shared" si="7"/>
        <v>2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11524</v>
      </c>
      <c r="M125">
        <v>11647</v>
      </c>
      <c r="N125">
        <v>0.34856973092267213</v>
      </c>
      <c r="O125">
        <v>0.65143026907732793</v>
      </c>
      <c r="P125">
        <v>0.60072150072150077</v>
      </c>
      <c r="Q125">
        <v>0.39927849927849929</v>
      </c>
      <c r="R125">
        <v>0.5666539343009932</v>
      </c>
      <c r="S125">
        <v>4947</v>
      </c>
      <c r="T125">
        <f t="shared" si="8"/>
        <v>-33</v>
      </c>
      <c r="U125">
        <v>4837</v>
      </c>
      <c r="V125">
        <v>4115.2305796452038</v>
      </c>
      <c r="W125">
        <v>4947</v>
      </c>
      <c r="X125" s="10">
        <v>16.399999999999999</v>
      </c>
      <c r="Y125">
        <v>40.700000000000003</v>
      </c>
      <c r="Z125">
        <f t="shared" si="9"/>
        <v>667.48</v>
      </c>
    </row>
    <row r="126" spans="1:26" x14ac:dyDescent="0.6">
      <c r="A126">
        <v>2016</v>
      </c>
      <c r="B126">
        <v>5</v>
      </c>
      <c r="C126">
        <v>4</v>
      </c>
      <c r="D126">
        <f t="shared" si="7"/>
        <v>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0</v>
      </c>
      <c r="I126">
        <f t="shared" si="6"/>
        <v>0</v>
      </c>
      <c r="L126">
        <v>19075</v>
      </c>
      <c r="M126">
        <v>24853</v>
      </c>
      <c r="N126">
        <v>0.44902887535000952</v>
      </c>
      <c r="O126">
        <v>0.55097112464999043</v>
      </c>
      <c r="P126">
        <v>0.52990302764854802</v>
      </c>
      <c r="Q126">
        <v>0.47009697235145198</v>
      </c>
      <c r="R126">
        <v>0.27393494235312471</v>
      </c>
      <c r="S126">
        <v>5657</v>
      </c>
      <c r="T126">
        <f t="shared" si="8"/>
        <v>710</v>
      </c>
      <c r="U126">
        <v>4837</v>
      </c>
      <c r="V126">
        <v>5013.9659629711032</v>
      </c>
      <c r="W126">
        <v>5657</v>
      </c>
      <c r="X126" s="10">
        <v>19.8</v>
      </c>
      <c r="Y126">
        <v>0</v>
      </c>
      <c r="Z126">
        <f t="shared" si="9"/>
        <v>0</v>
      </c>
    </row>
    <row r="127" spans="1:26" x14ac:dyDescent="0.6">
      <c r="A127">
        <v>2016</v>
      </c>
      <c r="B127">
        <v>5</v>
      </c>
      <c r="C127">
        <v>5</v>
      </c>
      <c r="D127">
        <f t="shared" si="7"/>
        <v>4</v>
      </c>
      <c r="E127" t="s">
        <v>20</v>
      </c>
      <c r="F127" t="s">
        <v>31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-3</v>
      </c>
      <c r="H127">
        <f t="shared" si="5"/>
        <v>0</v>
      </c>
      <c r="I127">
        <f t="shared" si="6"/>
        <v>1</v>
      </c>
      <c r="J127" s="12" t="s">
        <v>58</v>
      </c>
      <c r="K127" s="12"/>
      <c r="L127">
        <v>17657</v>
      </c>
      <c r="M127">
        <v>21498</v>
      </c>
      <c r="N127">
        <v>0.46173113218960971</v>
      </c>
      <c r="O127">
        <v>0.53826886781039029</v>
      </c>
      <c r="P127">
        <v>0.54576979127835068</v>
      </c>
      <c r="Q127">
        <v>0.45423020872164921</v>
      </c>
      <c r="R127">
        <v>0.13619209206989211</v>
      </c>
      <c r="S127">
        <v>6011</v>
      </c>
      <c r="T127">
        <f t="shared" si="8"/>
        <v>354</v>
      </c>
      <c r="U127">
        <v>4837</v>
      </c>
      <c r="V127">
        <v>5250.8356131715982</v>
      </c>
      <c r="W127">
        <v>6011</v>
      </c>
      <c r="X127" s="10">
        <v>19</v>
      </c>
      <c r="Y127">
        <v>0</v>
      </c>
      <c r="Z127">
        <f t="shared" si="9"/>
        <v>0</v>
      </c>
    </row>
    <row r="128" spans="1:26" x14ac:dyDescent="0.6">
      <c r="A128">
        <v>2016</v>
      </c>
      <c r="B128">
        <v>5</v>
      </c>
      <c r="C128">
        <v>6</v>
      </c>
      <c r="D128">
        <f t="shared" si="7"/>
        <v>5</v>
      </c>
      <c r="E128" t="s">
        <v>34</v>
      </c>
      <c r="F128" t="s">
        <v>13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-2</v>
      </c>
      <c r="H128">
        <f t="shared" si="5"/>
        <v>0</v>
      </c>
      <c r="I128">
        <f t="shared" si="6"/>
        <v>1</v>
      </c>
      <c r="J128" s="12" t="s">
        <v>58</v>
      </c>
      <c r="K128" s="12"/>
      <c r="L128">
        <v>16766</v>
      </c>
      <c r="M128">
        <v>19036</v>
      </c>
      <c r="N128">
        <v>0.49489150732756881</v>
      </c>
      <c r="O128">
        <v>0.5051084926724313</v>
      </c>
      <c r="P128">
        <v>0.52989070734858312</v>
      </c>
      <c r="Q128">
        <v>0.47010929265141688</v>
      </c>
      <c r="R128">
        <v>6.950775621416512E-2</v>
      </c>
      <c r="S128">
        <v>6087</v>
      </c>
      <c r="T128">
        <f t="shared" si="8"/>
        <v>76</v>
      </c>
      <c r="U128">
        <v>4837</v>
      </c>
      <c r="V128">
        <v>5429.1593783511389</v>
      </c>
      <c r="W128">
        <v>6087</v>
      </c>
      <c r="X128" s="10">
        <v>17.3</v>
      </c>
      <c r="Y128">
        <v>4.7</v>
      </c>
      <c r="Z128">
        <f t="shared" si="9"/>
        <v>81.31</v>
      </c>
    </row>
    <row r="129" spans="1:26" x14ac:dyDescent="0.6">
      <c r="A129">
        <v>2016</v>
      </c>
      <c r="B129">
        <v>5</v>
      </c>
      <c r="C129">
        <v>7</v>
      </c>
      <c r="D129">
        <f t="shared" si="7"/>
        <v>6</v>
      </c>
      <c r="E129" t="s">
        <v>34</v>
      </c>
      <c r="F129" t="s">
        <v>14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-1</v>
      </c>
      <c r="H129">
        <f t="shared" si="5"/>
        <v>0</v>
      </c>
      <c r="I129">
        <f t="shared" si="6"/>
        <v>1</v>
      </c>
      <c r="J129" s="12" t="s">
        <v>58</v>
      </c>
      <c r="K129" s="12"/>
      <c r="L129">
        <v>20396</v>
      </c>
      <c r="M129">
        <v>18530</v>
      </c>
      <c r="N129">
        <v>0.47049248809629429</v>
      </c>
      <c r="O129">
        <v>0.5295075119037056</v>
      </c>
      <c r="P129">
        <v>0.567715502490589</v>
      </c>
      <c r="Q129">
        <v>0.432284497509411</v>
      </c>
      <c r="R129">
        <v>3.897988305427752E-2</v>
      </c>
      <c r="S129">
        <v>5891</v>
      </c>
      <c r="T129">
        <f t="shared" si="8"/>
        <v>-196</v>
      </c>
      <c r="U129">
        <v>4837</v>
      </c>
      <c r="V129">
        <v>5706.2052451250738</v>
      </c>
      <c r="W129">
        <v>5891</v>
      </c>
      <c r="X129" s="10">
        <v>20</v>
      </c>
      <c r="Y129">
        <v>0</v>
      </c>
      <c r="Z129">
        <f t="shared" si="9"/>
        <v>0</v>
      </c>
    </row>
    <row r="130" spans="1:26" x14ac:dyDescent="0.6">
      <c r="A130">
        <v>2016</v>
      </c>
      <c r="B130">
        <v>5</v>
      </c>
      <c r="C130">
        <v>8</v>
      </c>
      <c r="D130">
        <f t="shared" si="7"/>
        <v>7</v>
      </c>
      <c r="E130" t="s">
        <v>34</v>
      </c>
      <c r="F130" t="s">
        <v>11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1</v>
      </c>
      <c r="I130">
        <f t="shared" ref="I130:I193" si="11">IF(NOT(ISBLANK(F130)), 1, 0)</f>
        <v>1</v>
      </c>
      <c r="J130" s="12" t="s">
        <v>58</v>
      </c>
      <c r="K130" s="12"/>
      <c r="L130">
        <v>25127</v>
      </c>
      <c r="M130">
        <v>19883</v>
      </c>
      <c r="N130">
        <v>0.45098856378450258</v>
      </c>
      <c r="O130">
        <v>0.54901143621549742</v>
      </c>
      <c r="P130">
        <v>0.55215497234710487</v>
      </c>
      <c r="Q130">
        <v>0.44784502765289508</v>
      </c>
      <c r="R130">
        <v>2.7826549045361641E-2</v>
      </c>
      <c r="S130">
        <v>5365</v>
      </c>
      <c r="T130">
        <f t="shared" si="8"/>
        <v>-526</v>
      </c>
      <c r="U130">
        <v>4837</v>
      </c>
      <c r="V130">
        <v>6142.6368595809472</v>
      </c>
      <c r="W130">
        <v>6142.6368595809472</v>
      </c>
      <c r="X130" s="10">
        <v>19.2</v>
      </c>
      <c r="Y130">
        <v>0</v>
      </c>
      <c r="Z130">
        <f t="shared" si="9"/>
        <v>0</v>
      </c>
    </row>
    <row r="131" spans="1:26" x14ac:dyDescent="0.6">
      <c r="A131">
        <v>2016</v>
      </c>
      <c r="B131">
        <v>5</v>
      </c>
      <c r="C131">
        <v>9</v>
      </c>
      <c r="D131">
        <f t="shared" ref="D131:D194" si="12">WEEKDAY(DATE(A131,B131,C131), 2)</f>
        <v>1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21642</v>
      </c>
      <c r="M131">
        <v>18978</v>
      </c>
      <c r="N131">
        <v>0.49450462728554151</v>
      </c>
      <c r="O131">
        <v>0.50549537271445855</v>
      </c>
      <c r="P131">
        <v>0.55661688546181343</v>
      </c>
      <c r="Q131">
        <v>0.44338311453818652</v>
      </c>
      <c r="R131">
        <v>4.3478795026782639E-2</v>
      </c>
      <c r="S131">
        <v>4368</v>
      </c>
      <c r="T131">
        <f t="shared" ref="T131:T194" si="13">S131-S130</f>
        <v>-997</v>
      </c>
      <c r="U131">
        <v>4837</v>
      </c>
      <c r="V131">
        <v>4852.451957410859</v>
      </c>
      <c r="W131">
        <v>4368</v>
      </c>
      <c r="X131" s="10">
        <v>18.600000000000001</v>
      </c>
      <c r="Y131">
        <v>0</v>
      </c>
      <c r="Z131">
        <f t="shared" ref="Z131:Z194" si="14">X131*Y131</f>
        <v>0</v>
      </c>
    </row>
    <row r="132" spans="1:26" x14ac:dyDescent="0.6">
      <c r="A132">
        <v>2016</v>
      </c>
      <c r="B132">
        <v>5</v>
      </c>
      <c r="C132">
        <v>10</v>
      </c>
      <c r="D132">
        <f t="shared" si="12"/>
        <v>2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16683</v>
      </c>
      <c r="M132">
        <v>17675</v>
      </c>
      <c r="N132">
        <v>0.49480567086649763</v>
      </c>
      <c r="O132">
        <v>0.50519432913350237</v>
      </c>
      <c r="P132">
        <v>0.54944451984608611</v>
      </c>
      <c r="Q132">
        <v>0.450555480153914</v>
      </c>
      <c r="R132">
        <v>5.3946558055554587E-2</v>
      </c>
      <c r="S132">
        <v>4407</v>
      </c>
      <c r="T132">
        <f t="shared" si="13"/>
        <v>39</v>
      </c>
      <c r="U132">
        <v>4837</v>
      </c>
      <c r="V132">
        <v>4718.1551511245771</v>
      </c>
      <c r="W132">
        <v>4407</v>
      </c>
      <c r="X132" s="10">
        <v>15.1</v>
      </c>
      <c r="Y132">
        <v>22.3</v>
      </c>
      <c r="Z132">
        <f t="shared" si="14"/>
        <v>336.73</v>
      </c>
    </row>
    <row r="133" spans="1:26" x14ac:dyDescent="0.6">
      <c r="A133">
        <v>2016</v>
      </c>
      <c r="B133">
        <v>5</v>
      </c>
      <c r="C133">
        <v>11</v>
      </c>
      <c r="D133">
        <f t="shared" si="12"/>
        <v>3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17093</v>
      </c>
      <c r="M133">
        <v>19969</v>
      </c>
      <c r="N133">
        <v>0.45645087803392298</v>
      </c>
      <c r="O133">
        <v>0.54354912196607696</v>
      </c>
      <c r="P133">
        <v>0.542916747804291</v>
      </c>
      <c r="Q133">
        <v>0.45708325219570889</v>
      </c>
      <c r="R133">
        <v>6.1786675454495517E-2</v>
      </c>
      <c r="S133">
        <v>4742</v>
      </c>
      <c r="T133">
        <f t="shared" si="13"/>
        <v>335</v>
      </c>
      <c r="U133">
        <v>4837</v>
      </c>
      <c r="V133">
        <v>4896.8453900730428</v>
      </c>
      <c r="W133">
        <v>4742</v>
      </c>
      <c r="X133" s="10">
        <v>15.1</v>
      </c>
      <c r="Y133">
        <v>0</v>
      </c>
      <c r="Z133">
        <f t="shared" si="14"/>
        <v>0</v>
      </c>
    </row>
    <row r="134" spans="1:26" x14ac:dyDescent="0.6">
      <c r="A134">
        <v>2016</v>
      </c>
      <c r="B134">
        <v>5</v>
      </c>
      <c r="C134">
        <v>12</v>
      </c>
      <c r="D134">
        <f t="shared" si="12"/>
        <v>4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19179</v>
      </c>
      <c r="M134">
        <v>19375</v>
      </c>
      <c r="N134">
        <v>0.47580082835273141</v>
      </c>
      <c r="O134">
        <v>0.52419917164726859</v>
      </c>
      <c r="P134">
        <v>0.55172340256113706</v>
      </c>
      <c r="Q134">
        <v>0.44827659743886289</v>
      </c>
      <c r="R134">
        <v>0.1049305757578386</v>
      </c>
      <c r="S134">
        <v>5236</v>
      </c>
      <c r="T134">
        <f t="shared" si="13"/>
        <v>494</v>
      </c>
      <c r="U134">
        <v>4837</v>
      </c>
      <c r="V134">
        <v>5183.8380011171303</v>
      </c>
      <c r="W134">
        <v>5236</v>
      </c>
      <c r="X134" s="10">
        <v>18.3</v>
      </c>
      <c r="Y134">
        <v>0</v>
      </c>
      <c r="Z134">
        <f t="shared" si="14"/>
        <v>0</v>
      </c>
    </row>
    <row r="135" spans="1:26" x14ac:dyDescent="0.6">
      <c r="A135">
        <v>2016</v>
      </c>
      <c r="B135">
        <v>5</v>
      </c>
      <c r="C135">
        <v>13</v>
      </c>
      <c r="D135">
        <f t="shared" si="12"/>
        <v>5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20671</v>
      </c>
      <c r="M135">
        <v>21615</v>
      </c>
      <c r="N135">
        <v>0.48564115016491632</v>
      </c>
      <c r="O135">
        <v>0.51435884983508362</v>
      </c>
      <c r="P135">
        <v>0.52916359526266643</v>
      </c>
      <c r="Q135">
        <v>0.47083640473733351</v>
      </c>
      <c r="R135">
        <v>5.4551748459961892E-2</v>
      </c>
      <c r="S135">
        <v>5809</v>
      </c>
      <c r="T135">
        <f t="shared" si="13"/>
        <v>573</v>
      </c>
      <c r="U135">
        <v>4837</v>
      </c>
      <c r="V135">
        <v>5484.2840261584624</v>
      </c>
      <c r="W135">
        <v>5809</v>
      </c>
      <c r="X135" s="10">
        <v>17.7</v>
      </c>
      <c r="Y135">
        <v>0</v>
      </c>
      <c r="Z135">
        <f t="shared" si="14"/>
        <v>0</v>
      </c>
    </row>
    <row r="136" spans="1:26" x14ac:dyDescent="0.6">
      <c r="A136">
        <v>2016</v>
      </c>
      <c r="B136">
        <v>5</v>
      </c>
      <c r="C136">
        <v>14</v>
      </c>
      <c r="D136">
        <f t="shared" si="12"/>
        <v>6</v>
      </c>
      <c r="E136" t="s">
        <v>21</v>
      </c>
      <c r="F136" t="s">
        <v>11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1</v>
      </c>
      <c r="I136">
        <f t="shared" si="11"/>
        <v>1</v>
      </c>
      <c r="J136" s="12" t="s">
        <v>60</v>
      </c>
      <c r="K136" s="12"/>
      <c r="L136">
        <v>19629</v>
      </c>
      <c r="M136">
        <v>19555</v>
      </c>
      <c r="N136">
        <v>0.47001792977252821</v>
      </c>
      <c r="O136">
        <v>0.52998207022747179</v>
      </c>
      <c r="P136">
        <v>0.5684508633174632</v>
      </c>
      <c r="Q136">
        <v>0.4315491366825368</v>
      </c>
      <c r="R136">
        <v>5.939405173834239E-2</v>
      </c>
      <c r="S136">
        <v>5965</v>
      </c>
      <c r="T136">
        <f t="shared" si="13"/>
        <v>156</v>
      </c>
      <c r="U136">
        <v>4837</v>
      </c>
      <c r="V136">
        <v>5666.1488263061947</v>
      </c>
      <c r="W136">
        <v>5965</v>
      </c>
      <c r="X136" s="10">
        <v>16.899999999999999</v>
      </c>
      <c r="Y136">
        <v>0</v>
      </c>
      <c r="Z136">
        <f t="shared" si="14"/>
        <v>0</v>
      </c>
    </row>
    <row r="137" spans="1:26" x14ac:dyDescent="0.6">
      <c r="A137">
        <v>2016</v>
      </c>
      <c r="B137">
        <v>5</v>
      </c>
      <c r="C137">
        <v>15</v>
      </c>
      <c r="D137">
        <f t="shared" si="12"/>
        <v>7</v>
      </c>
      <c r="E137" t="s">
        <v>21</v>
      </c>
      <c r="F137" t="s">
        <v>15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1</v>
      </c>
      <c r="H137">
        <f t="shared" si="10"/>
        <v>0</v>
      </c>
      <c r="I137">
        <f t="shared" si="11"/>
        <v>1</v>
      </c>
      <c r="J137" s="12" t="s">
        <v>60</v>
      </c>
      <c r="K137" s="12"/>
      <c r="L137">
        <v>21146</v>
      </c>
      <c r="M137">
        <v>19256</v>
      </c>
      <c r="N137">
        <v>0.46296343405476531</v>
      </c>
      <c r="O137">
        <v>0.53703656594523475</v>
      </c>
      <c r="P137">
        <v>0.55267960024151974</v>
      </c>
      <c r="Q137">
        <v>0.44732039975848031</v>
      </c>
      <c r="R137">
        <v>9.9139766322428866E-2</v>
      </c>
      <c r="S137">
        <v>5596</v>
      </c>
      <c r="T137">
        <f t="shared" si="13"/>
        <v>-369</v>
      </c>
      <c r="U137">
        <v>4837</v>
      </c>
      <c r="V137">
        <v>5929.3929941697961</v>
      </c>
      <c r="W137">
        <v>5929.3929941697961</v>
      </c>
      <c r="X137" s="10">
        <v>19</v>
      </c>
      <c r="Y137">
        <v>0</v>
      </c>
      <c r="Z137">
        <f t="shared" si="14"/>
        <v>0</v>
      </c>
    </row>
    <row r="138" spans="1:26" x14ac:dyDescent="0.6">
      <c r="A138">
        <v>2016</v>
      </c>
      <c r="B138">
        <v>5</v>
      </c>
      <c r="C138">
        <v>16</v>
      </c>
      <c r="D138">
        <f t="shared" si="12"/>
        <v>1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21335</v>
      </c>
      <c r="M138">
        <v>19171</v>
      </c>
      <c r="N138">
        <v>0.48532475663918029</v>
      </c>
      <c r="O138">
        <v>0.51467524336081971</v>
      </c>
      <c r="P138">
        <v>0.54099233366443344</v>
      </c>
      <c r="Q138">
        <v>0.4590076663355665</v>
      </c>
      <c r="R138">
        <v>7.2696952878158486E-2</v>
      </c>
      <c r="S138">
        <v>4697</v>
      </c>
      <c r="T138">
        <f t="shared" si="13"/>
        <v>-899</v>
      </c>
      <c r="U138">
        <v>4837</v>
      </c>
      <c r="V138">
        <v>4834.1648897819196</v>
      </c>
      <c r="W138">
        <v>4697</v>
      </c>
      <c r="X138" s="10">
        <v>15.6</v>
      </c>
      <c r="Y138">
        <v>14.5</v>
      </c>
      <c r="Z138">
        <f t="shared" si="14"/>
        <v>226.2</v>
      </c>
    </row>
    <row r="139" spans="1:26" x14ac:dyDescent="0.6">
      <c r="A139">
        <v>2016</v>
      </c>
      <c r="B139">
        <v>5</v>
      </c>
      <c r="C139">
        <v>17</v>
      </c>
      <c r="D139">
        <f t="shared" si="12"/>
        <v>2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17417</v>
      </c>
      <c r="M139">
        <v>17926</v>
      </c>
      <c r="N139">
        <v>0.48926096566781319</v>
      </c>
      <c r="O139">
        <v>0.51073903433218681</v>
      </c>
      <c r="P139">
        <v>0.55855189044954112</v>
      </c>
      <c r="Q139">
        <v>0.44144810955045882</v>
      </c>
      <c r="R139">
        <v>5.0538967346015241E-2</v>
      </c>
      <c r="S139">
        <v>4544</v>
      </c>
      <c r="T139">
        <f t="shared" si="13"/>
        <v>-153</v>
      </c>
      <c r="U139">
        <v>4837</v>
      </c>
      <c r="V139">
        <v>4762.6998353771787</v>
      </c>
      <c r="W139">
        <v>4544</v>
      </c>
      <c r="X139" s="10">
        <v>18.600000000000001</v>
      </c>
      <c r="Y139">
        <v>0</v>
      </c>
      <c r="Z139">
        <f t="shared" si="14"/>
        <v>0</v>
      </c>
    </row>
    <row r="140" spans="1:26" x14ac:dyDescent="0.6">
      <c r="A140">
        <v>2016</v>
      </c>
      <c r="B140">
        <v>5</v>
      </c>
      <c r="C140">
        <v>18</v>
      </c>
      <c r="D140">
        <f t="shared" si="12"/>
        <v>3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17132</v>
      </c>
      <c r="M140">
        <v>20458</v>
      </c>
      <c r="N140">
        <v>0.45612659487864371</v>
      </c>
      <c r="O140">
        <v>0.54387340512135629</v>
      </c>
      <c r="P140">
        <v>0.52652247967536625</v>
      </c>
      <c r="Q140">
        <v>0.47347752032463369</v>
      </c>
      <c r="R140">
        <v>4.2585594609360782E-2</v>
      </c>
      <c r="S140">
        <v>4907</v>
      </c>
      <c r="T140">
        <f t="shared" si="13"/>
        <v>363</v>
      </c>
      <c r="U140">
        <v>4837</v>
      </c>
      <c r="V140">
        <v>4916.7261137501609</v>
      </c>
      <c r="W140">
        <v>4907</v>
      </c>
      <c r="X140" s="10">
        <v>20.2</v>
      </c>
      <c r="Y140">
        <v>0</v>
      </c>
      <c r="Z140">
        <f t="shared" si="14"/>
        <v>0</v>
      </c>
    </row>
    <row r="141" spans="1:26" x14ac:dyDescent="0.6">
      <c r="A141">
        <v>2016</v>
      </c>
      <c r="B141">
        <v>5</v>
      </c>
      <c r="C141">
        <v>19</v>
      </c>
      <c r="D141">
        <f t="shared" si="12"/>
        <v>4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19789</v>
      </c>
      <c r="M141">
        <v>19619</v>
      </c>
      <c r="N141">
        <v>0.47572594042271688</v>
      </c>
      <c r="O141">
        <v>0.52427405957728301</v>
      </c>
      <c r="P141">
        <v>0.54894231206378363</v>
      </c>
      <c r="Q141">
        <v>0.45105768793621648</v>
      </c>
      <c r="R141">
        <v>7.960576827814124E-2</v>
      </c>
      <c r="S141">
        <v>5335</v>
      </c>
      <c r="T141">
        <f t="shared" si="13"/>
        <v>428</v>
      </c>
      <c r="U141">
        <v>4837</v>
      </c>
      <c r="V141">
        <v>5219.3021143110727</v>
      </c>
      <c r="W141">
        <v>5335</v>
      </c>
      <c r="X141" s="10">
        <v>20.5</v>
      </c>
      <c r="Y141">
        <v>0</v>
      </c>
      <c r="Z141">
        <f t="shared" si="14"/>
        <v>0</v>
      </c>
    </row>
    <row r="142" spans="1:26" x14ac:dyDescent="0.6">
      <c r="A142">
        <v>2016</v>
      </c>
      <c r="B142">
        <v>5</v>
      </c>
      <c r="C142">
        <v>20</v>
      </c>
      <c r="D142">
        <f t="shared" si="12"/>
        <v>5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21397</v>
      </c>
      <c r="M142">
        <v>21613</v>
      </c>
      <c r="N142">
        <v>0.48801632107951542</v>
      </c>
      <c r="O142">
        <v>0.51198367892048458</v>
      </c>
      <c r="P142">
        <v>0.5277025825810201</v>
      </c>
      <c r="Q142">
        <v>0.47229741741898001</v>
      </c>
      <c r="R142">
        <v>7.1747816773768319E-2</v>
      </c>
      <c r="S142">
        <v>5697</v>
      </c>
      <c r="T142">
        <f t="shared" si="13"/>
        <v>362</v>
      </c>
      <c r="U142">
        <v>4837</v>
      </c>
      <c r="V142">
        <v>5525.8882283256653</v>
      </c>
      <c r="W142">
        <v>5697</v>
      </c>
      <c r="X142" s="10">
        <v>20.7</v>
      </c>
      <c r="Y142">
        <v>0</v>
      </c>
      <c r="Z142">
        <f t="shared" si="14"/>
        <v>0</v>
      </c>
    </row>
    <row r="143" spans="1:26" x14ac:dyDescent="0.6">
      <c r="A143">
        <v>2016</v>
      </c>
      <c r="B143">
        <v>5</v>
      </c>
      <c r="C143">
        <v>21</v>
      </c>
      <c r="D143">
        <f t="shared" si="12"/>
        <v>6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20980</v>
      </c>
      <c r="M143">
        <v>20439</v>
      </c>
      <c r="N143">
        <v>0.4767813754063982</v>
      </c>
      <c r="O143">
        <v>0.5232186245936018</v>
      </c>
      <c r="P143">
        <v>0.56582062689329127</v>
      </c>
      <c r="Q143">
        <v>0.43417937310670868</v>
      </c>
      <c r="R143">
        <v>7.0762713277737865E-2</v>
      </c>
      <c r="S143">
        <v>5879</v>
      </c>
      <c r="T143">
        <f t="shared" si="13"/>
        <v>182</v>
      </c>
      <c r="U143">
        <v>4837</v>
      </c>
      <c r="V143">
        <v>5585.2351108336125</v>
      </c>
      <c r="W143">
        <v>5879</v>
      </c>
      <c r="X143" s="10">
        <v>21</v>
      </c>
      <c r="Y143">
        <v>0</v>
      </c>
      <c r="Z143">
        <f t="shared" si="14"/>
        <v>0</v>
      </c>
    </row>
    <row r="144" spans="1:26" x14ac:dyDescent="0.6">
      <c r="A144">
        <v>2016</v>
      </c>
      <c r="B144">
        <v>5</v>
      </c>
      <c r="C144">
        <v>22</v>
      </c>
      <c r="D144">
        <f t="shared" si="12"/>
        <v>7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22730</v>
      </c>
      <c r="M144">
        <v>20164</v>
      </c>
      <c r="N144">
        <v>0.44487421105978742</v>
      </c>
      <c r="O144">
        <v>0.55512578894021258</v>
      </c>
      <c r="P144">
        <v>0.54886792975938847</v>
      </c>
      <c r="Q144">
        <v>0.45113207024061153</v>
      </c>
      <c r="R144">
        <v>3.8901995735905769E-2</v>
      </c>
      <c r="S144">
        <v>5669</v>
      </c>
      <c r="T144">
        <f t="shared" si="13"/>
        <v>-210</v>
      </c>
      <c r="U144">
        <v>4837</v>
      </c>
      <c r="V144">
        <v>5835.4096868392471</v>
      </c>
      <c r="W144">
        <v>5835.4096868392471</v>
      </c>
      <c r="X144" s="10">
        <v>20.9</v>
      </c>
      <c r="Y144">
        <v>0</v>
      </c>
      <c r="Z144">
        <f t="shared" si="14"/>
        <v>0</v>
      </c>
    </row>
    <row r="145" spans="1:26" x14ac:dyDescent="0.6">
      <c r="A145">
        <v>2016</v>
      </c>
      <c r="B145">
        <v>5</v>
      </c>
      <c r="C145">
        <v>23</v>
      </c>
      <c r="D145">
        <f t="shared" si="12"/>
        <v>1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20995</v>
      </c>
      <c r="M145">
        <v>19241</v>
      </c>
      <c r="N145">
        <v>0.49057769412440688</v>
      </c>
      <c r="O145">
        <v>0.50942230587559312</v>
      </c>
      <c r="P145">
        <v>0.55084947251902272</v>
      </c>
      <c r="Q145">
        <v>0.44915052748097728</v>
      </c>
      <c r="R145">
        <v>6.3827373126681089E-2</v>
      </c>
      <c r="S145">
        <v>4935</v>
      </c>
      <c r="T145">
        <f t="shared" si="13"/>
        <v>-734</v>
      </c>
      <c r="U145">
        <v>4837</v>
      </c>
      <c r="V145">
        <v>4818.2174096678054</v>
      </c>
      <c r="W145">
        <v>4935</v>
      </c>
      <c r="X145" s="10">
        <v>19.5</v>
      </c>
      <c r="Y145">
        <v>0</v>
      </c>
      <c r="Z145">
        <f t="shared" si="14"/>
        <v>0</v>
      </c>
    </row>
    <row r="146" spans="1:26" x14ac:dyDescent="0.6">
      <c r="A146">
        <v>2016</v>
      </c>
      <c r="B146">
        <v>5</v>
      </c>
      <c r="C146">
        <v>24</v>
      </c>
      <c r="D146">
        <f t="shared" si="12"/>
        <v>2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17075</v>
      </c>
      <c r="M146">
        <v>18037</v>
      </c>
      <c r="N146">
        <v>0.48803804327160732</v>
      </c>
      <c r="O146">
        <v>0.51196195672839273</v>
      </c>
      <c r="P146">
        <v>0.54317512072702379</v>
      </c>
      <c r="Q146">
        <v>0.4568248792729761</v>
      </c>
      <c r="R146">
        <v>0.10730113312293239</v>
      </c>
      <c r="S146">
        <v>4870</v>
      </c>
      <c r="T146">
        <f t="shared" si="13"/>
        <v>-65</v>
      </c>
      <c r="U146">
        <v>4837</v>
      </c>
      <c r="V146">
        <v>4730.2663595057684</v>
      </c>
      <c r="W146">
        <v>4870</v>
      </c>
      <c r="X146" s="10">
        <v>19.3</v>
      </c>
      <c r="Y146">
        <v>24.7</v>
      </c>
      <c r="Z146">
        <f t="shared" si="14"/>
        <v>476.71</v>
      </c>
    </row>
    <row r="147" spans="1:26" x14ac:dyDescent="0.6">
      <c r="A147">
        <v>2016</v>
      </c>
      <c r="B147">
        <v>5</v>
      </c>
      <c r="C147">
        <v>25</v>
      </c>
      <c r="D147">
        <f t="shared" si="12"/>
        <v>3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17733</v>
      </c>
      <c r="M147">
        <v>20231</v>
      </c>
      <c r="N147">
        <v>0.463331711066443</v>
      </c>
      <c r="O147">
        <v>0.536668288933557</v>
      </c>
      <c r="P147">
        <v>0.53154951119683924</v>
      </c>
      <c r="Q147">
        <v>0.46845048880316081</v>
      </c>
      <c r="R147">
        <v>4.3838958385884967E-2</v>
      </c>
      <c r="S147">
        <v>5061</v>
      </c>
      <c r="T147">
        <f t="shared" si="13"/>
        <v>191</v>
      </c>
      <c r="U147">
        <v>4837</v>
      </c>
      <c r="V147">
        <v>4952.7382095409876</v>
      </c>
      <c r="W147">
        <v>5061</v>
      </c>
      <c r="X147" s="10">
        <v>19.899999999999999</v>
      </c>
      <c r="Y147">
        <v>0</v>
      </c>
      <c r="Z147">
        <f t="shared" si="14"/>
        <v>0</v>
      </c>
    </row>
    <row r="148" spans="1:26" x14ac:dyDescent="0.6">
      <c r="A148">
        <v>2016</v>
      </c>
      <c r="B148">
        <v>5</v>
      </c>
      <c r="C148">
        <v>26</v>
      </c>
      <c r="D148">
        <f t="shared" si="12"/>
        <v>4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19356</v>
      </c>
      <c r="M148">
        <v>19975</v>
      </c>
      <c r="N148">
        <v>0.46284975117155053</v>
      </c>
      <c r="O148">
        <v>0.53715024882844953</v>
      </c>
      <c r="P148">
        <v>0.54241392498312913</v>
      </c>
      <c r="Q148">
        <v>0.45758607501687082</v>
      </c>
      <c r="R148">
        <v>6.0288370798751427E-2</v>
      </c>
      <c r="S148">
        <v>5360</v>
      </c>
      <c r="T148">
        <f t="shared" si="13"/>
        <v>299</v>
      </c>
      <c r="U148">
        <v>4837</v>
      </c>
      <c r="V148">
        <v>5185.593299581129</v>
      </c>
      <c r="W148">
        <v>5360</v>
      </c>
      <c r="X148" s="10">
        <v>22.1</v>
      </c>
      <c r="Y148">
        <v>0</v>
      </c>
      <c r="Z148">
        <f t="shared" si="14"/>
        <v>0</v>
      </c>
    </row>
    <row r="149" spans="1:26" x14ac:dyDescent="0.6">
      <c r="A149">
        <v>2016</v>
      </c>
      <c r="B149">
        <v>5</v>
      </c>
      <c r="C149">
        <v>27</v>
      </c>
      <c r="D149">
        <f t="shared" si="12"/>
        <v>5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21229</v>
      </c>
      <c r="M149">
        <v>21709</v>
      </c>
      <c r="N149">
        <v>0.48082689255745159</v>
      </c>
      <c r="O149">
        <v>0.51917310744254841</v>
      </c>
      <c r="P149">
        <v>0.51969332823230108</v>
      </c>
      <c r="Q149">
        <v>0.48030667176769892</v>
      </c>
      <c r="R149">
        <v>5.7035068929532591E-2</v>
      </c>
      <c r="S149">
        <v>5709</v>
      </c>
      <c r="T149">
        <f t="shared" si="13"/>
        <v>349</v>
      </c>
      <c r="U149">
        <v>4837</v>
      </c>
      <c r="V149">
        <v>5516.0170809948022</v>
      </c>
      <c r="W149">
        <v>5709</v>
      </c>
      <c r="X149" s="10">
        <v>23</v>
      </c>
      <c r="Y149">
        <v>0</v>
      </c>
      <c r="Z149">
        <f t="shared" si="14"/>
        <v>0</v>
      </c>
    </row>
    <row r="150" spans="1:26" x14ac:dyDescent="0.6">
      <c r="A150">
        <v>2016</v>
      </c>
      <c r="B150">
        <v>5</v>
      </c>
      <c r="C150">
        <v>28</v>
      </c>
      <c r="D150">
        <f t="shared" si="12"/>
        <v>6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20694</v>
      </c>
      <c r="M150">
        <v>20588</v>
      </c>
      <c r="N150">
        <v>0.45961366255711539</v>
      </c>
      <c r="O150">
        <v>0.54038633744288456</v>
      </c>
      <c r="P150">
        <v>0.55560958901880408</v>
      </c>
      <c r="Q150">
        <v>0.44439041098119592</v>
      </c>
      <c r="R150">
        <v>9.8933954458904391E-2</v>
      </c>
      <c r="S150">
        <v>5902</v>
      </c>
      <c r="T150">
        <f t="shared" si="13"/>
        <v>193</v>
      </c>
      <c r="U150">
        <v>4837</v>
      </c>
      <c r="V150">
        <v>5563.546609051783</v>
      </c>
      <c r="W150">
        <v>5902</v>
      </c>
      <c r="X150" s="10">
        <v>21</v>
      </c>
      <c r="Y150">
        <v>0</v>
      </c>
      <c r="Z150">
        <f t="shared" si="14"/>
        <v>0</v>
      </c>
    </row>
    <row r="151" spans="1:26" x14ac:dyDescent="0.6">
      <c r="A151">
        <v>2016</v>
      </c>
      <c r="B151">
        <v>5</v>
      </c>
      <c r="C151">
        <v>29</v>
      </c>
      <c r="D151">
        <f t="shared" si="12"/>
        <v>7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21738</v>
      </c>
      <c r="M151">
        <v>19817</v>
      </c>
      <c r="N151">
        <v>0.44402249468494231</v>
      </c>
      <c r="O151">
        <v>0.55597750531505763</v>
      </c>
      <c r="P151">
        <v>0.54364367319885443</v>
      </c>
      <c r="Q151">
        <v>0.45635632680114557</v>
      </c>
      <c r="R151">
        <v>4.0191686487898483E-2</v>
      </c>
      <c r="S151">
        <v>5673</v>
      </c>
      <c r="T151">
        <f t="shared" si="13"/>
        <v>-229</v>
      </c>
      <c r="U151">
        <v>4837</v>
      </c>
      <c r="V151">
        <v>5785.1030969791018</v>
      </c>
      <c r="W151">
        <v>5785.1030969791018</v>
      </c>
      <c r="X151" s="10">
        <v>20</v>
      </c>
      <c r="Y151">
        <v>1.9</v>
      </c>
      <c r="Z151">
        <f t="shared" si="14"/>
        <v>38</v>
      </c>
    </row>
    <row r="152" spans="1:26" x14ac:dyDescent="0.6">
      <c r="A152">
        <v>2016</v>
      </c>
      <c r="B152">
        <v>5</v>
      </c>
      <c r="C152">
        <v>30</v>
      </c>
      <c r="D152">
        <f t="shared" si="12"/>
        <v>1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20859</v>
      </c>
      <c r="M152">
        <v>18590</v>
      </c>
      <c r="N152">
        <v>0.47019220484891577</v>
      </c>
      <c r="O152">
        <v>0.52980779515108412</v>
      </c>
      <c r="P152">
        <v>0.53386175935802604</v>
      </c>
      <c r="Q152">
        <v>0.46613824064197401</v>
      </c>
      <c r="R152">
        <v>4.9975284231339588E-2</v>
      </c>
      <c r="S152">
        <v>4974</v>
      </c>
      <c r="T152">
        <f t="shared" si="13"/>
        <v>-699</v>
      </c>
      <c r="U152">
        <v>4837</v>
      </c>
      <c r="V152">
        <v>4806.9038992818032</v>
      </c>
      <c r="W152">
        <v>4974</v>
      </c>
      <c r="X152" s="10">
        <v>22.4</v>
      </c>
      <c r="Y152">
        <v>0</v>
      </c>
      <c r="Z152">
        <f t="shared" si="14"/>
        <v>0</v>
      </c>
    </row>
    <row r="153" spans="1:26" x14ac:dyDescent="0.6">
      <c r="A153">
        <v>2016</v>
      </c>
      <c r="B153">
        <v>5</v>
      </c>
      <c r="C153">
        <v>31</v>
      </c>
      <c r="D153">
        <f t="shared" si="12"/>
        <v>2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17431</v>
      </c>
      <c r="M153">
        <v>16453</v>
      </c>
      <c r="N153">
        <v>0.48060540554166492</v>
      </c>
      <c r="O153">
        <v>0.51939459445833513</v>
      </c>
      <c r="P153">
        <v>0.54542073474189667</v>
      </c>
      <c r="Q153">
        <v>0.45457926525810333</v>
      </c>
      <c r="R153">
        <v>3.1973279507881591E-2</v>
      </c>
      <c r="S153">
        <v>4655</v>
      </c>
      <c r="T153">
        <f t="shared" si="13"/>
        <v>-319</v>
      </c>
      <c r="U153">
        <v>4837</v>
      </c>
      <c r="V153">
        <v>4764.5452740538849</v>
      </c>
      <c r="W153">
        <v>4655</v>
      </c>
      <c r="X153" s="10">
        <v>23.8</v>
      </c>
      <c r="Y153">
        <v>0</v>
      </c>
      <c r="Z153">
        <f t="shared" si="14"/>
        <v>0</v>
      </c>
    </row>
    <row r="154" spans="1:26" x14ac:dyDescent="0.6">
      <c r="A154">
        <v>2016</v>
      </c>
      <c r="B154">
        <v>6</v>
      </c>
      <c r="C154">
        <v>1</v>
      </c>
      <c r="D154">
        <f t="shared" si="12"/>
        <v>3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17204</v>
      </c>
      <c r="M154">
        <v>19719</v>
      </c>
      <c r="N154">
        <v>0.46249780011162273</v>
      </c>
      <c r="O154">
        <v>0.53750219988837722</v>
      </c>
      <c r="P154">
        <v>0.52743145252933998</v>
      </c>
      <c r="Q154">
        <v>0.47256854747066002</v>
      </c>
      <c r="R154">
        <v>7.920118717559986E-2</v>
      </c>
      <c r="S154">
        <v>4917</v>
      </c>
      <c r="T154">
        <f t="shared" si="13"/>
        <v>262</v>
      </c>
      <c r="U154">
        <v>4837</v>
      </c>
      <c r="V154">
        <v>4926.7335376635183</v>
      </c>
      <c r="W154">
        <v>4917</v>
      </c>
      <c r="X154" s="10">
        <v>20.7</v>
      </c>
      <c r="Y154">
        <v>0</v>
      </c>
      <c r="Z154">
        <f t="shared" si="14"/>
        <v>0</v>
      </c>
    </row>
    <row r="155" spans="1:26" x14ac:dyDescent="0.6">
      <c r="A155">
        <v>2016</v>
      </c>
      <c r="B155">
        <v>6</v>
      </c>
      <c r="C155">
        <v>2</v>
      </c>
      <c r="D155">
        <f t="shared" si="12"/>
        <v>4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17716</v>
      </c>
      <c r="M155">
        <v>20919</v>
      </c>
      <c r="N155">
        <v>0.46301902836231751</v>
      </c>
      <c r="O155">
        <v>0.53698097163768266</v>
      </c>
      <c r="P155">
        <v>0.53163984177460777</v>
      </c>
      <c r="Q155">
        <v>0.46836015822539218</v>
      </c>
      <c r="R155">
        <v>8.3777583431562677E-2</v>
      </c>
      <c r="S155">
        <v>5515</v>
      </c>
      <c r="T155">
        <f t="shared" si="13"/>
        <v>598</v>
      </c>
      <c r="U155">
        <v>4837</v>
      </c>
      <c r="V155">
        <v>5114.1878490779764</v>
      </c>
      <c r="W155">
        <v>5515</v>
      </c>
      <c r="X155" s="10">
        <v>19.8</v>
      </c>
      <c r="Y155">
        <v>0</v>
      </c>
      <c r="Z155">
        <f t="shared" si="14"/>
        <v>0</v>
      </c>
    </row>
    <row r="156" spans="1:26" x14ac:dyDescent="0.6">
      <c r="A156">
        <v>2016</v>
      </c>
      <c r="B156">
        <v>6</v>
      </c>
      <c r="C156">
        <v>3</v>
      </c>
      <c r="D156">
        <f t="shared" si="12"/>
        <v>5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20071</v>
      </c>
      <c r="M156">
        <v>23714</v>
      </c>
      <c r="N156">
        <v>0.48922316326705317</v>
      </c>
      <c r="O156">
        <v>0.51077683673294683</v>
      </c>
      <c r="P156">
        <v>0.51344429134676806</v>
      </c>
      <c r="Q156">
        <v>0.48655570865323189</v>
      </c>
      <c r="R156">
        <v>0.1455184268674525</v>
      </c>
      <c r="S156">
        <v>5894</v>
      </c>
      <c r="T156">
        <f t="shared" si="13"/>
        <v>379</v>
      </c>
      <c r="U156">
        <v>4837</v>
      </c>
      <c r="V156">
        <v>5474.6677310015721</v>
      </c>
      <c r="W156">
        <v>5894</v>
      </c>
      <c r="X156" s="10">
        <v>21.1</v>
      </c>
      <c r="Y156">
        <v>0</v>
      </c>
      <c r="Z156">
        <f t="shared" si="14"/>
        <v>0</v>
      </c>
    </row>
    <row r="157" spans="1:26" x14ac:dyDescent="0.6">
      <c r="A157">
        <v>2016</v>
      </c>
      <c r="B157">
        <v>6</v>
      </c>
      <c r="C157">
        <v>4</v>
      </c>
      <c r="D157">
        <f t="shared" si="12"/>
        <v>6</v>
      </c>
      <c r="E157" t="s">
        <v>22</v>
      </c>
      <c r="F157" t="s">
        <v>13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-2</v>
      </c>
      <c r="H157">
        <f t="shared" si="10"/>
        <v>0</v>
      </c>
      <c r="I157">
        <f t="shared" si="11"/>
        <v>1</v>
      </c>
      <c r="J157" s="12" t="s">
        <v>61</v>
      </c>
      <c r="K157" s="12"/>
      <c r="L157">
        <v>20574</v>
      </c>
      <c r="M157">
        <v>23293</v>
      </c>
      <c r="N157">
        <v>0.4682157863181356</v>
      </c>
      <c r="O157">
        <v>0.53178421368186435</v>
      </c>
      <c r="P157">
        <v>0.5516581452704199</v>
      </c>
      <c r="Q157">
        <v>0.4483418547295801</v>
      </c>
      <c r="R157">
        <v>0.16822651589087581</v>
      </c>
      <c r="S157">
        <v>5996</v>
      </c>
      <c r="T157">
        <f t="shared" si="13"/>
        <v>102</v>
      </c>
      <c r="U157">
        <v>4837</v>
      </c>
      <c r="V157">
        <v>5731.4728933552606</v>
      </c>
      <c r="W157">
        <v>5996</v>
      </c>
      <c r="X157" s="10">
        <v>19.7</v>
      </c>
      <c r="Y157">
        <v>6.6</v>
      </c>
      <c r="Z157">
        <f t="shared" si="14"/>
        <v>130.01999999999998</v>
      </c>
    </row>
    <row r="158" spans="1:26" x14ac:dyDescent="0.6">
      <c r="A158">
        <v>2016</v>
      </c>
      <c r="B158">
        <v>6</v>
      </c>
      <c r="C158">
        <v>5</v>
      </c>
      <c r="D158">
        <f t="shared" si="12"/>
        <v>7</v>
      </c>
      <c r="E158" t="s">
        <v>22</v>
      </c>
      <c r="F158" t="s">
        <v>14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-1</v>
      </c>
      <c r="H158">
        <f t="shared" si="10"/>
        <v>0</v>
      </c>
      <c r="I158">
        <f t="shared" si="11"/>
        <v>1</v>
      </c>
      <c r="J158" s="12" t="s">
        <v>61</v>
      </c>
      <c r="K158" s="12"/>
      <c r="L158">
        <v>20396</v>
      </c>
      <c r="M158">
        <v>20056</v>
      </c>
      <c r="N158">
        <v>0.46762866628100652</v>
      </c>
      <c r="O158">
        <v>0.53237133371899359</v>
      </c>
      <c r="P158">
        <v>0.55502395275660621</v>
      </c>
      <c r="Q158">
        <v>0.44497604724339379</v>
      </c>
      <c r="R158">
        <v>5.9085885683955251E-2</v>
      </c>
      <c r="S158">
        <v>6020</v>
      </c>
      <c r="T158">
        <f t="shared" si="13"/>
        <v>24</v>
      </c>
      <c r="U158">
        <v>4837</v>
      </c>
      <c r="V158">
        <v>5885.5190392863742</v>
      </c>
      <c r="W158">
        <v>6020</v>
      </c>
      <c r="X158" s="10">
        <v>20.6</v>
      </c>
      <c r="Y158">
        <v>0</v>
      </c>
      <c r="Z158">
        <f t="shared" si="14"/>
        <v>0</v>
      </c>
    </row>
    <row r="159" spans="1:26" x14ac:dyDescent="0.6">
      <c r="A159">
        <v>2016</v>
      </c>
      <c r="B159">
        <v>6</v>
      </c>
      <c r="C159">
        <v>6</v>
      </c>
      <c r="D159">
        <f t="shared" si="12"/>
        <v>1</v>
      </c>
      <c r="E159" t="s">
        <v>78</v>
      </c>
      <c r="F159" t="s">
        <v>74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1</v>
      </c>
      <c r="I159">
        <f t="shared" si="11"/>
        <v>1</v>
      </c>
      <c r="J159" s="12" t="s">
        <v>61</v>
      </c>
      <c r="K159" s="12"/>
      <c r="L159">
        <v>23381</v>
      </c>
      <c r="M159">
        <v>19055</v>
      </c>
      <c r="N159">
        <v>0.48245992054041592</v>
      </c>
      <c r="O159">
        <v>0.51754007945958413</v>
      </c>
      <c r="P159">
        <v>0.53100962858748324</v>
      </c>
      <c r="Q159">
        <v>0.46899037141251682</v>
      </c>
      <c r="R159">
        <v>5.9269469477081928E-2</v>
      </c>
      <c r="S159">
        <v>5445</v>
      </c>
      <c r="T159">
        <f t="shared" si="13"/>
        <v>-575</v>
      </c>
      <c r="U159">
        <v>4837</v>
      </c>
      <c r="V159">
        <v>5137.8418766611421</v>
      </c>
      <c r="W159">
        <v>5445</v>
      </c>
      <c r="X159" s="10">
        <v>19.3</v>
      </c>
      <c r="Y159">
        <v>3.1</v>
      </c>
      <c r="Z159">
        <f t="shared" si="14"/>
        <v>59.830000000000005</v>
      </c>
    </row>
    <row r="160" spans="1:26" x14ac:dyDescent="0.6">
      <c r="A160">
        <v>2016</v>
      </c>
      <c r="B160">
        <v>6</v>
      </c>
      <c r="C160">
        <v>7</v>
      </c>
      <c r="D160">
        <f t="shared" si="12"/>
        <v>2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21788</v>
      </c>
      <c r="M160">
        <v>17890</v>
      </c>
      <c r="N160">
        <v>0.48468950690540558</v>
      </c>
      <c r="O160">
        <v>0.51531049309459431</v>
      </c>
      <c r="P160">
        <v>0.55521448239532378</v>
      </c>
      <c r="Q160">
        <v>0.44478551760467627</v>
      </c>
      <c r="R160">
        <v>8.8167342431137732E-2</v>
      </c>
      <c r="S160">
        <v>4614</v>
      </c>
      <c r="T160">
        <f t="shared" si="13"/>
        <v>-831</v>
      </c>
      <c r="U160">
        <v>4837</v>
      </c>
      <c r="V160">
        <v>5008.8217681608276</v>
      </c>
      <c r="W160">
        <v>4614</v>
      </c>
      <c r="X160" s="10">
        <v>20.9</v>
      </c>
      <c r="Y160">
        <v>0</v>
      </c>
      <c r="Z160">
        <f t="shared" si="14"/>
        <v>0</v>
      </c>
    </row>
    <row r="161" spans="1:26" x14ac:dyDescent="0.6">
      <c r="A161">
        <v>2016</v>
      </c>
      <c r="B161">
        <v>6</v>
      </c>
      <c r="C161">
        <v>8</v>
      </c>
      <c r="D161">
        <f t="shared" si="12"/>
        <v>3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20628</v>
      </c>
      <c r="M161">
        <v>19572</v>
      </c>
      <c r="N161">
        <v>0.45637142886050192</v>
      </c>
      <c r="O161">
        <v>0.54362857113949814</v>
      </c>
      <c r="P161">
        <v>0.53115112542812415</v>
      </c>
      <c r="Q161">
        <v>0.46884887457187591</v>
      </c>
      <c r="R161">
        <v>7.7836173872870271E-2</v>
      </c>
      <c r="S161">
        <v>4705</v>
      </c>
      <c r="T161">
        <f t="shared" si="13"/>
        <v>91</v>
      </c>
      <c r="U161">
        <v>4837</v>
      </c>
      <c r="V161">
        <v>5109.4632230936704</v>
      </c>
      <c r="W161">
        <v>4705</v>
      </c>
      <c r="X161" s="10">
        <v>20.399999999999999</v>
      </c>
      <c r="Y161">
        <v>0</v>
      </c>
      <c r="Z161">
        <f t="shared" si="14"/>
        <v>0</v>
      </c>
    </row>
    <row r="162" spans="1:26" x14ac:dyDescent="0.6">
      <c r="A162">
        <v>2016</v>
      </c>
      <c r="B162">
        <v>6</v>
      </c>
      <c r="C162">
        <v>9</v>
      </c>
      <c r="D162">
        <f t="shared" si="12"/>
        <v>4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20392</v>
      </c>
      <c r="M162">
        <v>19358</v>
      </c>
      <c r="N162">
        <v>0.47437450573263718</v>
      </c>
      <c r="O162">
        <v>0.52562549426736282</v>
      </c>
      <c r="P162">
        <v>0.54305105318809554</v>
      </c>
      <c r="Q162">
        <v>0.4569489468119044</v>
      </c>
      <c r="R162">
        <v>3.2519522960699432E-2</v>
      </c>
      <c r="S162">
        <v>4853</v>
      </c>
      <c r="T162">
        <f t="shared" si="13"/>
        <v>148</v>
      </c>
      <c r="U162">
        <v>4837</v>
      </c>
      <c r="V162">
        <v>5259.4346682256883</v>
      </c>
      <c r="W162">
        <v>4853</v>
      </c>
      <c r="X162" s="10">
        <v>21.9</v>
      </c>
      <c r="Y162">
        <v>0</v>
      </c>
      <c r="Z162">
        <f t="shared" si="14"/>
        <v>0</v>
      </c>
    </row>
    <row r="163" spans="1:26" x14ac:dyDescent="0.6">
      <c r="A163">
        <v>2016</v>
      </c>
      <c r="B163">
        <v>6</v>
      </c>
      <c r="C163">
        <v>10</v>
      </c>
      <c r="D163">
        <f t="shared" si="12"/>
        <v>5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20510</v>
      </c>
      <c r="M163">
        <v>21602</v>
      </c>
      <c r="N163">
        <v>0.50018330204771655</v>
      </c>
      <c r="O163">
        <v>0.49981669795228351</v>
      </c>
      <c r="P163">
        <v>0.51517381650098826</v>
      </c>
      <c r="Q163">
        <v>0.48482618349901169</v>
      </c>
      <c r="R163">
        <v>3.5929826006770089E-2</v>
      </c>
      <c r="S163">
        <v>5449</v>
      </c>
      <c r="T163">
        <f t="shared" si="13"/>
        <v>596</v>
      </c>
      <c r="U163">
        <v>4837</v>
      </c>
      <c r="V163">
        <v>5509.0483313684736</v>
      </c>
      <c r="W163">
        <v>5509.0483313684736</v>
      </c>
      <c r="X163" s="10">
        <v>22.3</v>
      </c>
      <c r="Y163">
        <v>0</v>
      </c>
      <c r="Z163">
        <f t="shared" si="14"/>
        <v>0</v>
      </c>
    </row>
    <row r="164" spans="1:26" x14ac:dyDescent="0.6">
      <c r="A164">
        <v>2016</v>
      </c>
      <c r="B164">
        <v>6</v>
      </c>
      <c r="C164">
        <v>11</v>
      </c>
      <c r="D164">
        <f t="shared" si="12"/>
        <v>6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20345</v>
      </c>
      <c r="M164">
        <v>21486</v>
      </c>
      <c r="N164">
        <v>0.47750017263539379</v>
      </c>
      <c r="O164">
        <v>0.52249982736460598</v>
      </c>
      <c r="P164">
        <v>0.55715122839280551</v>
      </c>
      <c r="Q164">
        <v>0.44284877160719438</v>
      </c>
      <c r="R164">
        <v>6.0691120682470172E-2</v>
      </c>
      <c r="S164">
        <v>5524</v>
      </c>
      <c r="T164">
        <f t="shared" si="13"/>
        <v>75</v>
      </c>
      <c r="U164">
        <v>4837</v>
      </c>
      <c r="V164">
        <v>5560.4155381055552</v>
      </c>
      <c r="W164">
        <v>5560.4155381055552</v>
      </c>
      <c r="X164" s="10">
        <v>23.1</v>
      </c>
      <c r="Y164">
        <v>0</v>
      </c>
      <c r="Z164">
        <f t="shared" si="14"/>
        <v>0</v>
      </c>
    </row>
    <row r="165" spans="1:26" x14ac:dyDescent="0.6">
      <c r="A165">
        <v>2016</v>
      </c>
      <c r="B165">
        <v>6</v>
      </c>
      <c r="C165">
        <v>12</v>
      </c>
      <c r="D165">
        <f t="shared" si="12"/>
        <v>7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21548</v>
      </c>
      <c r="M165">
        <v>21737</v>
      </c>
      <c r="N165">
        <v>0.463256959455284</v>
      </c>
      <c r="O165">
        <v>0.536743040544716</v>
      </c>
      <c r="P165">
        <v>0.55290785672774379</v>
      </c>
      <c r="Q165">
        <v>0.44709214327225621</v>
      </c>
      <c r="R165">
        <v>0.1030595004461331</v>
      </c>
      <c r="S165">
        <v>5497</v>
      </c>
      <c r="T165">
        <f t="shared" si="13"/>
        <v>-27</v>
      </c>
      <c r="U165">
        <v>4837</v>
      </c>
      <c r="V165">
        <v>5769.3714660024361</v>
      </c>
      <c r="W165">
        <v>5769.3714660024361</v>
      </c>
      <c r="X165" s="10">
        <v>22.4</v>
      </c>
      <c r="Y165">
        <v>8.6</v>
      </c>
      <c r="Z165">
        <f t="shared" si="14"/>
        <v>192.64</v>
      </c>
    </row>
    <row r="166" spans="1:26" x14ac:dyDescent="0.6">
      <c r="A166">
        <v>2016</v>
      </c>
      <c r="B166">
        <v>6</v>
      </c>
      <c r="C166">
        <v>13</v>
      </c>
      <c r="D166">
        <f t="shared" si="12"/>
        <v>1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20891</v>
      </c>
      <c r="M166">
        <v>19542</v>
      </c>
      <c r="N166">
        <v>0.48736553517103509</v>
      </c>
      <c r="O166">
        <v>0.51263446482896491</v>
      </c>
      <c r="P166">
        <v>0.53336958777679955</v>
      </c>
      <c r="Q166">
        <v>0.4666304122232004</v>
      </c>
      <c r="R166">
        <v>5.4526065407507762E-2</v>
      </c>
      <c r="S166">
        <v>5100</v>
      </c>
      <c r="T166">
        <f t="shared" si="13"/>
        <v>-397</v>
      </c>
      <c r="U166">
        <v>4837</v>
      </c>
      <c r="V166">
        <v>4833.0032206891283</v>
      </c>
      <c r="W166">
        <v>5100</v>
      </c>
      <c r="X166" s="10">
        <v>21.9</v>
      </c>
      <c r="Y166">
        <v>0</v>
      </c>
      <c r="Z166">
        <f t="shared" si="14"/>
        <v>0</v>
      </c>
    </row>
    <row r="167" spans="1:26" x14ac:dyDescent="0.6">
      <c r="A167">
        <v>2016</v>
      </c>
      <c r="B167">
        <v>6</v>
      </c>
      <c r="C167">
        <v>14</v>
      </c>
      <c r="D167">
        <f t="shared" si="12"/>
        <v>2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18865</v>
      </c>
      <c r="M167">
        <v>18164</v>
      </c>
      <c r="N167">
        <v>0.49338560501600032</v>
      </c>
      <c r="O167">
        <v>0.50661439498399974</v>
      </c>
      <c r="P167">
        <v>0.54818400250470911</v>
      </c>
      <c r="Q167">
        <v>0.45181599749529089</v>
      </c>
      <c r="R167">
        <v>3.7384984953733817E-2</v>
      </c>
      <c r="S167">
        <v>4931</v>
      </c>
      <c r="T167">
        <f t="shared" si="13"/>
        <v>-169</v>
      </c>
      <c r="U167">
        <v>4837</v>
      </c>
      <c r="V167">
        <v>4863.9723015860618</v>
      </c>
      <c r="W167">
        <v>4931</v>
      </c>
      <c r="X167" s="10">
        <v>21.1</v>
      </c>
      <c r="Y167">
        <v>0</v>
      </c>
      <c r="Z167">
        <f t="shared" si="14"/>
        <v>0</v>
      </c>
    </row>
    <row r="168" spans="1:26" x14ac:dyDescent="0.6">
      <c r="A168">
        <v>2016</v>
      </c>
      <c r="B168">
        <v>6</v>
      </c>
      <c r="C168">
        <v>15</v>
      </c>
      <c r="D168">
        <f t="shared" si="12"/>
        <v>3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18459</v>
      </c>
      <c r="M168">
        <v>20229</v>
      </c>
      <c r="N168">
        <v>0.46188111626328709</v>
      </c>
      <c r="O168">
        <v>0.53811888373671291</v>
      </c>
      <c r="P168">
        <v>0.53453600947909818</v>
      </c>
      <c r="Q168">
        <v>0.46546399052090193</v>
      </c>
      <c r="R168">
        <v>3.8913929865031671E-2</v>
      </c>
      <c r="S168">
        <v>5008</v>
      </c>
      <c r="T168">
        <f t="shared" si="13"/>
        <v>77</v>
      </c>
      <c r="U168">
        <v>4837</v>
      </c>
      <c r="V168">
        <v>4982.7724542271771</v>
      </c>
      <c r="W168">
        <v>5008</v>
      </c>
      <c r="X168" s="10">
        <v>22.4</v>
      </c>
      <c r="Y168">
        <v>0</v>
      </c>
      <c r="Z168">
        <f t="shared" si="14"/>
        <v>0</v>
      </c>
    </row>
    <row r="169" spans="1:26" x14ac:dyDescent="0.6">
      <c r="A169">
        <v>2016</v>
      </c>
      <c r="B169">
        <v>6</v>
      </c>
      <c r="C169">
        <v>16</v>
      </c>
      <c r="D169">
        <f t="shared" si="12"/>
        <v>4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19378</v>
      </c>
      <c r="M169">
        <v>20618</v>
      </c>
      <c r="N169">
        <v>0.48109033462338868</v>
      </c>
      <c r="O169">
        <v>0.51890966537661132</v>
      </c>
      <c r="P169">
        <v>0.55242936559181322</v>
      </c>
      <c r="Q169">
        <v>0.44757063440818667</v>
      </c>
      <c r="R169">
        <v>3.030185758513932E-2</v>
      </c>
      <c r="S169">
        <v>5306</v>
      </c>
      <c r="T169">
        <f t="shared" si="13"/>
        <v>298</v>
      </c>
      <c r="U169">
        <v>4837</v>
      </c>
      <c r="V169">
        <v>5188.8313051788409</v>
      </c>
      <c r="W169">
        <v>5306</v>
      </c>
      <c r="X169" s="10">
        <v>23.6</v>
      </c>
      <c r="Y169">
        <v>1.5</v>
      </c>
      <c r="Z169">
        <f t="shared" si="14"/>
        <v>35.400000000000006</v>
      </c>
    </row>
    <row r="170" spans="1:26" x14ac:dyDescent="0.6">
      <c r="A170">
        <v>2016</v>
      </c>
      <c r="B170">
        <v>6</v>
      </c>
      <c r="C170">
        <v>17</v>
      </c>
      <c r="D170">
        <f t="shared" si="12"/>
        <v>5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20876</v>
      </c>
      <c r="M170">
        <v>21744</v>
      </c>
      <c r="N170">
        <v>0.51095228301110662</v>
      </c>
      <c r="O170">
        <v>0.48904771698889338</v>
      </c>
      <c r="P170">
        <v>0.51607618640490616</v>
      </c>
      <c r="Q170">
        <v>0.48392381359509379</v>
      </c>
      <c r="R170">
        <v>7.5981827668678878E-2</v>
      </c>
      <c r="S170">
        <v>5454</v>
      </c>
      <c r="T170">
        <f t="shared" si="13"/>
        <v>148</v>
      </c>
      <c r="U170">
        <v>4837</v>
      </c>
      <c r="V170">
        <v>5541.5092574720684</v>
      </c>
      <c r="W170">
        <v>5541.5092574720684</v>
      </c>
      <c r="X170" s="10">
        <v>22.9</v>
      </c>
      <c r="Y170">
        <v>0</v>
      </c>
      <c r="Z170">
        <f t="shared" si="14"/>
        <v>0</v>
      </c>
    </row>
    <row r="171" spans="1:26" x14ac:dyDescent="0.6">
      <c r="A171">
        <v>2016</v>
      </c>
      <c r="B171">
        <v>6</v>
      </c>
      <c r="C171">
        <v>18</v>
      </c>
      <c r="D171">
        <f t="shared" si="12"/>
        <v>6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21091</v>
      </c>
      <c r="M171">
        <v>21515</v>
      </c>
      <c r="N171">
        <v>0.46241552868305741</v>
      </c>
      <c r="O171">
        <v>0.53758447131694265</v>
      </c>
      <c r="P171">
        <v>0.55629044815440742</v>
      </c>
      <c r="Q171">
        <v>0.44370955184559258</v>
      </c>
      <c r="R171">
        <v>2.5801528041557178E-2</v>
      </c>
      <c r="S171">
        <v>5691</v>
      </c>
      <c r="T171">
        <f t="shared" si="13"/>
        <v>237</v>
      </c>
      <c r="U171">
        <v>4837</v>
      </c>
      <c r="V171">
        <v>5582.0958664127502</v>
      </c>
      <c r="W171">
        <v>5691</v>
      </c>
      <c r="X171" s="10">
        <v>22.4</v>
      </c>
      <c r="Y171">
        <v>2.8</v>
      </c>
      <c r="Z171">
        <f t="shared" si="14"/>
        <v>62.719999999999992</v>
      </c>
    </row>
    <row r="172" spans="1:26" x14ac:dyDescent="0.6">
      <c r="A172">
        <v>2016</v>
      </c>
      <c r="B172">
        <v>6</v>
      </c>
      <c r="C172">
        <v>19</v>
      </c>
      <c r="D172">
        <f t="shared" si="12"/>
        <v>7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22085</v>
      </c>
      <c r="M172">
        <v>21357</v>
      </c>
      <c r="N172">
        <v>0.45834761593047879</v>
      </c>
      <c r="O172">
        <v>0.5416523840695211</v>
      </c>
      <c r="P172">
        <v>0.55011139682875254</v>
      </c>
      <c r="Q172">
        <v>0.44988860317124751</v>
      </c>
      <c r="R172">
        <v>4.7676928991807893E-2</v>
      </c>
      <c r="S172">
        <v>5496</v>
      </c>
      <c r="T172">
        <f t="shared" si="13"/>
        <v>-195</v>
      </c>
      <c r="U172">
        <v>4837</v>
      </c>
      <c r="V172">
        <v>5794.809910728306</v>
      </c>
      <c r="W172">
        <v>5794.809910728306</v>
      </c>
      <c r="X172" s="10">
        <v>23.9</v>
      </c>
      <c r="Y172">
        <v>9.1</v>
      </c>
      <c r="Z172">
        <f t="shared" si="14"/>
        <v>217.48999999999998</v>
      </c>
    </row>
    <row r="173" spans="1:26" x14ac:dyDescent="0.6">
      <c r="A173">
        <v>2016</v>
      </c>
      <c r="B173">
        <v>6</v>
      </c>
      <c r="C173">
        <v>20</v>
      </c>
      <c r="D173">
        <f t="shared" si="12"/>
        <v>1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21903</v>
      </c>
      <c r="M173">
        <v>20191</v>
      </c>
      <c r="N173">
        <v>0.47833119146176878</v>
      </c>
      <c r="O173">
        <v>0.52166880853823117</v>
      </c>
      <c r="P173">
        <v>0.54175345385507467</v>
      </c>
      <c r="Q173">
        <v>0.45824654614492533</v>
      </c>
      <c r="R173">
        <v>0.158577161117682</v>
      </c>
      <c r="S173">
        <v>4753</v>
      </c>
      <c r="T173">
        <f t="shared" si="13"/>
        <v>-743</v>
      </c>
      <c r="U173">
        <v>4837</v>
      </c>
      <c r="V173">
        <v>4846.2009953671204</v>
      </c>
      <c r="W173">
        <v>4753</v>
      </c>
      <c r="X173" s="10">
        <v>23.9</v>
      </c>
      <c r="Y173">
        <v>10.199999999999999</v>
      </c>
      <c r="Z173">
        <f t="shared" si="14"/>
        <v>243.77999999999997</v>
      </c>
    </row>
    <row r="174" spans="1:26" x14ac:dyDescent="0.6">
      <c r="A174">
        <v>2016</v>
      </c>
      <c r="B174">
        <v>6</v>
      </c>
      <c r="C174">
        <v>21</v>
      </c>
      <c r="D174">
        <f t="shared" si="12"/>
        <v>2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18499</v>
      </c>
      <c r="M174">
        <v>18501</v>
      </c>
      <c r="N174">
        <v>0.48437875030936411</v>
      </c>
      <c r="O174">
        <v>0.51562124969063594</v>
      </c>
      <c r="P174">
        <v>0.54541545005713643</v>
      </c>
      <c r="Q174">
        <v>0.45458454994286362</v>
      </c>
      <c r="R174">
        <v>3.4138655462184871E-2</v>
      </c>
      <c r="S174">
        <v>4488</v>
      </c>
      <c r="T174">
        <f t="shared" si="13"/>
        <v>-265</v>
      </c>
      <c r="U174">
        <v>4837</v>
      </c>
      <c r="V174">
        <v>4828.8327365378673</v>
      </c>
      <c r="W174">
        <v>4488</v>
      </c>
      <c r="X174" s="10">
        <v>22.4</v>
      </c>
      <c r="Y174">
        <v>3.1</v>
      </c>
      <c r="Z174">
        <f t="shared" si="14"/>
        <v>69.44</v>
      </c>
    </row>
    <row r="175" spans="1:26" x14ac:dyDescent="0.6">
      <c r="A175">
        <v>2016</v>
      </c>
      <c r="B175">
        <v>6</v>
      </c>
      <c r="C175">
        <v>22</v>
      </c>
      <c r="D175">
        <f t="shared" si="12"/>
        <v>3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18052</v>
      </c>
      <c r="M175">
        <v>21829</v>
      </c>
      <c r="N175">
        <v>0.45712686006803649</v>
      </c>
      <c r="O175">
        <v>0.54287313993196351</v>
      </c>
      <c r="P175">
        <v>0.5401745288241373</v>
      </c>
      <c r="Q175">
        <v>0.4598254711758627</v>
      </c>
      <c r="R175">
        <v>8.9126266598493875E-2</v>
      </c>
      <c r="S175">
        <v>4737</v>
      </c>
      <c r="T175">
        <f t="shared" si="13"/>
        <v>249</v>
      </c>
      <c r="U175">
        <v>4837</v>
      </c>
      <c r="V175">
        <v>4924.9272107994457</v>
      </c>
      <c r="W175">
        <v>4737</v>
      </c>
      <c r="X175" s="10">
        <v>21.9</v>
      </c>
      <c r="Y175">
        <v>13.4</v>
      </c>
      <c r="Z175">
        <f t="shared" si="14"/>
        <v>293.45999999999998</v>
      </c>
    </row>
    <row r="176" spans="1:26" x14ac:dyDescent="0.6">
      <c r="A176">
        <v>2016</v>
      </c>
      <c r="B176">
        <v>6</v>
      </c>
      <c r="C176">
        <v>23</v>
      </c>
      <c r="D176">
        <f t="shared" si="12"/>
        <v>4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20099</v>
      </c>
      <c r="M176">
        <v>21778</v>
      </c>
      <c r="N176">
        <v>0.45685062878197102</v>
      </c>
      <c r="O176">
        <v>0.54314937121802909</v>
      </c>
      <c r="P176">
        <v>0.5298381352151158</v>
      </c>
      <c r="Q176">
        <v>0.47016186478488431</v>
      </c>
      <c r="R176">
        <v>0.1307567129343673</v>
      </c>
      <c r="S176">
        <v>5048</v>
      </c>
      <c r="T176">
        <f t="shared" si="13"/>
        <v>311</v>
      </c>
      <c r="U176">
        <v>4837</v>
      </c>
      <c r="V176">
        <v>5238.9370250401334</v>
      </c>
      <c r="W176">
        <v>5048</v>
      </c>
      <c r="X176" s="10">
        <v>23.5</v>
      </c>
      <c r="Y176">
        <v>0</v>
      </c>
      <c r="Z176">
        <f t="shared" si="14"/>
        <v>0</v>
      </c>
    </row>
    <row r="177" spans="1:26" x14ac:dyDescent="0.6">
      <c r="A177">
        <v>2016</v>
      </c>
      <c r="B177">
        <v>6</v>
      </c>
      <c r="C177">
        <v>24</v>
      </c>
      <c r="D177">
        <f t="shared" si="12"/>
        <v>5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21284</v>
      </c>
      <c r="M177">
        <v>21922</v>
      </c>
      <c r="N177">
        <v>0.46857395270707958</v>
      </c>
      <c r="O177">
        <v>0.53142604729292031</v>
      </c>
      <c r="P177">
        <v>0.50586284487213284</v>
      </c>
      <c r="Q177">
        <v>0.49413715512786721</v>
      </c>
      <c r="R177">
        <v>0.29380005457791841</v>
      </c>
      <c r="S177">
        <v>5464</v>
      </c>
      <c r="T177">
        <f t="shared" si="13"/>
        <v>416</v>
      </c>
      <c r="U177">
        <v>4837</v>
      </c>
      <c r="V177">
        <v>5447.9489928442772</v>
      </c>
      <c r="W177">
        <v>5464</v>
      </c>
      <c r="X177" s="10">
        <v>22.6</v>
      </c>
      <c r="Y177">
        <v>53.7</v>
      </c>
      <c r="Z177">
        <f t="shared" si="14"/>
        <v>1213.6200000000001</v>
      </c>
    </row>
    <row r="178" spans="1:26" x14ac:dyDescent="0.6">
      <c r="A178">
        <v>2016</v>
      </c>
      <c r="B178">
        <v>6</v>
      </c>
      <c r="C178">
        <v>25</v>
      </c>
      <c r="D178">
        <f t="shared" si="12"/>
        <v>6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21518</v>
      </c>
      <c r="M178">
        <v>22941</v>
      </c>
      <c r="N178">
        <v>0.44094446236838658</v>
      </c>
      <c r="O178">
        <v>0.55905553763161331</v>
      </c>
      <c r="P178">
        <v>0.59031552100717977</v>
      </c>
      <c r="Q178">
        <v>0.40968447899282018</v>
      </c>
      <c r="R178">
        <v>0.15085130416265161</v>
      </c>
      <c r="S178">
        <v>5680</v>
      </c>
      <c r="T178">
        <f t="shared" si="13"/>
        <v>216</v>
      </c>
      <c r="U178">
        <v>4837</v>
      </c>
      <c r="V178">
        <v>5524.687087058458</v>
      </c>
      <c r="W178">
        <v>5680</v>
      </c>
      <c r="X178" s="10">
        <v>22.7</v>
      </c>
      <c r="Y178">
        <v>0</v>
      </c>
      <c r="Z178">
        <f t="shared" si="14"/>
        <v>0</v>
      </c>
    </row>
    <row r="179" spans="1:26" x14ac:dyDescent="0.6">
      <c r="A179">
        <v>2016</v>
      </c>
      <c r="B179">
        <v>6</v>
      </c>
      <c r="C179">
        <v>26</v>
      </c>
      <c r="D179">
        <f t="shared" si="12"/>
        <v>7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22527</v>
      </c>
      <c r="M179">
        <v>22255</v>
      </c>
      <c r="N179">
        <v>0.45911675734977497</v>
      </c>
      <c r="O179">
        <v>0.54088324265022503</v>
      </c>
      <c r="P179">
        <v>0.55129000287031615</v>
      </c>
      <c r="Q179">
        <v>0.4487099971296839</v>
      </c>
      <c r="R179">
        <v>2.9115580740512449E-2</v>
      </c>
      <c r="S179">
        <v>5574</v>
      </c>
      <c r="T179">
        <f t="shared" si="13"/>
        <v>-106</v>
      </c>
      <c r="U179">
        <v>4837</v>
      </c>
      <c r="V179">
        <v>5833.8358779891369</v>
      </c>
      <c r="W179">
        <v>5833.8358779891369</v>
      </c>
      <c r="X179" s="10">
        <v>23.3</v>
      </c>
      <c r="Y179">
        <v>0</v>
      </c>
      <c r="Z179">
        <f t="shared" si="14"/>
        <v>0</v>
      </c>
    </row>
    <row r="180" spans="1:26" x14ac:dyDescent="0.6">
      <c r="A180">
        <v>2016</v>
      </c>
      <c r="B180">
        <v>6</v>
      </c>
      <c r="C180">
        <v>27</v>
      </c>
      <c r="D180">
        <f t="shared" si="12"/>
        <v>1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21433</v>
      </c>
      <c r="M180">
        <v>20839</v>
      </c>
      <c r="N180">
        <v>0.48199253983890211</v>
      </c>
      <c r="O180">
        <v>0.51800746016109789</v>
      </c>
      <c r="P180">
        <v>0.53368732660528329</v>
      </c>
      <c r="Q180">
        <v>0.46631267339471671</v>
      </c>
      <c r="R180">
        <v>0.38584148372267568</v>
      </c>
      <c r="S180">
        <v>4910</v>
      </c>
      <c r="T180">
        <f t="shared" si="13"/>
        <v>-664</v>
      </c>
      <c r="U180">
        <v>4837</v>
      </c>
      <c r="V180">
        <v>4858.8617279762811</v>
      </c>
      <c r="W180">
        <v>4910</v>
      </c>
      <c r="X180" s="10">
        <v>20.5</v>
      </c>
      <c r="Y180">
        <v>0.2</v>
      </c>
      <c r="Z180">
        <f t="shared" si="14"/>
        <v>4.1000000000000005</v>
      </c>
    </row>
    <row r="181" spans="1:26" x14ac:dyDescent="0.6">
      <c r="A181">
        <v>2016</v>
      </c>
      <c r="B181">
        <v>6</v>
      </c>
      <c r="C181">
        <v>28</v>
      </c>
      <c r="D181">
        <f t="shared" si="12"/>
        <v>2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19477</v>
      </c>
      <c r="M181">
        <v>19127</v>
      </c>
      <c r="N181">
        <v>0.47437916223884169</v>
      </c>
      <c r="O181">
        <v>0.52562083776115831</v>
      </c>
      <c r="P181">
        <v>0.53169154420520293</v>
      </c>
      <c r="Q181">
        <v>0.46830845579479707</v>
      </c>
      <c r="R181">
        <v>0.1222750865051903</v>
      </c>
      <c r="S181">
        <v>4431</v>
      </c>
      <c r="T181">
        <f t="shared" si="13"/>
        <v>-479</v>
      </c>
      <c r="U181">
        <v>4837</v>
      </c>
      <c r="V181">
        <v>4900.1121983667481</v>
      </c>
      <c r="W181">
        <v>4431</v>
      </c>
      <c r="X181" s="10">
        <v>22.1</v>
      </c>
      <c r="Y181">
        <v>0</v>
      </c>
      <c r="Z181">
        <f t="shared" si="14"/>
        <v>0</v>
      </c>
    </row>
    <row r="182" spans="1:26" x14ac:dyDescent="0.6">
      <c r="A182">
        <v>2016</v>
      </c>
      <c r="B182">
        <v>6</v>
      </c>
      <c r="C182">
        <v>29</v>
      </c>
      <c r="D182">
        <f t="shared" si="12"/>
        <v>3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20098</v>
      </c>
      <c r="M182">
        <v>21039</v>
      </c>
      <c r="N182">
        <v>0.45031036341589981</v>
      </c>
      <c r="O182">
        <v>0.54968963658410031</v>
      </c>
      <c r="P182">
        <v>0.53171376393694736</v>
      </c>
      <c r="Q182">
        <v>0.4682862360630527</v>
      </c>
      <c r="R182">
        <v>3.9722417144562483E-2</v>
      </c>
      <c r="S182">
        <v>4675</v>
      </c>
      <c r="T182">
        <f t="shared" si="13"/>
        <v>244</v>
      </c>
      <c r="U182">
        <v>4837</v>
      </c>
      <c r="V182">
        <v>5063.2786907648178</v>
      </c>
      <c r="W182">
        <v>4675</v>
      </c>
      <c r="X182" s="10">
        <v>21.8</v>
      </c>
      <c r="Y182">
        <v>2.9</v>
      </c>
      <c r="Z182">
        <f t="shared" si="14"/>
        <v>63.22</v>
      </c>
    </row>
    <row r="183" spans="1:26" x14ac:dyDescent="0.6">
      <c r="A183">
        <v>2016</v>
      </c>
      <c r="B183">
        <v>6</v>
      </c>
      <c r="C183">
        <v>30</v>
      </c>
      <c r="D183">
        <f t="shared" si="12"/>
        <v>4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20843</v>
      </c>
      <c r="M183">
        <v>21039</v>
      </c>
      <c r="N183">
        <v>0.45578923191379939</v>
      </c>
      <c r="O183">
        <v>0.54421076808620061</v>
      </c>
      <c r="P183">
        <v>0.53724497340414301</v>
      </c>
      <c r="Q183">
        <v>0.46275502659585699</v>
      </c>
      <c r="R183">
        <v>0.14103441253095231</v>
      </c>
      <c r="S183">
        <v>4760</v>
      </c>
      <c r="T183">
        <f t="shared" si="13"/>
        <v>85</v>
      </c>
      <c r="U183">
        <v>4837</v>
      </c>
      <c r="V183">
        <v>5268.1269167836754</v>
      </c>
      <c r="W183">
        <v>4760</v>
      </c>
      <c r="X183" s="10">
        <v>23.3</v>
      </c>
      <c r="Y183">
        <v>0</v>
      </c>
      <c r="Z183">
        <f t="shared" si="14"/>
        <v>0</v>
      </c>
    </row>
    <row r="184" spans="1:26" x14ac:dyDescent="0.6">
      <c r="A184">
        <v>2016</v>
      </c>
      <c r="B184">
        <v>7</v>
      </c>
      <c r="C184">
        <v>1</v>
      </c>
      <c r="D184">
        <f t="shared" si="12"/>
        <v>5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13682</v>
      </c>
      <c r="M184">
        <v>15663</v>
      </c>
      <c r="N184">
        <v>0.38578352155341777</v>
      </c>
      <c r="O184">
        <v>0.61421647844658223</v>
      </c>
      <c r="P184">
        <v>0.59766293395186132</v>
      </c>
      <c r="Q184">
        <v>0.40233706604813868</v>
      </c>
      <c r="R184">
        <v>0.24601766204616321</v>
      </c>
      <c r="S184">
        <v>5136</v>
      </c>
      <c r="T184">
        <f t="shared" si="13"/>
        <v>376</v>
      </c>
      <c r="U184">
        <v>4837</v>
      </c>
      <c r="V184">
        <v>4779.9040651792284</v>
      </c>
      <c r="W184">
        <v>5136</v>
      </c>
      <c r="X184" s="10">
        <v>23</v>
      </c>
      <c r="Y184">
        <v>31.9</v>
      </c>
      <c r="Z184">
        <f t="shared" si="14"/>
        <v>733.69999999999993</v>
      </c>
    </row>
    <row r="185" spans="1:26" x14ac:dyDescent="0.6">
      <c r="A185">
        <v>2016</v>
      </c>
      <c r="B185">
        <v>7</v>
      </c>
      <c r="C185">
        <v>2</v>
      </c>
      <c r="D185">
        <f t="shared" si="12"/>
        <v>6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21617</v>
      </c>
      <c r="M185">
        <v>20434</v>
      </c>
      <c r="N185">
        <v>0.4445438923366441</v>
      </c>
      <c r="O185">
        <v>0.55545610766335596</v>
      </c>
      <c r="P185">
        <v>0.54540690005678172</v>
      </c>
      <c r="Q185">
        <v>0.45459309994321828</v>
      </c>
      <c r="R185">
        <v>0.35203249248778301</v>
      </c>
      <c r="S185">
        <v>5458</v>
      </c>
      <c r="T185">
        <f t="shared" si="13"/>
        <v>322</v>
      </c>
      <c r="U185">
        <v>4837</v>
      </c>
      <c r="V185">
        <v>5544.3397451789579</v>
      </c>
      <c r="W185">
        <v>5544.3397451789579</v>
      </c>
      <c r="X185" s="10">
        <v>23.1</v>
      </c>
      <c r="Y185">
        <v>44.4</v>
      </c>
      <c r="Z185">
        <f t="shared" si="14"/>
        <v>1025.6400000000001</v>
      </c>
    </row>
    <row r="186" spans="1:26" x14ac:dyDescent="0.6">
      <c r="A186">
        <v>2016</v>
      </c>
      <c r="B186">
        <v>7</v>
      </c>
      <c r="C186">
        <v>3</v>
      </c>
      <c r="D186">
        <f t="shared" si="12"/>
        <v>7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21321</v>
      </c>
      <c r="M186">
        <v>20640</v>
      </c>
      <c r="N186">
        <v>0.44456591714604832</v>
      </c>
      <c r="O186">
        <v>0.55543408285395179</v>
      </c>
      <c r="P186">
        <v>0.55233384353763149</v>
      </c>
      <c r="Q186">
        <v>0.44766615646236851</v>
      </c>
      <c r="R186">
        <v>0.12606666917129489</v>
      </c>
      <c r="S186">
        <v>5365</v>
      </c>
      <c r="T186">
        <f t="shared" si="13"/>
        <v>-93</v>
      </c>
      <c r="U186">
        <v>4837</v>
      </c>
      <c r="V186">
        <v>5723.4056301260734</v>
      </c>
      <c r="W186">
        <v>5723.4056301260734</v>
      </c>
      <c r="X186" s="10">
        <v>22.1</v>
      </c>
      <c r="Y186">
        <v>15.4</v>
      </c>
      <c r="Z186">
        <f t="shared" si="14"/>
        <v>340.34000000000003</v>
      </c>
    </row>
    <row r="187" spans="1:26" x14ac:dyDescent="0.6">
      <c r="A187">
        <v>2016</v>
      </c>
      <c r="B187">
        <v>7</v>
      </c>
      <c r="C187">
        <v>4</v>
      </c>
      <c r="D187">
        <f t="shared" si="12"/>
        <v>1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20272</v>
      </c>
      <c r="M187">
        <v>19132</v>
      </c>
      <c r="N187">
        <v>0.46672584027801661</v>
      </c>
      <c r="O187">
        <v>0.53327415972198344</v>
      </c>
      <c r="P187">
        <v>0.54033584462240447</v>
      </c>
      <c r="Q187">
        <v>0.45966415537759547</v>
      </c>
      <c r="R187">
        <v>0.21213449155308561</v>
      </c>
      <c r="S187">
        <v>4758</v>
      </c>
      <c r="T187">
        <f t="shared" si="13"/>
        <v>-607</v>
      </c>
      <c r="U187">
        <v>4837</v>
      </c>
      <c r="V187">
        <v>4668.2217946585542</v>
      </c>
      <c r="W187">
        <v>4758</v>
      </c>
      <c r="X187" s="10">
        <v>21</v>
      </c>
      <c r="Y187">
        <v>63</v>
      </c>
      <c r="Z187">
        <f t="shared" si="14"/>
        <v>1323</v>
      </c>
    </row>
    <row r="188" spans="1:26" x14ac:dyDescent="0.6">
      <c r="A188">
        <v>2016</v>
      </c>
      <c r="B188">
        <v>7</v>
      </c>
      <c r="C188">
        <v>5</v>
      </c>
      <c r="D188">
        <f t="shared" si="12"/>
        <v>2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15335</v>
      </c>
      <c r="M188">
        <v>15138</v>
      </c>
      <c r="N188">
        <v>0.41096799542619977</v>
      </c>
      <c r="O188">
        <v>0.58903200457380023</v>
      </c>
      <c r="P188">
        <v>0.5835172716287268</v>
      </c>
      <c r="Q188">
        <v>0.4164827283712732</v>
      </c>
      <c r="R188">
        <v>0.5603591042600331</v>
      </c>
      <c r="S188">
        <v>4510</v>
      </c>
      <c r="T188">
        <f t="shared" si="13"/>
        <v>-248</v>
      </c>
      <c r="U188">
        <v>4837</v>
      </c>
      <c r="V188">
        <v>4487.930606942954</v>
      </c>
      <c r="W188">
        <v>4510</v>
      </c>
      <c r="X188" s="10">
        <v>23.5</v>
      </c>
      <c r="Y188">
        <v>1</v>
      </c>
      <c r="Z188">
        <f t="shared" si="14"/>
        <v>23.5</v>
      </c>
    </row>
    <row r="189" spans="1:26" x14ac:dyDescent="0.6">
      <c r="A189">
        <v>2016</v>
      </c>
      <c r="B189">
        <v>7</v>
      </c>
      <c r="C189">
        <v>6</v>
      </c>
      <c r="D189">
        <f t="shared" si="12"/>
        <v>3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19029</v>
      </c>
      <c r="M189">
        <v>20770</v>
      </c>
      <c r="N189">
        <v>0.43837740978744438</v>
      </c>
      <c r="O189">
        <v>0.56162259021255556</v>
      </c>
      <c r="P189">
        <v>0.53436796287142307</v>
      </c>
      <c r="Q189">
        <v>0.46563203712857693</v>
      </c>
      <c r="R189">
        <v>9.2371680354288249E-2</v>
      </c>
      <c r="S189">
        <v>4635</v>
      </c>
      <c r="T189">
        <f t="shared" si="13"/>
        <v>125</v>
      </c>
      <c r="U189">
        <v>4837</v>
      </c>
      <c r="V189">
        <v>4980.0967982253169</v>
      </c>
      <c r="W189">
        <v>4635</v>
      </c>
      <c r="X189" s="10">
        <v>25</v>
      </c>
      <c r="Y189">
        <v>0</v>
      </c>
      <c r="Z189">
        <f t="shared" si="14"/>
        <v>0</v>
      </c>
    </row>
    <row r="190" spans="1:26" x14ac:dyDescent="0.6">
      <c r="A190">
        <v>2016</v>
      </c>
      <c r="B190">
        <v>7</v>
      </c>
      <c r="C190">
        <v>7</v>
      </c>
      <c r="D190">
        <f t="shared" si="12"/>
        <v>4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19979</v>
      </c>
      <c r="M190">
        <v>19725</v>
      </c>
      <c r="N190">
        <v>0.45059437087528509</v>
      </c>
      <c r="O190">
        <v>0.54940562912471491</v>
      </c>
      <c r="P190">
        <v>0.5500512743797209</v>
      </c>
      <c r="Q190">
        <v>0.44994872562027899</v>
      </c>
      <c r="R190">
        <v>7.0205393819034317E-2</v>
      </c>
      <c r="S190">
        <v>4860</v>
      </c>
      <c r="T190">
        <f t="shared" si="13"/>
        <v>225</v>
      </c>
      <c r="U190">
        <v>4837</v>
      </c>
      <c r="V190">
        <v>5189.2645638790109</v>
      </c>
      <c r="W190">
        <v>4860</v>
      </c>
      <c r="X190" s="10">
        <v>23.7</v>
      </c>
      <c r="Y190">
        <v>0.1</v>
      </c>
      <c r="Z190">
        <f t="shared" si="14"/>
        <v>2.37</v>
      </c>
    </row>
    <row r="191" spans="1:26" x14ac:dyDescent="0.6">
      <c r="A191">
        <v>2016</v>
      </c>
      <c r="B191">
        <v>7</v>
      </c>
      <c r="C191">
        <v>8</v>
      </c>
      <c r="D191">
        <f t="shared" si="12"/>
        <v>5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20565</v>
      </c>
      <c r="M191">
        <v>19951</v>
      </c>
      <c r="N191">
        <v>0.46335233155408589</v>
      </c>
      <c r="O191">
        <v>0.53664766844591405</v>
      </c>
      <c r="P191">
        <v>0.50842616108998984</v>
      </c>
      <c r="Q191">
        <v>0.49157383891001022</v>
      </c>
      <c r="R191">
        <v>0.15117280117925111</v>
      </c>
      <c r="S191">
        <v>5254</v>
      </c>
      <c r="T191">
        <f t="shared" si="13"/>
        <v>394</v>
      </c>
      <c r="U191">
        <v>4837</v>
      </c>
      <c r="V191">
        <v>5470.4548068467066</v>
      </c>
      <c r="W191">
        <v>5254</v>
      </c>
      <c r="X191" s="10">
        <v>24.9</v>
      </c>
      <c r="Y191">
        <v>0</v>
      </c>
      <c r="Z191">
        <f t="shared" si="14"/>
        <v>0</v>
      </c>
    </row>
    <row r="192" spans="1:26" x14ac:dyDescent="0.6">
      <c r="A192">
        <v>2016</v>
      </c>
      <c r="B192">
        <v>7</v>
      </c>
      <c r="C192">
        <v>9</v>
      </c>
      <c r="D192">
        <f t="shared" si="12"/>
        <v>6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20748</v>
      </c>
      <c r="M192">
        <v>21167</v>
      </c>
      <c r="N192">
        <v>0.44908757195522891</v>
      </c>
      <c r="O192">
        <v>0.55091242804477103</v>
      </c>
      <c r="P192">
        <v>0.56455486574742986</v>
      </c>
      <c r="Q192">
        <v>0.43544513425257009</v>
      </c>
      <c r="R192">
        <v>8.4802751948892266E-2</v>
      </c>
      <c r="S192">
        <v>5475</v>
      </c>
      <c r="T192">
        <f t="shared" si="13"/>
        <v>221</v>
      </c>
      <c r="U192">
        <v>4837</v>
      </c>
      <c r="V192">
        <v>5529.1532244227592</v>
      </c>
      <c r="W192">
        <v>5529.1532244227592</v>
      </c>
      <c r="X192" s="10">
        <v>25.6</v>
      </c>
      <c r="Y192">
        <v>0</v>
      </c>
      <c r="Z192">
        <f t="shared" si="14"/>
        <v>0</v>
      </c>
    </row>
    <row r="193" spans="1:26" x14ac:dyDescent="0.6">
      <c r="A193">
        <v>2016</v>
      </c>
      <c r="B193">
        <v>7</v>
      </c>
      <c r="C193">
        <v>10</v>
      </c>
      <c r="D193">
        <f t="shared" si="12"/>
        <v>7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20715</v>
      </c>
      <c r="M193">
        <v>21266</v>
      </c>
      <c r="N193">
        <v>0.44532013921588159</v>
      </c>
      <c r="O193">
        <v>0.55467986078411835</v>
      </c>
      <c r="P193">
        <v>0.55831758612148263</v>
      </c>
      <c r="Q193">
        <v>0.44168241387851742</v>
      </c>
      <c r="R193">
        <v>4.6901066479447709E-2</v>
      </c>
      <c r="S193">
        <v>5320</v>
      </c>
      <c r="T193">
        <f t="shared" si="13"/>
        <v>-155</v>
      </c>
      <c r="U193">
        <v>4837</v>
      </c>
      <c r="V193">
        <v>5696.0117311590993</v>
      </c>
      <c r="W193">
        <v>5696.0117311590993</v>
      </c>
      <c r="X193" s="10">
        <v>25.4</v>
      </c>
      <c r="Y193">
        <v>0</v>
      </c>
      <c r="Z193">
        <f t="shared" si="14"/>
        <v>0</v>
      </c>
    </row>
    <row r="194" spans="1:26" x14ac:dyDescent="0.6">
      <c r="A194">
        <v>2016</v>
      </c>
      <c r="B194">
        <v>7</v>
      </c>
      <c r="C194">
        <v>11</v>
      </c>
      <c r="D194">
        <f t="shared" si="12"/>
        <v>1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20654</v>
      </c>
      <c r="M194">
        <v>19616</v>
      </c>
      <c r="N194">
        <v>0.46320598931006868</v>
      </c>
      <c r="O194">
        <v>0.53679401068993127</v>
      </c>
      <c r="P194">
        <v>0.55135822412274793</v>
      </c>
      <c r="Q194">
        <v>0.44864177587725212</v>
      </c>
      <c r="R194">
        <v>8.4127059680237606E-2</v>
      </c>
      <c r="S194">
        <v>4740</v>
      </c>
      <c r="T194">
        <f t="shared" si="13"/>
        <v>-580</v>
      </c>
      <c r="U194">
        <v>4837</v>
      </c>
      <c r="V194">
        <v>4730.2580271715306</v>
      </c>
      <c r="W194">
        <v>4740</v>
      </c>
      <c r="X194" s="10">
        <v>24.7</v>
      </c>
      <c r="Y194">
        <v>14.7</v>
      </c>
      <c r="Z194">
        <f t="shared" si="14"/>
        <v>363.09</v>
      </c>
    </row>
    <row r="195" spans="1:26" x14ac:dyDescent="0.6">
      <c r="A195">
        <v>2016</v>
      </c>
      <c r="B195">
        <v>7</v>
      </c>
      <c r="C195">
        <v>12</v>
      </c>
      <c r="D195">
        <f t="shared" ref="D195:D258" si="17">WEEKDAY(DATE(A195,B195,C195), 2)</f>
        <v>2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18521</v>
      </c>
      <c r="M195">
        <v>18544</v>
      </c>
      <c r="N195">
        <v>0.47880158652331289</v>
      </c>
      <c r="O195">
        <v>0.52119841347668694</v>
      </c>
      <c r="P195">
        <v>0.55108054494322933</v>
      </c>
      <c r="Q195">
        <v>0.44891945505677061</v>
      </c>
      <c r="R195">
        <v>0.13508193783189229</v>
      </c>
      <c r="S195">
        <v>4667</v>
      </c>
      <c r="T195">
        <f t="shared" ref="T195:T258" si="18">S195-S194</f>
        <v>-73</v>
      </c>
      <c r="U195">
        <v>4837</v>
      </c>
      <c r="V195">
        <v>4805.4457525223688</v>
      </c>
      <c r="W195">
        <v>4667</v>
      </c>
      <c r="X195" s="10">
        <v>24</v>
      </c>
      <c r="Y195">
        <v>6.3</v>
      </c>
      <c r="Z195">
        <f t="shared" ref="Z195:Z258" si="19">X195*Y195</f>
        <v>151.19999999999999</v>
      </c>
    </row>
    <row r="196" spans="1:26" x14ac:dyDescent="0.6">
      <c r="A196">
        <v>2016</v>
      </c>
      <c r="B196">
        <v>7</v>
      </c>
      <c r="C196">
        <v>13</v>
      </c>
      <c r="D196">
        <f t="shared" si="17"/>
        <v>3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19407</v>
      </c>
      <c r="M196">
        <v>21506</v>
      </c>
      <c r="N196">
        <v>0.43912574833855111</v>
      </c>
      <c r="O196">
        <v>0.56087425166144889</v>
      </c>
      <c r="P196">
        <v>0.53694222317879203</v>
      </c>
      <c r="Q196">
        <v>0.46305777682120791</v>
      </c>
      <c r="R196">
        <v>7.4964989279321811E-2</v>
      </c>
      <c r="S196">
        <v>4963</v>
      </c>
      <c r="T196">
        <f t="shared" si="18"/>
        <v>296</v>
      </c>
      <c r="U196">
        <v>4837</v>
      </c>
      <c r="V196">
        <v>4994.7879046993894</v>
      </c>
      <c r="W196">
        <v>4963</v>
      </c>
      <c r="X196" s="10">
        <v>25.9</v>
      </c>
      <c r="Y196">
        <v>1.3</v>
      </c>
      <c r="Z196">
        <f t="shared" si="19"/>
        <v>33.67</v>
      </c>
    </row>
    <row r="197" spans="1:26" x14ac:dyDescent="0.6">
      <c r="A197">
        <v>2016</v>
      </c>
      <c r="B197">
        <v>7</v>
      </c>
      <c r="C197">
        <v>14</v>
      </c>
      <c r="D197">
        <f t="shared" si="17"/>
        <v>4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21167</v>
      </c>
      <c r="M197">
        <v>21558</v>
      </c>
      <c r="N197">
        <v>0.46101667725669049</v>
      </c>
      <c r="O197">
        <v>0.5389833227433094</v>
      </c>
      <c r="P197">
        <v>0.55664919332719609</v>
      </c>
      <c r="Q197">
        <v>0.44335080667280402</v>
      </c>
      <c r="R197">
        <v>4.632857319843138E-2</v>
      </c>
      <c r="S197">
        <v>5246</v>
      </c>
      <c r="T197">
        <f t="shared" si="18"/>
        <v>283</v>
      </c>
      <c r="U197">
        <v>4837</v>
      </c>
      <c r="V197">
        <v>5255.2713314936864</v>
      </c>
      <c r="W197">
        <v>5246</v>
      </c>
      <c r="X197" s="10">
        <v>26.2</v>
      </c>
      <c r="Y197">
        <v>0.1</v>
      </c>
      <c r="Z197">
        <f t="shared" si="19"/>
        <v>2.62</v>
      </c>
    </row>
    <row r="198" spans="1:26" x14ac:dyDescent="0.6">
      <c r="A198">
        <v>2016</v>
      </c>
      <c r="B198">
        <v>7</v>
      </c>
      <c r="C198">
        <v>15</v>
      </c>
      <c r="D198">
        <f t="shared" si="17"/>
        <v>5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22157</v>
      </c>
      <c r="M198">
        <v>21867</v>
      </c>
      <c r="N198">
        <v>0.47615681494736561</v>
      </c>
      <c r="O198">
        <v>0.52384318505263461</v>
      </c>
      <c r="P198">
        <v>0.5307968043009772</v>
      </c>
      <c r="Q198">
        <v>0.46920319569902291</v>
      </c>
      <c r="R198">
        <v>0.13566158550173901</v>
      </c>
      <c r="S198">
        <v>5316</v>
      </c>
      <c r="T198">
        <f t="shared" si="18"/>
        <v>70</v>
      </c>
      <c r="U198">
        <v>4837</v>
      </c>
      <c r="V198">
        <v>5541.8063386453687</v>
      </c>
      <c r="W198">
        <v>5541.8063386453687</v>
      </c>
      <c r="X198" s="10">
        <v>24.4</v>
      </c>
      <c r="Y198">
        <v>0</v>
      </c>
      <c r="Z198">
        <f t="shared" si="19"/>
        <v>0</v>
      </c>
    </row>
    <row r="199" spans="1:26" x14ac:dyDescent="0.6">
      <c r="A199">
        <v>2016</v>
      </c>
      <c r="B199">
        <v>7</v>
      </c>
      <c r="C199">
        <v>16</v>
      </c>
      <c r="D199">
        <f t="shared" si="17"/>
        <v>6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22121</v>
      </c>
      <c r="M199">
        <v>21835</v>
      </c>
      <c r="N199">
        <v>0.44387599288345969</v>
      </c>
      <c r="O199">
        <v>0.55612400711654031</v>
      </c>
      <c r="P199">
        <v>0.56436346111041069</v>
      </c>
      <c r="Q199">
        <v>0.43563653888958931</v>
      </c>
      <c r="R199">
        <v>8.46620828431974E-2</v>
      </c>
      <c r="S199">
        <v>5598</v>
      </c>
      <c r="T199">
        <f t="shared" si="18"/>
        <v>282</v>
      </c>
      <c r="U199">
        <v>4837</v>
      </c>
      <c r="V199">
        <v>5591.8142294257686</v>
      </c>
      <c r="W199">
        <v>5598</v>
      </c>
      <c r="X199" s="10">
        <v>23</v>
      </c>
      <c r="Y199">
        <v>9.8000000000000007</v>
      </c>
      <c r="Z199">
        <f t="shared" si="19"/>
        <v>225.4</v>
      </c>
    </row>
    <row r="200" spans="1:26" x14ac:dyDescent="0.6">
      <c r="A200">
        <v>2016</v>
      </c>
      <c r="B200">
        <v>7</v>
      </c>
      <c r="C200">
        <v>17</v>
      </c>
      <c r="D200">
        <f t="shared" si="17"/>
        <v>7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21915</v>
      </c>
      <c r="M200">
        <v>21960</v>
      </c>
      <c r="N200">
        <v>0.43074891604075721</v>
      </c>
      <c r="O200">
        <v>0.56925108395924273</v>
      </c>
      <c r="P200">
        <v>0.55758367752767679</v>
      </c>
      <c r="Q200">
        <v>0.44241632247232321</v>
      </c>
      <c r="R200">
        <v>4.6914710625783278E-2</v>
      </c>
      <c r="S200">
        <v>5542</v>
      </c>
      <c r="T200">
        <f t="shared" si="18"/>
        <v>-56</v>
      </c>
      <c r="U200">
        <v>4837</v>
      </c>
      <c r="V200">
        <v>5747.389689706195</v>
      </c>
      <c r="W200">
        <v>5747.389689706195</v>
      </c>
      <c r="X200" s="10">
        <v>25.2</v>
      </c>
      <c r="Y200">
        <v>0</v>
      </c>
      <c r="Z200">
        <f t="shared" si="19"/>
        <v>0</v>
      </c>
    </row>
    <row r="201" spans="1:26" x14ac:dyDescent="0.6">
      <c r="A201">
        <v>2016</v>
      </c>
      <c r="B201">
        <v>7</v>
      </c>
      <c r="C201">
        <v>18</v>
      </c>
      <c r="D201">
        <f t="shared" si="17"/>
        <v>1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20985</v>
      </c>
      <c r="M201">
        <v>21241</v>
      </c>
      <c r="N201">
        <v>0.47344932329452449</v>
      </c>
      <c r="O201">
        <v>0.5265506767054754</v>
      </c>
      <c r="P201">
        <v>0.54226796595217652</v>
      </c>
      <c r="Q201">
        <v>0.45773203404782348</v>
      </c>
      <c r="R201">
        <v>0.13983787969856079</v>
      </c>
      <c r="S201">
        <v>4803</v>
      </c>
      <c r="T201">
        <f t="shared" si="18"/>
        <v>-739</v>
      </c>
      <c r="U201">
        <v>4837</v>
      </c>
      <c r="V201">
        <v>4800.4812598054004</v>
      </c>
      <c r="W201">
        <v>4803</v>
      </c>
      <c r="X201" s="10">
        <v>24.4</v>
      </c>
      <c r="Y201">
        <v>0</v>
      </c>
      <c r="Z201">
        <f t="shared" si="19"/>
        <v>0</v>
      </c>
    </row>
    <row r="202" spans="1:26" x14ac:dyDescent="0.6">
      <c r="A202">
        <v>2016</v>
      </c>
      <c r="B202">
        <v>7</v>
      </c>
      <c r="C202">
        <v>19</v>
      </c>
      <c r="D202">
        <f t="shared" si="17"/>
        <v>2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19566</v>
      </c>
      <c r="M202">
        <v>20968</v>
      </c>
      <c r="N202">
        <v>0.47351822963050422</v>
      </c>
      <c r="O202">
        <v>0.52648177036949573</v>
      </c>
      <c r="P202">
        <v>0.54809896769694622</v>
      </c>
      <c r="Q202">
        <v>0.45190103230305378</v>
      </c>
      <c r="R202">
        <v>3.4803235019498002E-2</v>
      </c>
      <c r="S202">
        <v>4828</v>
      </c>
      <c r="T202">
        <f t="shared" si="18"/>
        <v>25</v>
      </c>
      <c r="U202">
        <v>4837</v>
      </c>
      <c r="V202">
        <v>4870.6236589843847</v>
      </c>
      <c r="W202">
        <v>4828</v>
      </c>
      <c r="X202" s="10">
        <v>25.2</v>
      </c>
      <c r="Y202">
        <v>0</v>
      </c>
      <c r="Z202">
        <f t="shared" si="19"/>
        <v>0</v>
      </c>
    </row>
    <row r="203" spans="1:26" x14ac:dyDescent="0.6">
      <c r="A203">
        <v>2016</v>
      </c>
      <c r="B203">
        <v>7</v>
      </c>
      <c r="C203">
        <v>20</v>
      </c>
      <c r="D203">
        <f t="shared" si="17"/>
        <v>3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20177</v>
      </c>
      <c r="M203">
        <v>23992</v>
      </c>
      <c r="N203">
        <v>0.44542054649047907</v>
      </c>
      <c r="O203">
        <v>0.55457945350952087</v>
      </c>
      <c r="P203">
        <v>0.53720965870164561</v>
      </c>
      <c r="Q203">
        <v>0.46279034129835439</v>
      </c>
      <c r="R203">
        <v>2.851413292589763E-2</v>
      </c>
      <c r="S203">
        <v>5047</v>
      </c>
      <c r="T203">
        <f t="shared" si="18"/>
        <v>219</v>
      </c>
      <c r="U203">
        <v>4837</v>
      </c>
      <c r="V203">
        <v>5050.965657163807</v>
      </c>
      <c r="W203">
        <v>5047</v>
      </c>
      <c r="X203" s="10">
        <v>24.7</v>
      </c>
      <c r="Y203">
        <v>0</v>
      </c>
      <c r="Z203">
        <f t="shared" si="19"/>
        <v>0</v>
      </c>
    </row>
    <row r="204" spans="1:26" x14ac:dyDescent="0.6">
      <c r="A204">
        <v>2016</v>
      </c>
      <c r="B204">
        <v>7</v>
      </c>
      <c r="C204">
        <v>21</v>
      </c>
      <c r="D204">
        <f t="shared" si="17"/>
        <v>4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21334</v>
      </c>
      <c r="M204">
        <v>22593</v>
      </c>
      <c r="N204">
        <v>0.44375008881929301</v>
      </c>
      <c r="O204">
        <v>0.55624991118070699</v>
      </c>
      <c r="P204">
        <v>0.54646957713566713</v>
      </c>
      <c r="Q204">
        <v>0.45353042286433293</v>
      </c>
      <c r="R204">
        <v>5.0487353861056281E-2</v>
      </c>
      <c r="S204">
        <v>5307</v>
      </c>
      <c r="T204">
        <f t="shared" si="18"/>
        <v>260</v>
      </c>
      <c r="U204">
        <v>4837</v>
      </c>
      <c r="V204">
        <v>5262.9183740218577</v>
      </c>
      <c r="W204">
        <v>5307</v>
      </c>
      <c r="X204" s="10">
        <v>24.4</v>
      </c>
      <c r="Y204">
        <v>0</v>
      </c>
      <c r="Z204">
        <f t="shared" si="19"/>
        <v>0</v>
      </c>
    </row>
    <row r="205" spans="1:26" x14ac:dyDescent="0.6">
      <c r="A205">
        <v>2016</v>
      </c>
      <c r="B205">
        <v>7</v>
      </c>
      <c r="C205">
        <v>22</v>
      </c>
      <c r="D205">
        <f t="shared" si="17"/>
        <v>5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21589</v>
      </c>
      <c r="M205">
        <v>22465</v>
      </c>
      <c r="N205">
        <v>0.47590402752713812</v>
      </c>
      <c r="O205">
        <v>0.52409597247286188</v>
      </c>
      <c r="P205">
        <v>0.51195432483904524</v>
      </c>
      <c r="Q205">
        <v>0.48804567516095482</v>
      </c>
      <c r="R205">
        <v>8.6966551326412928E-2</v>
      </c>
      <c r="S205">
        <v>5355</v>
      </c>
      <c r="T205">
        <f t="shared" si="18"/>
        <v>48</v>
      </c>
      <c r="U205">
        <v>4837</v>
      </c>
      <c r="V205">
        <v>5540.4552241368001</v>
      </c>
      <c r="W205">
        <v>5540.4552241368001</v>
      </c>
      <c r="X205" s="10">
        <v>24.5</v>
      </c>
      <c r="Y205">
        <v>0</v>
      </c>
      <c r="Z205">
        <f t="shared" si="19"/>
        <v>0</v>
      </c>
    </row>
    <row r="206" spans="1:26" x14ac:dyDescent="0.6">
      <c r="A206">
        <v>2016</v>
      </c>
      <c r="B206">
        <v>7</v>
      </c>
      <c r="C206">
        <v>23</v>
      </c>
      <c r="D206">
        <f t="shared" si="17"/>
        <v>6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21928</v>
      </c>
      <c r="M206">
        <v>22916</v>
      </c>
      <c r="N206">
        <v>0.45585584189010347</v>
      </c>
      <c r="O206">
        <v>0.54414415810989658</v>
      </c>
      <c r="P206">
        <v>0.55923334733146046</v>
      </c>
      <c r="Q206">
        <v>0.44076665266853948</v>
      </c>
      <c r="R206">
        <v>9.0563434345948018E-2</v>
      </c>
      <c r="S206">
        <v>5436</v>
      </c>
      <c r="T206">
        <f t="shared" si="18"/>
        <v>81</v>
      </c>
      <c r="U206">
        <v>4837</v>
      </c>
      <c r="V206">
        <v>5615.2568429000476</v>
      </c>
      <c r="W206">
        <v>5615.2568429000476</v>
      </c>
      <c r="X206" s="10">
        <v>25.3</v>
      </c>
      <c r="Y206">
        <v>0</v>
      </c>
      <c r="Z206">
        <f t="shared" si="19"/>
        <v>0</v>
      </c>
    </row>
    <row r="207" spans="1:26" x14ac:dyDescent="0.6">
      <c r="A207">
        <v>2016</v>
      </c>
      <c r="B207">
        <v>7</v>
      </c>
      <c r="C207">
        <v>24</v>
      </c>
      <c r="D207">
        <f t="shared" si="17"/>
        <v>7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21638</v>
      </c>
      <c r="M207">
        <v>22685</v>
      </c>
      <c r="N207">
        <v>0.45426469031686662</v>
      </c>
      <c r="O207">
        <v>0.54573530968313344</v>
      </c>
      <c r="P207">
        <v>0.55437289141987744</v>
      </c>
      <c r="Q207">
        <v>0.44562710858012261</v>
      </c>
      <c r="R207">
        <v>6.6212364195427392E-2</v>
      </c>
      <c r="S207">
        <v>5250</v>
      </c>
      <c r="T207">
        <f t="shared" si="18"/>
        <v>-186</v>
      </c>
      <c r="U207">
        <v>4837</v>
      </c>
      <c r="V207">
        <v>5764.8990021453119</v>
      </c>
      <c r="W207">
        <v>5250</v>
      </c>
      <c r="X207" s="10">
        <v>26.7</v>
      </c>
      <c r="Y207">
        <v>0</v>
      </c>
      <c r="Z207">
        <f t="shared" si="19"/>
        <v>0</v>
      </c>
    </row>
    <row r="208" spans="1:26" x14ac:dyDescent="0.6">
      <c r="A208">
        <v>2016</v>
      </c>
      <c r="B208">
        <v>7</v>
      </c>
      <c r="C208">
        <v>25</v>
      </c>
      <c r="D208">
        <f t="shared" si="17"/>
        <v>1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20557</v>
      </c>
      <c r="M208">
        <v>20730</v>
      </c>
      <c r="N208">
        <v>0.46508897676717748</v>
      </c>
      <c r="O208">
        <v>0.53491102323282247</v>
      </c>
      <c r="P208">
        <v>0.53730824154699586</v>
      </c>
      <c r="Q208">
        <v>0.46269175845300409</v>
      </c>
      <c r="R208">
        <v>8.2593286183251569E-2</v>
      </c>
      <c r="S208">
        <v>4976</v>
      </c>
      <c r="T208">
        <f t="shared" si="18"/>
        <v>-274</v>
      </c>
      <c r="U208">
        <v>4837</v>
      </c>
      <c r="V208">
        <v>4766.3071642978312</v>
      </c>
      <c r="W208">
        <v>4976</v>
      </c>
      <c r="X208" s="10">
        <v>27.5</v>
      </c>
      <c r="Y208">
        <v>0.8</v>
      </c>
      <c r="Z208">
        <f t="shared" si="19"/>
        <v>22</v>
      </c>
    </row>
    <row r="209" spans="1:26" x14ac:dyDescent="0.6">
      <c r="A209">
        <v>2016</v>
      </c>
      <c r="B209">
        <v>7</v>
      </c>
      <c r="C209">
        <v>26</v>
      </c>
      <c r="D209">
        <f t="shared" si="17"/>
        <v>2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20126</v>
      </c>
      <c r="M209">
        <v>19673</v>
      </c>
      <c r="N209">
        <v>0.45700918019029468</v>
      </c>
      <c r="O209">
        <v>0.54299081980970521</v>
      </c>
      <c r="P209">
        <v>0.54361821099437191</v>
      </c>
      <c r="Q209">
        <v>0.45638178900562798</v>
      </c>
      <c r="R209">
        <v>0.16867664069676461</v>
      </c>
      <c r="S209">
        <v>5016</v>
      </c>
      <c r="T209">
        <f t="shared" si="18"/>
        <v>40</v>
      </c>
      <c r="U209">
        <v>4837</v>
      </c>
      <c r="V209">
        <v>4882.8680422943271</v>
      </c>
      <c r="W209">
        <v>5016</v>
      </c>
      <c r="X209" s="10">
        <v>28.3</v>
      </c>
      <c r="Y209">
        <v>0</v>
      </c>
      <c r="Z209">
        <f t="shared" si="19"/>
        <v>0</v>
      </c>
    </row>
    <row r="210" spans="1:26" x14ac:dyDescent="0.6">
      <c r="A210">
        <v>2016</v>
      </c>
      <c r="B210">
        <v>7</v>
      </c>
      <c r="C210">
        <v>27</v>
      </c>
      <c r="D210">
        <f t="shared" si="17"/>
        <v>3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20590</v>
      </c>
      <c r="M210">
        <v>23143</v>
      </c>
      <c r="N210">
        <v>0.43036062361321881</v>
      </c>
      <c r="O210">
        <v>0.56963937638678119</v>
      </c>
      <c r="P210">
        <v>0.5290890787817577</v>
      </c>
      <c r="Q210">
        <v>0.47091092121824218</v>
      </c>
      <c r="R210">
        <v>0.16799596930720589</v>
      </c>
      <c r="S210">
        <v>5123</v>
      </c>
      <c r="T210">
        <f t="shared" si="18"/>
        <v>107</v>
      </c>
      <c r="U210">
        <v>4837</v>
      </c>
      <c r="V210">
        <v>5061.1207625331872</v>
      </c>
      <c r="W210">
        <v>5123</v>
      </c>
      <c r="X210" s="10">
        <v>28.7</v>
      </c>
      <c r="Y210">
        <v>0</v>
      </c>
      <c r="Z210">
        <f t="shared" si="19"/>
        <v>0</v>
      </c>
    </row>
    <row r="211" spans="1:26" x14ac:dyDescent="0.6">
      <c r="A211">
        <v>2016</v>
      </c>
      <c r="B211">
        <v>7</v>
      </c>
      <c r="C211">
        <v>28</v>
      </c>
      <c r="D211">
        <f t="shared" si="17"/>
        <v>4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20967</v>
      </c>
      <c r="M211">
        <v>22378</v>
      </c>
      <c r="N211">
        <v>0.45104995876257942</v>
      </c>
      <c r="O211">
        <v>0.54895004123742064</v>
      </c>
      <c r="P211">
        <v>0.55961177953756713</v>
      </c>
      <c r="Q211">
        <v>0.44038822046243281</v>
      </c>
      <c r="R211">
        <v>0.18995490511835439</v>
      </c>
      <c r="S211">
        <v>5281</v>
      </c>
      <c r="T211">
        <f t="shared" si="18"/>
        <v>158</v>
      </c>
      <c r="U211">
        <v>4837</v>
      </c>
      <c r="V211">
        <v>5221.5838083111867</v>
      </c>
      <c r="W211">
        <v>5281</v>
      </c>
      <c r="X211" s="10">
        <v>28.5</v>
      </c>
      <c r="Y211">
        <v>0</v>
      </c>
      <c r="Z211">
        <f t="shared" si="19"/>
        <v>0</v>
      </c>
    </row>
    <row r="212" spans="1:26" x14ac:dyDescent="0.6">
      <c r="A212">
        <v>2016</v>
      </c>
      <c r="B212">
        <v>7</v>
      </c>
      <c r="C212">
        <v>29</v>
      </c>
      <c r="D212">
        <f t="shared" si="17"/>
        <v>5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21310</v>
      </c>
      <c r="M212">
        <v>23997</v>
      </c>
      <c r="N212">
        <v>0.49062691121514651</v>
      </c>
      <c r="O212">
        <v>0.50937308878485354</v>
      </c>
      <c r="P212">
        <v>0.49587863570706708</v>
      </c>
      <c r="Q212">
        <v>0.50412136429293286</v>
      </c>
      <c r="R212">
        <v>0.2896173497889184</v>
      </c>
      <c r="S212">
        <v>5510</v>
      </c>
      <c r="T212">
        <f t="shared" si="18"/>
        <v>229</v>
      </c>
      <c r="U212">
        <v>4837</v>
      </c>
      <c r="V212">
        <v>5562.9515224838997</v>
      </c>
      <c r="W212">
        <v>5562.9515224838997</v>
      </c>
      <c r="X212" s="10">
        <v>28.7</v>
      </c>
      <c r="Y212">
        <v>0</v>
      </c>
      <c r="Z212">
        <f t="shared" si="19"/>
        <v>0</v>
      </c>
    </row>
    <row r="213" spans="1:26" x14ac:dyDescent="0.6">
      <c r="A213">
        <v>2016</v>
      </c>
      <c r="B213">
        <v>7</v>
      </c>
      <c r="C213">
        <v>30</v>
      </c>
      <c r="D213">
        <f t="shared" si="17"/>
        <v>6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22668</v>
      </c>
      <c r="M213">
        <v>25984</v>
      </c>
      <c r="N213">
        <v>0.45675869704871708</v>
      </c>
      <c r="O213">
        <v>0.54324130295128292</v>
      </c>
      <c r="P213">
        <v>0.5717962043116841</v>
      </c>
      <c r="Q213">
        <v>0.42820379568831579</v>
      </c>
      <c r="R213">
        <v>0.1769124601495754</v>
      </c>
      <c r="S213">
        <v>5582</v>
      </c>
      <c r="T213">
        <f t="shared" si="18"/>
        <v>72</v>
      </c>
      <c r="U213">
        <v>4837</v>
      </c>
      <c r="V213">
        <v>5631.1614400019216</v>
      </c>
      <c r="W213">
        <v>5631.1614400019216</v>
      </c>
      <c r="X213" s="10">
        <v>28.8</v>
      </c>
      <c r="Y213">
        <v>0</v>
      </c>
      <c r="Z213">
        <f t="shared" si="19"/>
        <v>0</v>
      </c>
    </row>
    <row r="214" spans="1:26" x14ac:dyDescent="0.6">
      <c r="A214">
        <v>2016</v>
      </c>
      <c r="B214">
        <v>7</v>
      </c>
      <c r="C214">
        <v>31</v>
      </c>
      <c r="D214">
        <f t="shared" si="17"/>
        <v>7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21793</v>
      </c>
      <c r="M214">
        <v>25160</v>
      </c>
      <c r="N214">
        <v>0.44332888478149901</v>
      </c>
      <c r="O214">
        <v>0.5566711152185011</v>
      </c>
      <c r="P214">
        <v>0.56323216590313729</v>
      </c>
      <c r="Q214">
        <v>0.43676783409686271</v>
      </c>
      <c r="R214">
        <v>5.6210489389287903E-2</v>
      </c>
      <c r="S214">
        <v>5526</v>
      </c>
      <c r="T214">
        <f t="shared" si="18"/>
        <v>-56</v>
      </c>
      <c r="U214">
        <v>4837</v>
      </c>
      <c r="V214">
        <v>5740.2222111996707</v>
      </c>
      <c r="W214">
        <v>5740.2222111996707</v>
      </c>
      <c r="X214" s="10">
        <v>29</v>
      </c>
      <c r="Y214">
        <v>0</v>
      </c>
      <c r="Z214">
        <f t="shared" si="19"/>
        <v>0</v>
      </c>
    </row>
    <row r="215" spans="1:26" x14ac:dyDescent="0.6">
      <c r="A215">
        <v>2016</v>
      </c>
      <c r="B215">
        <v>8</v>
      </c>
      <c r="C215">
        <v>1</v>
      </c>
      <c r="D215">
        <f t="shared" si="17"/>
        <v>1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21568</v>
      </c>
      <c r="M215">
        <v>21693</v>
      </c>
      <c r="N215">
        <v>0.47294851337375471</v>
      </c>
      <c r="O215">
        <v>0.52705148662624535</v>
      </c>
      <c r="P215">
        <v>0.5498875727158371</v>
      </c>
      <c r="Q215">
        <v>0.45011242728416279</v>
      </c>
      <c r="R215">
        <v>0.13145567427574351</v>
      </c>
      <c r="S215">
        <v>5492</v>
      </c>
      <c r="T215">
        <f t="shared" si="18"/>
        <v>-34</v>
      </c>
      <c r="U215">
        <v>4837</v>
      </c>
      <c r="V215">
        <v>4806.4788355972232</v>
      </c>
      <c r="W215">
        <v>5492</v>
      </c>
      <c r="X215" s="10">
        <v>27.8</v>
      </c>
      <c r="Y215">
        <v>5</v>
      </c>
      <c r="Z215">
        <f t="shared" si="19"/>
        <v>139</v>
      </c>
    </row>
    <row r="216" spans="1:26" x14ac:dyDescent="0.6">
      <c r="A216">
        <v>2016</v>
      </c>
      <c r="B216">
        <v>8</v>
      </c>
      <c r="C216">
        <v>2</v>
      </c>
      <c r="D216">
        <f t="shared" si="17"/>
        <v>2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20670</v>
      </c>
      <c r="M216">
        <v>20591</v>
      </c>
      <c r="N216">
        <v>0.47535538279482908</v>
      </c>
      <c r="O216">
        <v>0.52464461720517086</v>
      </c>
      <c r="P216">
        <v>0.56254492790642863</v>
      </c>
      <c r="Q216">
        <v>0.43745507209357148</v>
      </c>
      <c r="R216">
        <v>0.1049767387957153</v>
      </c>
      <c r="S216">
        <v>5527</v>
      </c>
      <c r="T216">
        <f t="shared" si="18"/>
        <v>35</v>
      </c>
      <c r="U216">
        <v>4837</v>
      </c>
      <c r="V216">
        <v>4907.182015404871</v>
      </c>
      <c r="W216">
        <v>5527</v>
      </c>
      <c r="X216" s="10">
        <v>27.3</v>
      </c>
      <c r="Y216">
        <v>0.6</v>
      </c>
      <c r="Z216">
        <f t="shared" si="19"/>
        <v>16.38</v>
      </c>
    </row>
    <row r="217" spans="1:26" x14ac:dyDescent="0.6">
      <c r="A217">
        <v>2016</v>
      </c>
      <c r="B217">
        <v>8</v>
      </c>
      <c r="C217">
        <v>3</v>
      </c>
      <c r="D217">
        <f t="shared" si="17"/>
        <v>3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23783</v>
      </c>
      <c r="M217">
        <v>22896</v>
      </c>
      <c r="N217">
        <v>0.42006183278264869</v>
      </c>
      <c r="O217">
        <v>0.57993816721735136</v>
      </c>
      <c r="P217">
        <v>0.52631448864375474</v>
      </c>
      <c r="Q217">
        <v>0.47368551135624531</v>
      </c>
      <c r="R217">
        <v>0.16422714080472231</v>
      </c>
      <c r="S217">
        <v>5602</v>
      </c>
      <c r="T217">
        <f t="shared" si="18"/>
        <v>75</v>
      </c>
      <c r="U217">
        <v>4837</v>
      </c>
      <c r="V217">
        <v>5237.5343846090973</v>
      </c>
      <c r="W217">
        <v>5602</v>
      </c>
      <c r="X217" s="10">
        <v>27.3</v>
      </c>
      <c r="Y217">
        <v>0.4</v>
      </c>
      <c r="Z217">
        <f t="shared" si="19"/>
        <v>10.920000000000002</v>
      </c>
    </row>
    <row r="218" spans="1:26" x14ac:dyDescent="0.6">
      <c r="A218">
        <v>2016</v>
      </c>
      <c r="B218">
        <v>8</v>
      </c>
      <c r="C218">
        <v>4</v>
      </c>
      <c r="D218">
        <f t="shared" si="17"/>
        <v>4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23355</v>
      </c>
      <c r="M218">
        <v>20647</v>
      </c>
      <c r="N218">
        <v>0.44050296968253622</v>
      </c>
      <c r="O218">
        <v>0.55949703031746367</v>
      </c>
      <c r="P218">
        <v>0.54323226855097195</v>
      </c>
      <c r="Q218">
        <v>0.4567677314490281</v>
      </c>
      <c r="R218">
        <v>0.11973900712290809</v>
      </c>
      <c r="S218">
        <v>5549</v>
      </c>
      <c r="T218">
        <f t="shared" si="18"/>
        <v>-53</v>
      </c>
      <c r="U218">
        <v>4837</v>
      </c>
      <c r="V218">
        <v>5372.76807065098</v>
      </c>
      <c r="W218">
        <v>5549</v>
      </c>
      <c r="X218" s="10">
        <v>28.3</v>
      </c>
      <c r="Y218">
        <v>0</v>
      </c>
      <c r="Z218">
        <f t="shared" si="19"/>
        <v>0</v>
      </c>
    </row>
    <row r="219" spans="1:26" x14ac:dyDescent="0.6">
      <c r="A219">
        <v>2016</v>
      </c>
      <c r="B219">
        <v>8</v>
      </c>
      <c r="C219">
        <v>5</v>
      </c>
      <c r="D219">
        <f t="shared" si="17"/>
        <v>5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23350</v>
      </c>
      <c r="M219">
        <v>19197</v>
      </c>
      <c r="N219">
        <v>0.46827396156525641</v>
      </c>
      <c r="O219">
        <v>0.53172603843474353</v>
      </c>
      <c r="P219">
        <v>0.52628861380227254</v>
      </c>
      <c r="Q219">
        <v>0.47371138619772751</v>
      </c>
      <c r="R219">
        <v>0.1071304631243622</v>
      </c>
      <c r="S219">
        <v>5556</v>
      </c>
      <c r="T219">
        <f t="shared" si="18"/>
        <v>7</v>
      </c>
      <c r="U219">
        <v>4837</v>
      </c>
      <c r="V219">
        <v>5600.5917436593782</v>
      </c>
      <c r="W219">
        <v>5600.5917436593782</v>
      </c>
      <c r="X219" s="10">
        <v>28.1</v>
      </c>
      <c r="Y219">
        <v>0</v>
      </c>
      <c r="Z219">
        <f t="shared" si="19"/>
        <v>0</v>
      </c>
    </row>
    <row r="220" spans="1:26" x14ac:dyDescent="0.6">
      <c r="A220">
        <v>2016</v>
      </c>
      <c r="B220">
        <v>8</v>
      </c>
      <c r="C220">
        <v>6</v>
      </c>
      <c r="D220">
        <f t="shared" si="17"/>
        <v>6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24009</v>
      </c>
      <c r="M220">
        <v>20523</v>
      </c>
      <c r="N220">
        <v>0.44667028978629769</v>
      </c>
      <c r="O220">
        <v>0.55332971021370214</v>
      </c>
      <c r="P220">
        <v>0.56319605923730853</v>
      </c>
      <c r="Q220">
        <v>0.43680394076269152</v>
      </c>
      <c r="R220">
        <v>0.1005852445981749</v>
      </c>
      <c r="S220">
        <v>5481</v>
      </c>
      <c r="T220">
        <f t="shared" si="18"/>
        <v>-75</v>
      </c>
      <c r="U220">
        <v>4837</v>
      </c>
      <c r="V220">
        <v>5709.1974911925399</v>
      </c>
      <c r="W220">
        <v>5709.1974911925399</v>
      </c>
      <c r="X220" s="10">
        <v>28.9</v>
      </c>
      <c r="Y220">
        <v>0</v>
      </c>
      <c r="Z220">
        <f t="shared" si="19"/>
        <v>0</v>
      </c>
    </row>
    <row r="221" spans="1:26" x14ac:dyDescent="0.6">
      <c r="A221">
        <v>2016</v>
      </c>
      <c r="B221">
        <v>8</v>
      </c>
      <c r="C221">
        <v>7</v>
      </c>
      <c r="D221">
        <f t="shared" si="17"/>
        <v>7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24292</v>
      </c>
      <c r="M221">
        <v>21249</v>
      </c>
      <c r="N221">
        <v>0.44145130704500579</v>
      </c>
      <c r="O221">
        <v>0.5585486929549941</v>
      </c>
      <c r="P221">
        <v>0.56695819710753237</v>
      </c>
      <c r="Q221">
        <v>0.43304180289246758</v>
      </c>
      <c r="R221">
        <v>8.7185163022897499E-2</v>
      </c>
      <c r="S221">
        <v>5240</v>
      </c>
      <c r="T221">
        <f t="shared" si="18"/>
        <v>-241</v>
      </c>
      <c r="U221">
        <v>4837</v>
      </c>
      <c r="V221">
        <v>5873.9321364981124</v>
      </c>
      <c r="W221">
        <v>5240</v>
      </c>
      <c r="X221" s="10">
        <v>29.5</v>
      </c>
      <c r="Y221">
        <v>0</v>
      </c>
      <c r="Z221">
        <f t="shared" si="19"/>
        <v>0</v>
      </c>
    </row>
    <row r="222" spans="1:26" x14ac:dyDescent="0.6">
      <c r="A222">
        <v>2016</v>
      </c>
      <c r="B222">
        <v>8</v>
      </c>
      <c r="C222">
        <v>8</v>
      </c>
      <c r="D222">
        <f t="shared" si="17"/>
        <v>1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21647</v>
      </c>
      <c r="M222">
        <v>18878</v>
      </c>
      <c r="N222">
        <v>0.47241165697048049</v>
      </c>
      <c r="O222">
        <v>0.52758834302951951</v>
      </c>
      <c r="P222">
        <v>0.53470659962874501</v>
      </c>
      <c r="Q222">
        <v>0.46529340037125511</v>
      </c>
      <c r="R222">
        <v>0.1111364126070008</v>
      </c>
      <c r="S222">
        <v>4814</v>
      </c>
      <c r="T222">
        <f t="shared" si="18"/>
        <v>-426</v>
      </c>
      <c r="U222">
        <v>4837</v>
      </c>
      <c r="V222">
        <v>4840.0988825496943</v>
      </c>
      <c r="W222">
        <v>4814</v>
      </c>
      <c r="X222" s="10">
        <v>29.6</v>
      </c>
      <c r="Y222">
        <v>0</v>
      </c>
      <c r="Z222">
        <f t="shared" si="19"/>
        <v>0</v>
      </c>
    </row>
    <row r="223" spans="1:26" x14ac:dyDescent="0.6">
      <c r="A223">
        <v>2016</v>
      </c>
      <c r="B223">
        <v>8</v>
      </c>
      <c r="C223">
        <v>9</v>
      </c>
      <c r="D223">
        <f t="shared" si="17"/>
        <v>2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19583</v>
      </c>
      <c r="M223">
        <v>17930</v>
      </c>
      <c r="N223">
        <v>0.47863239524594459</v>
      </c>
      <c r="O223">
        <v>0.52136760475405541</v>
      </c>
      <c r="P223">
        <v>0.55391136211569647</v>
      </c>
      <c r="Q223">
        <v>0.44608863788430347</v>
      </c>
      <c r="R223">
        <v>6.2289924305039941E-2</v>
      </c>
      <c r="S223">
        <v>4874</v>
      </c>
      <c r="T223">
        <f t="shared" si="18"/>
        <v>60</v>
      </c>
      <c r="U223">
        <v>4837</v>
      </c>
      <c r="V223">
        <v>4861.5632078854596</v>
      </c>
      <c r="W223">
        <v>4874</v>
      </c>
      <c r="X223" s="10">
        <v>28.9</v>
      </c>
      <c r="Y223">
        <v>0</v>
      </c>
      <c r="Z223">
        <f t="shared" si="19"/>
        <v>0</v>
      </c>
    </row>
    <row r="224" spans="1:26" x14ac:dyDescent="0.6">
      <c r="A224">
        <v>2016</v>
      </c>
      <c r="B224">
        <v>8</v>
      </c>
      <c r="C224">
        <v>10</v>
      </c>
      <c r="D224">
        <f t="shared" si="17"/>
        <v>3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21177</v>
      </c>
      <c r="M224">
        <v>21464</v>
      </c>
      <c r="N224">
        <v>0.432803087460709</v>
      </c>
      <c r="O224">
        <v>0.56719691253929094</v>
      </c>
      <c r="P224">
        <v>0.52016517320879008</v>
      </c>
      <c r="Q224">
        <v>0.47983482679120992</v>
      </c>
      <c r="R224">
        <v>9.7083322493083921E-2</v>
      </c>
      <c r="S224">
        <v>4943</v>
      </c>
      <c r="T224">
        <f t="shared" si="18"/>
        <v>69</v>
      </c>
      <c r="U224">
        <v>4837</v>
      </c>
      <c r="V224">
        <v>5112.4792711066248</v>
      </c>
      <c r="W224">
        <v>4943</v>
      </c>
      <c r="X224" s="10">
        <v>29</v>
      </c>
      <c r="Y224">
        <v>0</v>
      </c>
      <c r="Z224">
        <f t="shared" si="19"/>
        <v>0</v>
      </c>
    </row>
    <row r="225" spans="1:26" x14ac:dyDescent="0.6">
      <c r="A225">
        <v>2016</v>
      </c>
      <c r="B225">
        <v>8</v>
      </c>
      <c r="C225">
        <v>11</v>
      </c>
      <c r="D225">
        <f t="shared" si="17"/>
        <v>4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20882</v>
      </c>
      <c r="M225">
        <v>20264</v>
      </c>
      <c r="N225">
        <v>0.42804168579755908</v>
      </c>
      <c r="O225">
        <v>0.57195831420244103</v>
      </c>
      <c r="P225">
        <v>0.5390535280195633</v>
      </c>
      <c r="Q225">
        <v>0.46094647198043659</v>
      </c>
      <c r="R225">
        <v>6.6870800944740127E-2</v>
      </c>
      <c r="S225">
        <v>5126</v>
      </c>
      <c r="T225">
        <f t="shared" si="18"/>
        <v>183</v>
      </c>
      <c r="U225">
        <v>4837</v>
      </c>
      <c r="V225">
        <v>5217.279093466268</v>
      </c>
      <c r="W225">
        <v>5126</v>
      </c>
      <c r="X225" s="10">
        <v>30.6</v>
      </c>
      <c r="Y225">
        <v>0</v>
      </c>
      <c r="Z225">
        <f t="shared" si="19"/>
        <v>0</v>
      </c>
    </row>
    <row r="226" spans="1:26" x14ac:dyDescent="0.6">
      <c r="A226">
        <v>2016</v>
      </c>
      <c r="B226">
        <v>8</v>
      </c>
      <c r="C226">
        <v>12</v>
      </c>
      <c r="D226">
        <f t="shared" si="17"/>
        <v>5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21592</v>
      </c>
      <c r="M226">
        <v>21959</v>
      </c>
      <c r="N226">
        <v>0.46772555056792903</v>
      </c>
      <c r="O226">
        <v>0.53227444943207092</v>
      </c>
      <c r="P226">
        <v>0.53360343343497596</v>
      </c>
      <c r="Q226">
        <v>0.46639656656502398</v>
      </c>
      <c r="R226">
        <v>7.4447856065503124E-2</v>
      </c>
      <c r="S226">
        <v>5277</v>
      </c>
      <c r="T226">
        <f t="shared" si="18"/>
        <v>151</v>
      </c>
      <c r="U226">
        <v>4837</v>
      </c>
      <c r="V226">
        <v>5481.236006485703</v>
      </c>
      <c r="W226">
        <v>5481.236006485703</v>
      </c>
      <c r="X226" s="10">
        <v>31</v>
      </c>
      <c r="Y226">
        <v>0</v>
      </c>
      <c r="Z226">
        <f t="shared" si="19"/>
        <v>0</v>
      </c>
    </row>
    <row r="227" spans="1:26" x14ac:dyDescent="0.6">
      <c r="A227">
        <v>2016</v>
      </c>
      <c r="B227">
        <v>8</v>
      </c>
      <c r="C227">
        <v>13</v>
      </c>
      <c r="D227">
        <f t="shared" si="17"/>
        <v>6</v>
      </c>
      <c r="E227" t="s">
        <v>23</v>
      </c>
      <c r="F227" t="s">
        <v>13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-2</v>
      </c>
      <c r="H227">
        <f t="shared" si="15"/>
        <v>0</v>
      </c>
      <c r="I227">
        <f t="shared" si="16"/>
        <v>1</v>
      </c>
      <c r="J227" s="12" t="s">
        <v>61</v>
      </c>
      <c r="K227" s="12"/>
      <c r="L227">
        <v>23387</v>
      </c>
      <c r="M227">
        <v>22801</v>
      </c>
      <c r="N227">
        <v>0.44600476235151149</v>
      </c>
      <c r="O227">
        <v>0.55399523764848846</v>
      </c>
      <c r="P227">
        <v>0.55963866886467506</v>
      </c>
      <c r="Q227">
        <v>0.44036133113532488</v>
      </c>
      <c r="R227">
        <v>8.9796918767507006E-2</v>
      </c>
      <c r="S227">
        <v>5552</v>
      </c>
      <c r="T227">
        <f t="shared" si="18"/>
        <v>275</v>
      </c>
      <c r="U227">
        <v>4837</v>
      </c>
      <c r="V227">
        <v>5838.1670747844209</v>
      </c>
      <c r="W227">
        <v>5838.1670747844209</v>
      </c>
      <c r="X227" s="10">
        <v>31.3</v>
      </c>
      <c r="Y227">
        <v>0</v>
      </c>
      <c r="Z227">
        <f t="shared" si="19"/>
        <v>0</v>
      </c>
    </row>
    <row r="228" spans="1:26" x14ac:dyDescent="0.6">
      <c r="A228">
        <v>2016</v>
      </c>
      <c r="B228">
        <v>8</v>
      </c>
      <c r="C228">
        <v>14</v>
      </c>
      <c r="D228">
        <f t="shared" si="17"/>
        <v>7</v>
      </c>
      <c r="E228" t="s">
        <v>23</v>
      </c>
      <c r="F228" t="s">
        <v>14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-1</v>
      </c>
      <c r="H228">
        <f t="shared" si="15"/>
        <v>0</v>
      </c>
      <c r="I228">
        <f t="shared" si="16"/>
        <v>1</v>
      </c>
      <c r="J228" s="12" t="s">
        <v>61</v>
      </c>
      <c r="K228" s="12"/>
      <c r="L228">
        <v>21641</v>
      </c>
      <c r="M228">
        <v>22349</v>
      </c>
      <c r="N228">
        <v>0.44382004607828679</v>
      </c>
      <c r="O228">
        <v>0.55617995392171315</v>
      </c>
      <c r="P228">
        <v>0.5688962760261248</v>
      </c>
      <c r="Q228">
        <v>0.43110372397387509</v>
      </c>
      <c r="R228">
        <v>4.7986689750485048E-2</v>
      </c>
      <c r="S228">
        <v>5483</v>
      </c>
      <c r="T228">
        <f t="shared" si="18"/>
        <v>-69</v>
      </c>
      <c r="U228">
        <v>4837</v>
      </c>
      <c r="V228">
        <v>5881.5695477472036</v>
      </c>
      <c r="W228">
        <v>5881.5695477472036</v>
      </c>
      <c r="X228" s="10">
        <v>31.7</v>
      </c>
      <c r="Y228">
        <v>0</v>
      </c>
      <c r="Z228">
        <f t="shared" si="19"/>
        <v>0</v>
      </c>
    </row>
    <row r="229" spans="1:26" x14ac:dyDescent="0.6">
      <c r="A229">
        <v>2016</v>
      </c>
      <c r="B229">
        <v>8</v>
      </c>
      <c r="C229">
        <v>15</v>
      </c>
      <c r="D229">
        <f t="shared" si="17"/>
        <v>1</v>
      </c>
      <c r="E229" t="s">
        <v>75</v>
      </c>
      <c r="F229" t="s">
        <v>74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1</v>
      </c>
      <c r="I229">
        <f t="shared" si="16"/>
        <v>1</v>
      </c>
      <c r="J229" s="12" t="s">
        <v>61</v>
      </c>
      <c r="K229" s="12"/>
      <c r="L229">
        <v>22583</v>
      </c>
      <c r="M229">
        <v>22267</v>
      </c>
      <c r="N229">
        <v>0.46508304773192771</v>
      </c>
      <c r="O229">
        <v>0.53491695226807234</v>
      </c>
      <c r="P229">
        <v>0.54209130349405343</v>
      </c>
      <c r="Q229">
        <v>0.45790869650594651</v>
      </c>
      <c r="R229">
        <v>9.3718111094272083E-2</v>
      </c>
      <c r="S229">
        <v>5198</v>
      </c>
      <c r="T229">
        <f t="shared" si="18"/>
        <v>-285</v>
      </c>
      <c r="U229">
        <v>4837</v>
      </c>
      <c r="V229">
        <v>4953.9489652275333</v>
      </c>
      <c r="W229">
        <v>5198</v>
      </c>
      <c r="X229" s="10">
        <v>29.4</v>
      </c>
      <c r="Y229">
        <v>53.8</v>
      </c>
      <c r="Z229">
        <f t="shared" si="19"/>
        <v>1581.7199999999998</v>
      </c>
    </row>
    <row r="230" spans="1:26" x14ac:dyDescent="0.6">
      <c r="A230">
        <v>2016</v>
      </c>
      <c r="B230">
        <v>8</v>
      </c>
      <c r="C230">
        <v>16</v>
      </c>
      <c r="D230">
        <f t="shared" si="17"/>
        <v>2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20716</v>
      </c>
      <c r="M230">
        <v>20599</v>
      </c>
      <c r="N230">
        <v>0.4672877459521414</v>
      </c>
      <c r="O230">
        <v>0.5327122540478586</v>
      </c>
      <c r="P230">
        <v>0.56089341855615515</v>
      </c>
      <c r="Q230">
        <v>0.43910658144384479</v>
      </c>
      <c r="R230">
        <v>0.1141092840244812</v>
      </c>
      <c r="S230">
        <v>4729</v>
      </c>
      <c r="T230">
        <f t="shared" si="18"/>
        <v>-469</v>
      </c>
      <c r="U230">
        <v>4837</v>
      </c>
      <c r="V230">
        <v>4869.3110868499989</v>
      </c>
      <c r="W230">
        <v>4729</v>
      </c>
      <c r="X230" s="10">
        <v>28</v>
      </c>
      <c r="Y230">
        <v>21.3</v>
      </c>
      <c r="Z230">
        <f t="shared" si="19"/>
        <v>596.4</v>
      </c>
    </row>
    <row r="231" spans="1:26" x14ac:dyDescent="0.6">
      <c r="A231">
        <v>2016</v>
      </c>
      <c r="B231">
        <v>8</v>
      </c>
      <c r="C231">
        <v>17</v>
      </c>
      <c r="D231">
        <f t="shared" si="17"/>
        <v>3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21620</v>
      </c>
      <c r="M231">
        <v>22107</v>
      </c>
      <c r="N231">
        <v>0.42988021130208348</v>
      </c>
      <c r="O231">
        <v>0.57011978869791657</v>
      </c>
      <c r="P231">
        <v>0.53117172847185601</v>
      </c>
      <c r="Q231">
        <v>0.46882827152814399</v>
      </c>
      <c r="R231">
        <v>6.4424975356499672E-2</v>
      </c>
      <c r="S231">
        <v>5030</v>
      </c>
      <c r="T231">
        <f t="shared" si="18"/>
        <v>301</v>
      </c>
      <c r="U231">
        <v>4837</v>
      </c>
      <c r="V231">
        <v>5116.4554426797959</v>
      </c>
      <c r="W231">
        <v>5030</v>
      </c>
      <c r="X231" s="10">
        <v>28.5</v>
      </c>
      <c r="Y231">
        <v>0</v>
      </c>
      <c r="Z231">
        <f t="shared" si="19"/>
        <v>0</v>
      </c>
    </row>
    <row r="232" spans="1:26" x14ac:dyDescent="0.6">
      <c r="A232">
        <v>2016</v>
      </c>
      <c r="B232">
        <v>8</v>
      </c>
      <c r="C232">
        <v>18</v>
      </c>
      <c r="D232">
        <f t="shared" si="17"/>
        <v>4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21075</v>
      </c>
      <c r="M232">
        <v>20466</v>
      </c>
      <c r="N232">
        <v>0.44643989026615138</v>
      </c>
      <c r="O232">
        <v>0.55356010973384862</v>
      </c>
      <c r="P232">
        <v>0.54384841897817671</v>
      </c>
      <c r="Q232">
        <v>0.45615158102182329</v>
      </c>
      <c r="R232">
        <v>6.5587640621787402E-2</v>
      </c>
      <c r="S232">
        <v>5228</v>
      </c>
      <c r="T232">
        <f t="shared" si="18"/>
        <v>198</v>
      </c>
      <c r="U232">
        <v>4837</v>
      </c>
      <c r="V232">
        <v>5248.122596415621</v>
      </c>
      <c r="W232">
        <v>5228</v>
      </c>
      <c r="X232" s="10">
        <v>28.6</v>
      </c>
      <c r="Y232">
        <v>0</v>
      </c>
      <c r="Z232">
        <f t="shared" si="19"/>
        <v>0</v>
      </c>
    </row>
    <row r="233" spans="1:26" x14ac:dyDescent="0.6">
      <c r="A233">
        <v>2016</v>
      </c>
      <c r="B233">
        <v>8</v>
      </c>
      <c r="C233">
        <v>19</v>
      </c>
      <c r="D233">
        <f t="shared" si="17"/>
        <v>5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21342</v>
      </c>
      <c r="M233">
        <v>20535</v>
      </c>
      <c r="N233">
        <v>0.44781822948102618</v>
      </c>
      <c r="O233">
        <v>0.55218177051897377</v>
      </c>
      <c r="P233">
        <v>0.49745043278970008</v>
      </c>
      <c r="Q233">
        <v>0.50254956721029986</v>
      </c>
      <c r="R233">
        <v>0.1183588606382724</v>
      </c>
      <c r="S233">
        <v>5259</v>
      </c>
      <c r="T233">
        <f t="shared" si="18"/>
        <v>31</v>
      </c>
      <c r="U233">
        <v>4837</v>
      </c>
      <c r="V233">
        <v>5506.2491012045866</v>
      </c>
      <c r="W233">
        <v>5259</v>
      </c>
      <c r="X233" s="10">
        <v>28.6</v>
      </c>
      <c r="Y233">
        <v>0</v>
      </c>
      <c r="Z233">
        <f t="shared" si="19"/>
        <v>0</v>
      </c>
    </row>
    <row r="234" spans="1:26" x14ac:dyDescent="0.6">
      <c r="A234">
        <v>2016</v>
      </c>
      <c r="B234">
        <v>8</v>
      </c>
      <c r="C234">
        <v>20</v>
      </c>
      <c r="D234">
        <f t="shared" si="17"/>
        <v>6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22249</v>
      </c>
      <c r="M234">
        <v>22018</v>
      </c>
      <c r="N234">
        <v>0.44472767645300959</v>
      </c>
      <c r="O234">
        <v>0.55527232354699041</v>
      </c>
      <c r="P234">
        <v>0.57419939059459857</v>
      </c>
      <c r="Q234">
        <v>0.42580060940540138</v>
      </c>
      <c r="R234">
        <v>4.5502656023924018E-2</v>
      </c>
      <c r="S234">
        <v>5446</v>
      </c>
      <c r="T234">
        <f t="shared" si="18"/>
        <v>187</v>
      </c>
      <c r="U234">
        <v>4837</v>
      </c>
      <c r="V234">
        <v>5587.6848078313642</v>
      </c>
      <c r="W234">
        <v>5587.6848078313642</v>
      </c>
      <c r="X234" s="10">
        <v>28.6</v>
      </c>
      <c r="Y234">
        <v>0</v>
      </c>
      <c r="Z234">
        <f t="shared" si="19"/>
        <v>0</v>
      </c>
    </row>
    <row r="235" spans="1:26" x14ac:dyDescent="0.6">
      <c r="A235">
        <v>2016</v>
      </c>
      <c r="B235">
        <v>8</v>
      </c>
      <c r="C235">
        <v>21</v>
      </c>
      <c r="D235">
        <f t="shared" si="17"/>
        <v>7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22482</v>
      </c>
      <c r="M235">
        <v>22235</v>
      </c>
      <c r="N235">
        <v>0.45245804601113288</v>
      </c>
      <c r="O235">
        <v>0.54754195398886718</v>
      </c>
      <c r="P235">
        <v>0.56311293271774066</v>
      </c>
      <c r="Q235">
        <v>0.4368870672822594</v>
      </c>
      <c r="R235">
        <v>5.7338292942008109E-2</v>
      </c>
      <c r="S235">
        <v>5346</v>
      </c>
      <c r="T235">
        <f t="shared" si="18"/>
        <v>-100</v>
      </c>
      <c r="U235">
        <v>4837</v>
      </c>
      <c r="V235">
        <v>5791.7276174739891</v>
      </c>
      <c r="W235">
        <v>5791.7276174739891</v>
      </c>
      <c r="X235" s="10">
        <v>29.1</v>
      </c>
      <c r="Y235">
        <v>0</v>
      </c>
      <c r="Z235">
        <f t="shared" si="19"/>
        <v>0</v>
      </c>
    </row>
    <row r="236" spans="1:26" x14ac:dyDescent="0.6">
      <c r="A236">
        <v>2016</v>
      </c>
      <c r="B236">
        <v>8</v>
      </c>
      <c r="C236">
        <v>22</v>
      </c>
      <c r="D236">
        <f t="shared" si="17"/>
        <v>1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20293</v>
      </c>
      <c r="M236">
        <v>20269</v>
      </c>
      <c r="N236">
        <v>0.46809357703548188</v>
      </c>
      <c r="O236">
        <v>0.53190642296451807</v>
      </c>
      <c r="P236">
        <v>0.54853286674676216</v>
      </c>
      <c r="Q236">
        <v>0.45146713325323778</v>
      </c>
      <c r="R236">
        <v>8.0171263154781638E-2</v>
      </c>
      <c r="S236">
        <v>4984</v>
      </c>
      <c r="T236">
        <f t="shared" si="18"/>
        <v>-362</v>
      </c>
      <c r="U236">
        <v>4837</v>
      </c>
      <c r="V236">
        <v>4734.7620572696524</v>
      </c>
      <c r="W236">
        <v>4984</v>
      </c>
      <c r="X236" s="10">
        <v>28.9</v>
      </c>
      <c r="Y236">
        <v>0</v>
      </c>
      <c r="Z236">
        <f t="shared" si="19"/>
        <v>0</v>
      </c>
    </row>
    <row r="237" spans="1:26" x14ac:dyDescent="0.6">
      <c r="A237">
        <v>2016</v>
      </c>
      <c r="B237">
        <v>8</v>
      </c>
      <c r="C237">
        <v>23</v>
      </c>
      <c r="D237">
        <f t="shared" si="17"/>
        <v>2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20343</v>
      </c>
      <c r="M237">
        <v>20277</v>
      </c>
      <c r="N237">
        <v>0.47034521635914822</v>
      </c>
      <c r="O237">
        <v>0.52965478364085172</v>
      </c>
      <c r="P237">
        <v>0.54354504006889726</v>
      </c>
      <c r="Q237">
        <v>0.45645495993110269</v>
      </c>
      <c r="R237">
        <v>8.4020532877753781E-2</v>
      </c>
      <c r="S237">
        <v>5153</v>
      </c>
      <c r="T237">
        <f t="shared" si="18"/>
        <v>169</v>
      </c>
      <c r="U237">
        <v>4837</v>
      </c>
      <c r="V237">
        <v>4912.8616331553458</v>
      </c>
      <c r="W237">
        <v>5153</v>
      </c>
      <c r="X237" s="10">
        <v>27.6</v>
      </c>
      <c r="Y237">
        <v>0.9</v>
      </c>
      <c r="Z237">
        <f t="shared" si="19"/>
        <v>24.840000000000003</v>
      </c>
    </row>
    <row r="238" spans="1:26" x14ac:dyDescent="0.6">
      <c r="A238">
        <v>2016</v>
      </c>
      <c r="B238">
        <v>8</v>
      </c>
      <c r="C238">
        <v>24</v>
      </c>
      <c r="D238">
        <f t="shared" si="17"/>
        <v>3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21594</v>
      </c>
      <c r="M238">
        <v>22290</v>
      </c>
      <c r="N238">
        <v>0.43567272864532008</v>
      </c>
      <c r="O238">
        <v>0.56432727135467986</v>
      </c>
      <c r="P238">
        <v>0.53823210319294823</v>
      </c>
      <c r="Q238">
        <v>0.46176789680705183</v>
      </c>
      <c r="R238">
        <v>0.103328406856908</v>
      </c>
      <c r="S238">
        <v>5122</v>
      </c>
      <c r="T238">
        <f t="shared" si="18"/>
        <v>-31</v>
      </c>
      <c r="U238">
        <v>4837</v>
      </c>
      <c r="V238">
        <v>5112.3393007883506</v>
      </c>
      <c r="W238">
        <v>5122</v>
      </c>
      <c r="X238" s="10">
        <v>27.6</v>
      </c>
      <c r="Y238">
        <v>0</v>
      </c>
      <c r="Z238">
        <f t="shared" si="19"/>
        <v>0</v>
      </c>
    </row>
    <row r="239" spans="1:26" x14ac:dyDescent="0.6">
      <c r="A239">
        <v>2016</v>
      </c>
      <c r="B239">
        <v>8</v>
      </c>
      <c r="C239">
        <v>25</v>
      </c>
      <c r="D239">
        <f t="shared" si="17"/>
        <v>4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21984</v>
      </c>
      <c r="M239">
        <v>21089</v>
      </c>
      <c r="N239">
        <v>0.44143418635476778</v>
      </c>
      <c r="O239">
        <v>0.55856581364523206</v>
      </c>
      <c r="P239">
        <v>0.54149277526281803</v>
      </c>
      <c r="Q239">
        <v>0.45850722473718197</v>
      </c>
      <c r="R239">
        <v>0.10011069156983821</v>
      </c>
      <c r="S239">
        <v>5290</v>
      </c>
      <c r="T239">
        <f t="shared" si="18"/>
        <v>168</v>
      </c>
      <c r="U239">
        <v>4837</v>
      </c>
      <c r="V239">
        <v>5297.6921800126502</v>
      </c>
      <c r="W239">
        <v>5297.6921800126502</v>
      </c>
      <c r="X239" s="10">
        <v>28.6</v>
      </c>
      <c r="Y239">
        <v>0</v>
      </c>
      <c r="Z239">
        <f t="shared" si="19"/>
        <v>0</v>
      </c>
    </row>
    <row r="240" spans="1:26" x14ac:dyDescent="0.6">
      <c r="A240">
        <v>2016</v>
      </c>
      <c r="B240">
        <v>8</v>
      </c>
      <c r="C240">
        <v>26</v>
      </c>
      <c r="D240">
        <f t="shared" si="17"/>
        <v>5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22994</v>
      </c>
      <c r="M240">
        <v>21625</v>
      </c>
      <c r="N240">
        <v>0.45737694538004142</v>
      </c>
      <c r="O240">
        <v>0.54262305461995863</v>
      </c>
      <c r="P240">
        <v>0.53018282886703938</v>
      </c>
      <c r="Q240">
        <v>0.46981717113296062</v>
      </c>
      <c r="R240">
        <v>4.770381836945304E-2</v>
      </c>
      <c r="S240">
        <v>5510</v>
      </c>
      <c r="T240">
        <f t="shared" si="18"/>
        <v>220</v>
      </c>
      <c r="U240">
        <v>4837</v>
      </c>
      <c r="V240">
        <v>5566.4534019235671</v>
      </c>
      <c r="W240">
        <v>5566.4534019235671</v>
      </c>
      <c r="X240" s="10">
        <v>24.3</v>
      </c>
      <c r="Y240">
        <v>0</v>
      </c>
      <c r="Z240">
        <f t="shared" si="19"/>
        <v>0</v>
      </c>
    </row>
    <row r="241" spans="1:26" x14ac:dyDescent="0.6">
      <c r="A241">
        <v>2016</v>
      </c>
      <c r="B241">
        <v>8</v>
      </c>
      <c r="C241">
        <v>27</v>
      </c>
      <c r="D241">
        <f t="shared" si="17"/>
        <v>6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23223</v>
      </c>
      <c r="M241">
        <v>22717</v>
      </c>
      <c r="N241">
        <v>0.46202840842409149</v>
      </c>
      <c r="O241">
        <v>0.53797159157590857</v>
      </c>
      <c r="P241">
        <v>0.5666412422333178</v>
      </c>
      <c r="Q241">
        <v>0.43335875776668209</v>
      </c>
      <c r="R241">
        <v>5.9294015088873067E-2</v>
      </c>
      <c r="S241">
        <v>5716</v>
      </c>
      <c r="T241">
        <f t="shared" si="18"/>
        <v>206</v>
      </c>
      <c r="U241">
        <v>4837</v>
      </c>
      <c r="V241">
        <v>5685.827613013189</v>
      </c>
      <c r="W241">
        <v>5716</v>
      </c>
      <c r="X241" s="10">
        <v>23.6</v>
      </c>
      <c r="Y241">
        <v>1.7</v>
      </c>
      <c r="Z241">
        <f t="shared" si="19"/>
        <v>40.120000000000005</v>
      </c>
    </row>
    <row r="242" spans="1:26" x14ac:dyDescent="0.6">
      <c r="A242">
        <v>2016</v>
      </c>
      <c r="B242">
        <v>8</v>
      </c>
      <c r="C242">
        <v>28</v>
      </c>
      <c r="D242">
        <f t="shared" si="17"/>
        <v>7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23185</v>
      </c>
      <c r="M242">
        <v>22340</v>
      </c>
      <c r="N242">
        <v>0.45626334286166981</v>
      </c>
      <c r="O242">
        <v>0.54373665713833019</v>
      </c>
      <c r="P242">
        <v>0.57563570334992742</v>
      </c>
      <c r="Q242">
        <v>0.42436429665007258</v>
      </c>
      <c r="R242">
        <v>7.3059062340534803E-2</v>
      </c>
      <c r="S242">
        <v>5637</v>
      </c>
      <c r="T242">
        <f t="shared" si="18"/>
        <v>-79</v>
      </c>
      <c r="U242">
        <v>4837</v>
      </c>
      <c r="V242">
        <v>5751.5028521607937</v>
      </c>
      <c r="W242">
        <v>5751.5028521607937</v>
      </c>
      <c r="X242" s="10">
        <v>19</v>
      </c>
      <c r="Y242">
        <v>57.6</v>
      </c>
      <c r="Z242">
        <f t="shared" si="19"/>
        <v>1094.4000000000001</v>
      </c>
    </row>
    <row r="243" spans="1:26" x14ac:dyDescent="0.6">
      <c r="A243">
        <v>2016</v>
      </c>
      <c r="B243">
        <v>8</v>
      </c>
      <c r="C243">
        <v>29</v>
      </c>
      <c r="D243">
        <f t="shared" si="17"/>
        <v>1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22114</v>
      </c>
      <c r="M243">
        <v>19504</v>
      </c>
      <c r="N243">
        <v>0.46665366670602509</v>
      </c>
      <c r="O243">
        <v>0.53334633329397485</v>
      </c>
      <c r="P243">
        <v>0.54821175076365392</v>
      </c>
      <c r="Q243">
        <v>0.45178824923634608</v>
      </c>
      <c r="R243">
        <v>6.7749891097186668E-2</v>
      </c>
      <c r="S243">
        <v>5273</v>
      </c>
      <c r="T243">
        <f t="shared" si="18"/>
        <v>-364</v>
      </c>
      <c r="U243">
        <v>4837</v>
      </c>
      <c r="V243">
        <v>4851.8612576918313</v>
      </c>
      <c r="W243">
        <v>5273</v>
      </c>
      <c r="X243" s="10">
        <v>21.3</v>
      </c>
      <c r="Y243">
        <v>0.2</v>
      </c>
      <c r="Z243">
        <f t="shared" si="19"/>
        <v>4.2600000000000007</v>
      </c>
    </row>
    <row r="244" spans="1:26" x14ac:dyDescent="0.6">
      <c r="A244">
        <v>2016</v>
      </c>
      <c r="B244">
        <v>8</v>
      </c>
      <c r="C244">
        <v>30</v>
      </c>
      <c r="D244">
        <f t="shared" si="17"/>
        <v>2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20262</v>
      </c>
      <c r="M244">
        <v>17392</v>
      </c>
      <c r="N244">
        <v>0.48024883613118913</v>
      </c>
      <c r="O244">
        <v>0.51975116386881093</v>
      </c>
      <c r="P244">
        <v>0.55130508188466665</v>
      </c>
      <c r="Q244">
        <v>0.4486949181153333</v>
      </c>
      <c r="R244">
        <v>5.5585514063022708E-2</v>
      </c>
      <c r="S244">
        <v>5216</v>
      </c>
      <c r="T244">
        <f t="shared" si="18"/>
        <v>-57</v>
      </c>
      <c r="U244">
        <v>4837</v>
      </c>
      <c r="V244">
        <v>4918.8473253057336</v>
      </c>
      <c r="W244">
        <v>5216</v>
      </c>
      <c r="X244" s="10">
        <v>22.6</v>
      </c>
      <c r="Y244">
        <v>0</v>
      </c>
      <c r="Z244">
        <f t="shared" si="19"/>
        <v>0</v>
      </c>
    </row>
    <row r="245" spans="1:26" x14ac:dyDescent="0.6">
      <c r="A245">
        <v>2016</v>
      </c>
      <c r="B245">
        <v>8</v>
      </c>
      <c r="C245">
        <v>31</v>
      </c>
      <c r="D245">
        <f t="shared" si="17"/>
        <v>3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21076</v>
      </c>
      <c r="M245">
        <v>18738</v>
      </c>
      <c r="N245">
        <v>0.45082822007107198</v>
      </c>
      <c r="O245">
        <v>0.54917177992892796</v>
      </c>
      <c r="P245">
        <v>0.52694216410069628</v>
      </c>
      <c r="Q245">
        <v>0.47305783589930378</v>
      </c>
      <c r="R245">
        <v>0.13014343984795629</v>
      </c>
      <c r="S245">
        <v>5060</v>
      </c>
      <c r="T245">
        <f t="shared" si="18"/>
        <v>-156</v>
      </c>
      <c r="U245">
        <v>4837</v>
      </c>
      <c r="V245">
        <v>5125.8122616850478</v>
      </c>
      <c r="W245">
        <v>5060</v>
      </c>
      <c r="X245" s="10">
        <v>25.3</v>
      </c>
      <c r="Y245">
        <v>0</v>
      </c>
      <c r="Z245">
        <f t="shared" si="19"/>
        <v>0</v>
      </c>
    </row>
    <row r="246" spans="1:26" x14ac:dyDescent="0.6">
      <c r="A246">
        <v>2016</v>
      </c>
      <c r="B246">
        <v>9</v>
      </c>
      <c r="C246">
        <v>1</v>
      </c>
      <c r="D246">
        <f t="shared" si="17"/>
        <v>4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19619</v>
      </c>
      <c r="M246">
        <v>19287</v>
      </c>
      <c r="N246">
        <v>0.45260993331927579</v>
      </c>
      <c r="O246">
        <v>0.5473900666807241</v>
      </c>
      <c r="P246">
        <v>0.5378294816739545</v>
      </c>
      <c r="Q246">
        <v>0.46217051832604561</v>
      </c>
      <c r="R246">
        <v>0.16803957288386351</v>
      </c>
      <c r="S246">
        <v>5111</v>
      </c>
      <c r="T246">
        <f t="shared" si="18"/>
        <v>51</v>
      </c>
      <c r="U246">
        <v>4837</v>
      </c>
      <c r="V246">
        <v>5187.8708476853199</v>
      </c>
      <c r="W246">
        <v>5111</v>
      </c>
      <c r="X246" s="10">
        <v>25.9</v>
      </c>
      <c r="Y246">
        <v>0</v>
      </c>
      <c r="Z246">
        <f t="shared" si="19"/>
        <v>0</v>
      </c>
    </row>
    <row r="247" spans="1:26" x14ac:dyDescent="0.6">
      <c r="A247">
        <v>2016</v>
      </c>
      <c r="B247">
        <v>9</v>
      </c>
      <c r="C247">
        <v>2</v>
      </c>
      <c r="D247">
        <f t="shared" si="17"/>
        <v>5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20069</v>
      </c>
      <c r="M247">
        <v>19035</v>
      </c>
      <c r="N247">
        <v>0.47967477189841062</v>
      </c>
      <c r="O247">
        <v>0.52032522810158943</v>
      </c>
      <c r="P247">
        <v>0.52448431897530423</v>
      </c>
      <c r="Q247">
        <v>0.47551568102469582</v>
      </c>
      <c r="R247">
        <v>8.5174949698715863E-2</v>
      </c>
      <c r="S247">
        <v>5180</v>
      </c>
      <c r="T247">
        <f t="shared" si="18"/>
        <v>69</v>
      </c>
      <c r="U247">
        <v>4837</v>
      </c>
      <c r="V247">
        <v>5270.4232857554371</v>
      </c>
      <c r="W247">
        <v>5180</v>
      </c>
      <c r="X247" s="10">
        <v>21.2</v>
      </c>
      <c r="Y247">
        <v>118</v>
      </c>
      <c r="Z247">
        <f t="shared" si="19"/>
        <v>2501.6</v>
      </c>
    </row>
    <row r="248" spans="1:26" x14ac:dyDescent="0.6">
      <c r="A248">
        <v>2016</v>
      </c>
      <c r="B248">
        <v>9</v>
      </c>
      <c r="C248">
        <v>3</v>
      </c>
      <c r="D248">
        <f t="shared" si="17"/>
        <v>6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19653</v>
      </c>
      <c r="M248">
        <v>19827</v>
      </c>
      <c r="N248">
        <v>0.4659799158934107</v>
      </c>
      <c r="O248">
        <v>0.5340200841065893</v>
      </c>
      <c r="P248">
        <v>0.57356239012813415</v>
      </c>
      <c r="Q248">
        <v>0.42643760987186591</v>
      </c>
      <c r="R248">
        <v>1.6479925303454719E-2</v>
      </c>
      <c r="S248">
        <v>5503</v>
      </c>
      <c r="T248">
        <f t="shared" si="18"/>
        <v>323</v>
      </c>
      <c r="U248">
        <v>4837</v>
      </c>
      <c r="V248">
        <v>5418.3259797481132</v>
      </c>
      <c r="W248">
        <v>5503</v>
      </c>
      <c r="X248" s="10">
        <v>24.4</v>
      </c>
      <c r="Y248">
        <v>38.4</v>
      </c>
      <c r="Z248">
        <f t="shared" si="19"/>
        <v>936.95999999999992</v>
      </c>
    </row>
    <row r="249" spans="1:26" x14ac:dyDescent="0.6">
      <c r="A249">
        <v>2016</v>
      </c>
      <c r="B249">
        <v>9</v>
      </c>
      <c r="C249">
        <v>4</v>
      </c>
      <c r="D249">
        <f t="shared" si="17"/>
        <v>7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21299</v>
      </c>
      <c r="M249">
        <v>19823</v>
      </c>
      <c r="N249">
        <v>0.46688473635068062</v>
      </c>
      <c r="O249">
        <v>0.53311526364931938</v>
      </c>
      <c r="P249">
        <v>0.56961214310285513</v>
      </c>
      <c r="Q249">
        <v>0.43038785689714482</v>
      </c>
      <c r="R249">
        <v>6.6573910265860736E-2</v>
      </c>
      <c r="S249">
        <v>5292</v>
      </c>
      <c r="T249">
        <f t="shared" si="18"/>
        <v>-211</v>
      </c>
      <c r="U249">
        <v>4837</v>
      </c>
      <c r="V249">
        <v>5738.2073210260514</v>
      </c>
      <c r="W249">
        <v>5738.2073210260514</v>
      </c>
      <c r="X249" s="10">
        <v>25.6</v>
      </c>
      <c r="Y249">
        <v>0.1</v>
      </c>
      <c r="Z249">
        <f t="shared" si="19"/>
        <v>2.5600000000000005</v>
      </c>
    </row>
    <row r="250" spans="1:26" x14ac:dyDescent="0.6">
      <c r="A250">
        <v>2016</v>
      </c>
      <c r="B250">
        <v>9</v>
      </c>
      <c r="C250">
        <v>5</v>
      </c>
      <c r="D250">
        <f t="shared" si="17"/>
        <v>1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20105</v>
      </c>
      <c r="M250">
        <v>17876</v>
      </c>
      <c r="N250">
        <v>0.46007116985080931</v>
      </c>
      <c r="O250">
        <v>0.5399288301491908</v>
      </c>
      <c r="P250">
        <v>0.5580802135095525</v>
      </c>
      <c r="Q250">
        <v>0.44191978649044761</v>
      </c>
      <c r="R250">
        <v>3.6286145004957603E-2</v>
      </c>
      <c r="S250">
        <v>4625</v>
      </c>
      <c r="T250">
        <f t="shared" si="18"/>
        <v>-667</v>
      </c>
      <c r="U250">
        <v>4837</v>
      </c>
      <c r="V250">
        <v>4704.1255982338816</v>
      </c>
      <c r="W250">
        <v>4625</v>
      </c>
      <c r="X250" s="10">
        <v>25.3</v>
      </c>
      <c r="Y250">
        <v>0</v>
      </c>
      <c r="Z250">
        <f t="shared" si="19"/>
        <v>0</v>
      </c>
    </row>
    <row r="251" spans="1:26" x14ac:dyDescent="0.6">
      <c r="A251">
        <v>2016</v>
      </c>
      <c r="B251">
        <v>9</v>
      </c>
      <c r="C251">
        <v>6</v>
      </c>
      <c r="D251">
        <f t="shared" si="17"/>
        <v>2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17141</v>
      </c>
      <c r="M251">
        <v>17580</v>
      </c>
      <c r="N251">
        <v>0.47306958738005989</v>
      </c>
      <c r="O251">
        <v>0.52693041261994011</v>
      </c>
      <c r="P251">
        <v>0.56138306605226784</v>
      </c>
      <c r="Q251">
        <v>0.43861693394773221</v>
      </c>
      <c r="R251">
        <v>7.3125134874697406E-2</v>
      </c>
      <c r="S251">
        <v>4611</v>
      </c>
      <c r="T251">
        <f t="shared" si="18"/>
        <v>-14</v>
      </c>
      <c r="U251">
        <v>4837</v>
      </c>
      <c r="V251">
        <v>4707.7549078687616</v>
      </c>
      <c r="W251">
        <v>4611</v>
      </c>
      <c r="X251" s="10">
        <v>25.6</v>
      </c>
      <c r="Y251">
        <v>0</v>
      </c>
      <c r="Z251">
        <f t="shared" si="19"/>
        <v>0</v>
      </c>
    </row>
    <row r="252" spans="1:26" x14ac:dyDescent="0.6">
      <c r="A252">
        <v>2016</v>
      </c>
      <c r="B252">
        <v>9</v>
      </c>
      <c r="C252">
        <v>7</v>
      </c>
      <c r="D252">
        <f t="shared" si="17"/>
        <v>3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17373</v>
      </c>
      <c r="M252">
        <v>18047</v>
      </c>
      <c r="N252">
        <v>0.44605999688407261</v>
      </c>
      <c r="O252">
        <v>0.55394000311592728</v>
      </c>
      <c r="P252">
        <v>0.55274412979521337</v>
      </c>
      <c r="Q252">
        <v>0.44725587020478658</v>
      </c>
      <c r="R252">
        <v>4.5183946549817978E-2</v>
      </c>
      <c r="S252">
        <v>4612</v>
      </c>
      <c r="T252">
        <f t="shared" si="18"/>
        <v>1</v>
      </c>
      <c r="U252">
        <v>4837</v>
      </c>
      <c r="V252">
        <v>4863.6080920943632</v>
      </c>
      <c r="W252">
        <v>4612</v>
      </c>
      <c r="X252" s="10">
        <v>25.3</v>
      </c>
      <c r="Y252">
        <v>0</v>
      </c>
      <c r="Z252">
        <f t="shared" si="19"/>
        <v>0</v>
      </c>
    </row>
    <row r="253" spans="1:26" x14ac:dyDescent="0.6">
      <c r="A253">
        <v>2016</v>
      </c>
      <c r="B253">
        <v>9</v>
      </c>
      <c r="C253">
        <v>8</v>
      </c>
      <c r="D253">
        <f t="shared" si="17"/>
        <v>4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18739</v>
      </c>
      <c r="M253">
        <v>18429</v>
      </c>
      <c r="N253">
        <v>0.4548958407180953</v>
      </c>
      <c r="O253">
        <v>0.5451041592819047</v>
      </c>
      <c r="P253">
        <v>0.55022923893120579</v>
      </c>
      <c r="Q253">
        <v>0.44977076106879421</v>
      </c>
      <c r="R253">
        <v>2.8940597434496541E-2</v>
      </c>
      <c r="S253">
        <v>4755</v>
      </c>
      <c r="T253">
        <f t="shared" si="18"/>
        <v>143</v>
      </c>
      <c r="U253">
        <v>4837</v>
      </c>
      <c r="V253">
        <v>5121.2928924302532</v>
      </c>
      <c r="W253">
        <v>4755</v>
      </c>
      <c r="X253" s="10">
        <v>23.9</v>
      </c>
      <c r="Y253">
        <v>1.3</v>
      </c>
      <c r="Z253">
        <f t="shared" si="19"/>
        <v>31.07</v>
      </c>
    </row>
    <row r="254" spans="1:26" x14ac:dyDescent="0.6">
      <c r="A254">
        <v>2016</v>
      </c>
      <c r="B254">
        <v>9</v>
      </c>
      <c r="C254">
        <v>9</v>
      </c>
      <c r="D254">
        <f t="shared" si="17"/>
        <v>5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19494</v>
      </c>
      <c r="M254">
        <v>19540</v>
      </c>
      <c r="N254">
        <v>0.47596519988843788</v>
      </c>
      <c r="O254">
        <v>0.52403480011156212</v>
      </c>
      <c r="P254">
        <v>0.53012838933663919</v>
      </c>
      <c r="Q254">
        <v>0.46987161066336081</v>
      </c>
      <c r="R254">
        <v>3.081163838084253E-2</v>
      </c>
      <c r="S254">
        <v>5060</v>
      </c>
      <c r="T254">
        <f t="shared" si="18"/>
        <v>305</v>
      </c>
      <c r="U254">
        <v>4837</v>
      </c>
      <c r="V254">
        <v>5389.5097496418302</v>
      </c>
      <c r="W254">
        <v>5060</v>
      </c>
      <c r="X254" s="10">
        <v>24.6</v>
      </c>
      <c r="Y254">
        <v>0</v>
      </c>
      <c r="Z254">
        <f t="shared" si="19"/>
        <v>0</v>
      </c>
    </row>
    <row r="255" spans="1:26" x14ac:dyDescent="0.6">
      <c r="A255">
        <v>2016</v>
      </c>
      <c r="B255">
        <v>9</v>
      </c>
      <c r="C255">
        <v>10</v>
      </c>
      <c r="D255">
        <f t="shared" si="17"/>
        <v>6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18533</v>
      </c>
      <c r="M255">
        <v>21640</v>
      </c>
      <c r="N255">
        <v>0.4678277533995982</v>
      </c>
      <c r="O255">
        <v>0.53217224660040174</v>
      </c>
      <c r="P255">
        <v>0.57740736291774353</v>
      </c>
      <c r="Q255">
        <v>0.42259263708225647</v>
      </c>
      <c r="R255">
        <v>5.2038281484192983E-2</v>
      </c>
      <c r="S255">
        <v>5451</v>
      </c>
      <c r="T255">
        <f t="shared" si="18"/>
        <v>391</v>
      </c>
      <c r="U255">
        <v>4837</v>
      </c>
      <c r="V255">
        <v>5408.323139509308</v>
      </c>
      <c r="W255">
        <v>5451</v>
      </c>
      <c r="X255" s="10">
        <v>23.8</v>
      </c>
      <c r="Y255">
        <v>0</v>
      </c>
      <c r="Z255">
        <f t="shared" si="19"/>
        <v>0</v>
      </c>
    </row>
    <row r="256" spans="1:26" x14ac:dyDescent="0.6">
      <c r="A256">
        <v>2016</v>
      </c>
      <c r="B256">
        <v>9</v>
      </c>
      <c r="C256">
        <v>11</v>
      </c>
      <c r="D256">
        <f t="shared" si="17"/>
        <v>7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19221</v>
      </c>
      <c r="M256">
        <v>19003</v>
      </c>
      <c r="N256">
        <v>0.44164358022034222</v>
      </c>
      <c r="O256">
        <v>0.55835641977965778</v>
      </c>
      <c r="P256">
        <v>0.54735596790550356</v>
      </c>
      <c r="Q256">
        <v>0.4526440320944965</v>
      </c>
      <c r="R256">
        <v>4.3546888217713201E-2</v>
      </c>
      <c r="S256">
        <v>5382</v>
      </c>
      <c r="T256">
        <f t="shared" si="18"/>
        <v>-69</v>
      </c>
      <c r="U256">
        <v>4837</v>
      </c>
      <c r="V256">
        <v>5626.1988768573947</v>
      </c>
      <c r="W256">
        <v>5626.1988768573947</v>
      </c>
      <c r="X256" s="10">
        <v>24.2</v>
      </c>
      <c r="Y256">
        <v>0</v>
      </c>
      <c r="Z256">
        <f t="shared" si="19"/>
        <v>0</v>
      </c>
    </row>
    <row r="257" spans="1:26" x14ac:dyDescent="0.6">
      <c r="A257">
        <v>2016</v>
      </c>
      <c r="B257">
        <v>9</v>
      </c>
      <c r="C257">
        <v>12</v>
      </c>
      <c r="D257">
        <f t="shared" si="17"/>
        <v>1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19242</v>
      </c>
      <c r="M257">
        <v>17957</v>
      </c>
      <c r="N257">
        <v>0.47167911334502122</v>
      </c>
      <c r="O257">
        <v>0.52832088665497878</v>
      </c>
      <c r="P257">
        <v>0.54441268605127646</v>
      </c>
      <c r="Q257">
        <v>0.45558731394872348</v>
      </c>
      <c r="R257">
        <v>0.13019944780325399</v>
      </c>
      <c r="S257">
        <v>4785</v>
      </c>
      <c r="T257">
        <f t="shared" si="18"/>
        <v>-597</v>
      </c>
      <c r="U257">
        <v>4837</v>
      </c>
      <c r="V257">
        <v>4664.1558304485116</v>
      </c>
      <c r="W257">
        <v>4785</v>
      </c>
      <c r="X257" s="10">
        <v>21.3</v>
      </c>
      <c r="Y257">
        <v>24.7</v>
      </c>
      <c r="Z257">
        <f t="shared" si="19"/>
        <v>526.11</v>
      </c>
    </row>
    <row r="258" spans="1:26" x14ac:dyDescent="0.6">
      <c r="A258">
        <v>2016</v>
      </c>
      <c r="B258">
        <v>9</v>
      </c>
      <c r="C258">
        <v>13</v>
      </c>
      <c r="D258">
        <f t="shared" si="17"/>
        <v>2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19639</v>
      </c>
      <c r="M258">
        <v>21812</v>
      </c>
      <c r="N258">
        <v>0.46621443015997738</v>
      </c>
      <c r="O258">
        <v>0.53378556984002257</v>
      </c>
      <c r="P258">
        <v>0.55203922703695063</v>
      </c>
      <c r="Q258">
        <v>0.44796077296304943</v>
      </c>
      <c r="R258">
        <v>7.2448524936687395E-2</v>
      </c>
      <c r="S258">
        <v>5148</v>
      </c>
      <c r="T258">
        <f t="shared" si="18"/>
        <v>363</v>
      </c>
      <c r="U258">
        <v>4837</v>
      </c>
      <c r="V258">
        <v>4862.7292181080538</v>
      </c>
      <c r="W258">
        <v>5148</v>
      </c>
      <c r="X258" s="10">
        <v>23</v>
      </c>
      <c r="Y258">
        <v>0</v>
      </c>
      <c r="Z258">
        <f t="shared" si="19"/>
        <v>0</v>
      </c>
    </row>
    <row r="259" spans="1:26" x14ac:dyDescent="0.6">
      <c r="A259">
        <v>2016</v>
      </c>
      <c r="B259">
        <v>9</v>
      </c>
      <c r="C259">
        <v>14</v>
      </c>
      <c r="D259">
        <f t="shared" ref="D259:D322" si="22">WEEKDAY(DATE(A259,B259,C259), 2)</f>
        <v>3</v>
      </c>
      <c r="E259" t="s">
        <v>24</v>
      </c>
      <c r="F259" t="s">
        <v>14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-1</v>
      </c>
      <c r="H259">
        <f t="shared" si="20"/>
        <v>0</v>
      </c>
      <c r="I259">
        <f t="shared" si="21"/>
        <v>1</v>
      </c>
      <c r="J259" s="12" t="s">
        <v>67</v>
      </c>
      <c r="K259" s="12"/>
      <c r="L259">
        <v>21208</v>
      </c>
      <c r="M259">
        <v>25994</v>
      </c>
      <c r="N259">
        <v>0.44316422863294019</v>
      </c>
      <c r="O259">
        <v>0.55683577136705964</v>
      </c>
      <c r="P259">
        <v>0.52857563415314035</v>
      </c>
      <c r="Q259">
        <v>0.47142436584685948</v>
      </c>
      <c r="R259">
        <v>0.1178553588687167</v>
      </c>
      <c r="S259">
        <v>5537</v>
      </c>
      <c r="T259">
        <f t="shared" ref="T259:T322" si="23">S259-S258</f>
        <v>389</v>
      </c>
      <c r="U259">
        <v>4837</v>
      </c>
      <c r="V259">
        <v>5288.0044279881286</v>
      </c>
      <c r="W259">
        <v>5537</v>
      </c>
      <c r="X259" s="10">
        <v>23.5</v>
      </c>
      <c r="Y259">
        <v>0</v>
      </c>
      <c r="Z259">
        <f t="shared" ref="Z259:Z322" si="24">X259*Y259</f>
        <v>0</v>
      </c>
    </row>
    <row r="260" spans="1:26" x14ac:dyDescent="0.6">
      <c r="A260">
        <v>2016</v>
      </c>
      <c r="B260">
        <v>9</v>
      </c>
      <c r="C260">
        <v>15</v>
      </c>
      <c r="D260">
        <f t="shared" si="22"/>
        <v>4</v>
      </c>
      <c r="E260" t="s">
        <v>24</v>
      </c>
      <c r="F260" t="s">
        <v>11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1</v>
      </c>
      <c r="I260">
        <f t="shared" si="21"/>
        <v>1</v>
      </c>
      <c r="J260" s="12" t="s">
        <v>67</v>
      </c>
      <c r="K260" s="12"/>
      <c r="L260">
        <v>21361</v>
      </c>
      <c r="M260">
        <v>22412</v>
      </c>
      <c r="N260">
        <v>0.45923322485542878</v>
      </c>
      <c r="O260">
        <v>0.54076677514457128</v>
      </c>
      <c r="P260">
        <v>0.55084082630225328</v>
      </c>
      <c r="Q260">
        <v>0.44915917369774672</v>
      </c>
      <c r="R260">
        <v>7.2145017651696564E-2</v>
      </c>
      <c r="S260">
        <v>5643</v>
      </c>
      <c r="T260">
        <f t="shared" si="23"/>
        <v>106</v>
      </c>
      <c r="U260">
        <v>4837</v>
      </c>
      <c r="V260">
        <v>5441.9798925589066</v>
      </c>
      <c r="W260">
        <v>5643</v>
      </c>
      <c r="X260" s="10">
        <v>24.1</v>
      </c>
      <c r="Y260">
        <v>0</v>
      </c>
      <c r="Z260">
        <f t="shared" si="24"/>
        <v>0</v>
      </c>
    </row>
    <row r="261" spans="1:26" x14ac:dyDescent="0.6">
      <c r="A261">
        <v>2016</v>
      </c>
      <c r="B261">
        <v>9</v>
      </c>
      <c r="C261">
        <v>16</v>
      </c>
      <c r="D261">
        <f t="shared" si="22"/>
        <v>5</v>
      </c>
      <c r="E261" t="s">
        <v>24</v>
      </c>
      <c r="F261" t="s">
        <v>15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1</v>
      </c>
      <c r="H261">
        <f t="shared" si="20"/>
        <v>0</v>
      </c>
      <c r="I261">
        <f t="shared" si="21"/>
        <v>1</v>
      </c>
      <c r="J261" s="12" t="s">
        <v>67</v>
      </c>
      <c r="K261" s="12"/>
      <c r="L261">
        <v>22175</v>
      </c>
      <c r="M261">
        <v>22639</v>
      </c>
      <c r="N261">
        <v>0.47455460422133161</v>
      </c>
      <c r="O261">
        <v>0.52544539577866844</v>
      </c>
      <c r="P261">
        <v>0.5274942170680651</v>
      </c>
      <c r="Q261">
        <v>0.47250578293193479</v>
      </c>
      <c r="R261">
        <v>1.7956656346749221E-2</v>
      </c>
      <c r="S261">
        <v>5519</v>
      </c>
      <c r="T261">
        <f t="shared" si="23"/>
        <v>-124</v>
      </c>
      <c r="U261">
        <v>4837</v>
      </c>
      <c r="V261">
        <v>5711.4671543011355</v>
      </c>
      <c r="W261">
        <v>5711.4671543011355</v>
      </c>
      <c r="X261" s="10">
        <v>23.8</v>
      </c>
      <c r="Y261">
        <v>0</v>
      </c>
      <c r="Z261">
        <f t="shared" si="24"/>
        <v>0</v>
      </c>
    </row>
    <row r="262" spans="1:26" x14ac:dyDescent="0.6">
      <c r="A262">
        <v>2016</v>
      </c>
      <c r="B262">
        <v>9</v>
      </c>
      <c r="C262">
        <v>17</v>
      </c>
      <c r="D262">
        <f t="shared" si="22"/>
        <v>6</v>
      </c>
      <c r="E262" t="s">
        <v>24</v>
      </c>
      <c r="F262" t="s">
        <v>17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2</v>
      </c>
      <c r="H262">
        <f t="shared" si="20"/>
        <v>0</v>
      </c>
      <c r="I262">
        <f t="shared" si="21"/>
        <v>1</v>
      </c>
      <c r="J262" s="12" t="s">
        <v>67</v>
      </c>
      <c r="K262" s="12"/>
      <c r="L262">
        <v>23387</v>
      </c>
      <c r="M262">
        <v>20090</v>
      </c>
      <c r="N262">
        <v>0.4605165519844085</v>
      </c>
      <c r="O262">
        <v>0.53948344801559156</v>
      </c>
      <c r="P262">
        <v>0.56262884735612839</v>
      </c>
      <c r="Q262">
        <v>0.43737115264387172</v>
      </c>
      <c r="R262">
        <v>0.17079437135437861</v>
      </c>
      <c r="S262">
        <v>5094</v>
      </c>
      <c r="T262">
        <f t="shared" si="23"/>
        <v>-425</v>
      </c>
      <c r="U262">
        <v>4837</v>
      </c>
      <c r="V262">
        <v>5698.1610154735308</v>
      </c>
      <c r="W262">
        <v>5094</v>
      </c>
      <c r="X262" s="10">
        <v>20.5</v>
      </c>
      <c r="Y262">
        <v>119.4</v>
      </c>
      <c r="Z262">
        <f t="shared" si="24"/>
        <v>2447.7000000000003</v>
      </c>
    </row>
    <row r="263" spans="1:26" x14ac:dyDescent="0.6">
      <c r="A263">
        <v>2016</v>
      </c>
      <c r="B263">
        <v>9</v>
      </c>
      <c r="C263">
        <v>18</v>
      </c>
      <c r="D263">
        <f t="shared" si="22"/>
        <v>7</v>
      </c>
      <c r="E263" t="s">
        <v>70</v>
      </c>
      <c r="F263" t="s">
        <v>18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3</v>
      </c>
      <c r="H263">
        <f t="shared" si="20"/>
        <v>0</v>
      </c>
      <c r="I263">
        <f t="shared" si="21"/>
        <v>1</v>
      </c>
      <c r="J263" s="12" t="s">
        <v>67</v>
      </c>
      <c r="K263" s="12"/>
      <c r="L263">
        <v>25917</v>
      </c>
      <c r="M263">
        <v>20790</v>
      </c>
      <c r="N263">
        <v>0.43947530928113782</v>
      </c>
      <c r="O263">
        <v>0.56052469071886224</v>
      </c>
      <c r="P263">
        <v>0.55088815649891876</v>
      </c>
      <c r="Q263">
        <v>0.44911184350108119</v>
      </c>
      <c r="R263">
        <v>7.5769381686772205E-2</v>
      </c>
      <c r="S263">
        <v>4618</v>
      </c>
      <c r="T263">
        <f t="shared" si="23"/>
        <v>-476</v>
      </c>
      <c r="U263">
        <v>4837</v>
      </c>
      <c r="V263">
        <v>6159.4569026588497</v>
      </c>
      <c r="W263">
        <v>4618</v>
      </c>
      <c r="X263" s="10">
        <v>21.4</v>
      </c>
      <c r="Y263">
        <v>7.8</v>
      </c>
      <c r="Z263">
        <f t="shared" si="24"/>
        <v>166.92</v>
      </c>
    </row>
    <row r="264" spans="1:26" x14ac:dyDescent="0.6">
      <c r="A264">
        <v>2016</v>
      </c>
      <c r="B264">
        <v>9</v>
      </c>
      <c r="C264">
        <v>19</v>
      </c>
      <c r="D264">
        <f t="shared" si="22"/>
        <v>1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21602</v>
      </c>
      <c r="M264">
        <v>18707</v>
      </c>
      <c r="N264">
        <v>0.46970507992179822</v>
      </c>
      <c r="O264">
        <v>0.53029492007820178</v>
      </c>
      <c r="P264">
        <v>0.53417714036909092</v>
      </c>
      <c r="Q264">
        <v>0.46582285963090919</v>
      </c>
      <c r="R264">
        <v>0.1242196056437543</v>
      </c>
      <c r="S264">
        <v>3858</v>
      </c>
      <c r="T264">
        <f t="shared" si="23"/>
        <v>-760</v>
      </c>
      <c r="U264">
        <v>4837</v>
      </c>
      <c r="V264">
        <v>4851.9290121576923</v>
      </c>
      <c r="W264">
        <v>3858</v>
      </c>
      <c r="X264" s="10">
        <v>20.5</v>
      </c>
      <c r="Y264">
        <v>0</v>
      </c>
      <c r="Z264">
        <f t="shared" si="24"/>
        <v>0</v>
      </c>
    </row>
    <row r="265" spans="1:26" x14ac:dyDescent="0.6">
      <c r="A265">
        <v>2016</v>
      </c>
      <c r="B265">
        <v>9</v>
      </c>
      <c r="C265">
        <v>20</v>
      </c>
      <c r="D265">
        <f t="shared" si="22"/>
        <v>2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17412</v>
      </c>
      <c r="M265">
        <v>17932</v>
      </c>
      <c r="N265">
        <v>0.47901573324993468</v>
      </c>
      <c r="O265">
        <v>0.52098426675006526</v>
      </c>
      <c r="P265">
        <v>0.55253048869421117</v>
      </c>
      <c r="Q265">
        <v>0.44746951130578888</v>
      </c>
      <c r="R265">
        <v>4.3296560579387022E-2</v>
      </c>
      <c r="S265">
        <v>3966</v>
      </c>
      <c r="T265">
        <f t="shared" si="23"/>
        <v>108</v>
      </c>
      <c r="U265">
        <v>4837</v>
      </c>
      <c r="V265">
        <v>4754.8279124855508</v>
      </c>
      <c r="W265">
        <v>3966</v>
      </c>
      <c r="X265" s="10">
        <v>20.9</v>
      </c>
      <c r="Y265">
        <v>0</v>
      </c>
      <c r="Z265">
        <f t="shared" si="24"/>
        <v>0</v>
      </c>
    </row>
    <row r="266" spans="1:26" x14ac:dyDescent="0.6">
      <c r="A266">
        <v>2016</v>
      </c>
      <c r="B266">
        <v>9</v>
      </c>
      <c r="C266">
        <v>21</v>
      </c>
      <c r="D266">
        <f t="shared" si="22"/>
        <v>3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17718</v>
      </c>
      <c r="M266">
        <v>20494</v>
      </c>
      <c r="N266">
        <v>0.4389493608033036</v>
      </c>
      <c r="O266">
        <v>0.56105063919669629</v>
      </c>
      <c r="P266">
        <v>0.5267577547808836</v>
      </c>
      <c r="Q266">
        <v>0.47324224521911651</v>
      </c>
      <c r="R266">
        <v>3.8366230432793899E-2</v>
      </c>
      <c r="S266">
        <v>4402</v>
      </c>
      <c r="T266">
        <f t="shared" si="23"/>
        <v>436</v>
      </c>
      <c r="U266">
        <v>4837</v>
      </c>
      <c r="V266">
        <v>4925.7640336852028</v>
      </c>
      <c r="W266">
        <v>4402</v>
      </c>
      <c r="X266" s="10">
        <v>21.1</v>
      </c>
      <c r="Y266">
        <v>0</v>
      </c>
      <c r="Z266">
        <f t="shared" si="24"/>
        <v>0</v>
      </c>
    </row>
    <row r="267" spans="1:26" x14ac:dyDescent="0.6">
      <c r="A267">
        <v>2016</v>
      </c>
      <c r="B267">
        <v>9</v>
      </c>
      <c r="C267">
        <v>22</v>
      </c>
      <c r="D267">
        <f t="shared" si="22"/>
        <v>4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19064</v>
      </c>
      <c r="M267">
        <v>20661</v>
      </c>
      <c r="N267">
        <v>0.45112375862466919</v>
      </c>
      <c r="O267">
        <v>0.54887624137533086</v>
      </c>
      <c r="P267">
        <v>0.54644525151491097</v>
      </c>
      <c r="Q267">
        <v>0.45355474848508898</v>
      </c>
      <c r="R267">
        <v>6.9236709131537025E-2</v>
      </c>
      <c r="S267">
        <v>4739</v>
      </c>
      <c r="T267">
        <f t="shared" si="23"/>
        <v>337</v>
      </c>
      <c r="U267">
        <v>4837</v>
      </c>
      <c r="V267">
        <v>5148.8295821488509</v>
      </c>
      <c r="W267">
        <v>4739</v>
      </c>
      <c r="X267" s="10">
        <v>20.8</v>
      </c>
      <c r="Y267">
        <v>0.2</v>
      </c>
      <c r="Z267">
        <f t="shared" si="24"/>
        <v>4.16</v>
      </c>
    </row>
    <row r="268" spans="1:26" x14ac:dyDescent="0.6">
      <c r="A268">
        <v>2016</v>
      </c>
      <c r="B268">
        <v>9</v>
      </c>
      <c r="C268">
        <v>23</v>
      </c>
      <c r="D268">
        <f t="shared" si="22"/>
        <v>5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19339</v>
      </c>
      <c r="M268">
        <v>21992</v>
      </c>
      <c r="N268">
        <v>0.46563974482386428</v>
      </c>
      <c r="O268">
        <v>0.53436025517613572</v>
      </c>
      <c r="P268">
        <v>0.51610414944734739</v>
      </c>
      <c r="Q268">
        <v>0.48389585055265261</v>
      </c>
      <c r="R268">
        <v>4.7381993600806201E-2</v>
      </c>
      <c r="S268">
        <v>5183</v>
      </c>
      <c r="T268">
        <f t="shared" si="23"/>
        <v>444</v>
      </c>
      <c r="U268">
        <v>4837</v>
      </c>
      <c r="V268">
        <v>5395.9785079675676</v>
      </c>
      <c r="W268">
        <v>5183</v>
      </c>
      <c r="X268" s="10">
        <v>21.8</v>
      </c>
      <c r="Y268">
        <v>0</v>
      </c>
      <c r="Z268">
        <f t="shared" si="24"/>
        <v>0</v>
      </c>
    </row>
    <row r="269" spans="1:26" x14ac:dyDescent="0.6">
      <c r="A269">
        <v>2016</v>
      </c>
      <c r="B269">
        <v>9</v>
      </c>
      <c r="C269">
        <v>24</v>
      </c>
      <c r="D269">
        <f t="shared" si="22"/>
        <v>6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20833</v>
      </c>
      <c r="M269">
        <v>22920</v>
      </c>
      <c r="N269">
        <v>0.4450798653018887</v>
      </c>
      <c r="O269">
        <v>0.5549201346981113</v>
      </c>
      <c r="P269">
        <v>0.54856577373175686</v>
      </c>
      <c r="Q269">
        <v>0.4514342262682432</v>
      </c>
      <c r="R269">
        <v>3.7356800305261423E-2</v>
      </c>
      <c r="S269">
        <v>5446</v>
      </c>
      <c r="T269">
        <f t="shared" si="23"/>
        <v>263</v>
      </c>
      <c r="U269">
        <v>4837</v>
      </c>
      <c r="V269">
        <v>5561.3552639485579</v>
      </c>
      <c r="W269">
        <v>5561.3552639485579</v>
      </c>
      <c r="X269" s="10">
        <v>22.6</v>
      </c>
      <c r="Y269">
        <v>0</v>
      </c>
      <c r="Z269">
        <f t="shared" si="24"/>
        <v>0</v>
      </c>
    </row>
    <row r="270" spans="1:26" x14ac:dyDescent="0.6">
      <c r="A270">
        <v>2016</v>
      </c>
      <c r="B270">
        <v>9</v>
      </c>
      <c r="C270">
        <v>25</v>
      </c>
      <c r="D270">
        <f t="shared" si="22"/>
        <v>7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22280</v>
      </c>
      <c r="M270">
        <v>22438</v>
      </c>
      <c r="N270">
        <v>0.44209674661322812</v>
      </c>
      <c r="O270">
        <v>0.55790325338677182</v>
      </c>
      <c r="P270">
        <v>0.54906001695748552</v>
      </c>
      <c r="Q270">
        <v>0.45093998304251448</v>
      </c>
      <c r="R270">
        <v>4.7291527550132537E-2</v>
      </c>
      <c r="S270">
        <v>5478</v>
      </c>
      <c r="T270">
        <f t="shared" si="23"/>
        <v>32</v>
      </c>
      <c r="U270">
        <v>4837</v>
      </c>
      <c r="V270">
        <v>5801.6894785542436</v>
      </c>
      <c r="W270">
        <v>5801.6894785542436</v>
      </c>
      <c r="X270" s="10">
        <v>23</v>
      </c>
      <c r="Y270">
        <v>0</v>
      </c>
      <c r="Z270">
        <f t="shared" si="24"/>
        <v>0</v>
      </c>
    </row>
    <row r="271" spans="1:26" x14ac:dyDescent="0.6">
      <c r="A271">
        <v>2016</v>
      </c>
      <c r="B271">
        <v>9</v>
      </c>
      <c r="C271">
        <v>26</v>
      </c>
      <c r="D271">
        <f t="shared" si="22"/>
        <v>1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21743</v>
      </c>
      <c r="M271">
        <v>20291</v>
      </c>
      <c r="N271">
        <v>0.46904781285813879</v>
      </c>
      <c r="O271">
        <v>0.53095218714186121</v>
      </c>
      <c r="P271">
        <v>0.54212779773697639</v>
      </c>
      <c r="Q271">
        <v>0.45787220226302361</v>
      </c>
      <c r="R271">
        <v>8.2769279022238407E-2</v>
      </c>
      <c r="S271">
        <v>5003</v>
      </c>
      <c r="T271">
        <f t="shared" si="23"/>
        <v>-475</v>
      </c>
      <c r="U271">
        <v>4837</v>
      </c>
      <c r="V271">
        <v>4838.8192275206657</v>
      </c>
      <c r="W271">
        <v>5003</v>
      </c>
      <c r="X271" s="10">
        <v>24.2</v>
      </c>
      <c r="Y271">
        <v>0</v>
      </c>
      <c r="Z271">
        <f t="shared" si="24"/>
        <v>0</v>
      </c>
    </row>
    <row r="272" spans="1:26" x14ac:dyDescent="0.6">
      <c r="A272">
        <v>2016</v>
      </c>
      <c r="B272">
        <v>9</v>
      </c>
      <c r="C272">
        <v>27</v>
      </c>
      <c r="D272">
        <f t="shared" si="22"/>
        <v>2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18718</v>
      </c>
      <c r="M272">
        <v>18242</v>
      </c>
      <c r="N272">
        <v>0.487874394298345</v>
      </c>
      <c r="O272">
        <v>0.512125605701655</v>
      </c>
      <c r="P272">
        <v>0.54278602622869521</v>
      </c>
      <c r="Q272">
        <v>0.45721397377130468</v>
      </c>
      <c r="R272">
        <v>6.1237011967258302E-2</v>
      </c>
      <c r="S272">
        <v>4896</v>
      </c>
      <c r="T272">
        <f t="shared" si="23"/>
        <v>-107</v>
      </c>
      <c r="U272">
        <v>4837</v>
      </c>
      <c r="V272">
        <v>4844.0033823614849</v>
      </c>
      <c r="W272">
        <v>4896</v>
      </c>
      <c r="X272" s="10">
        <v>25.3</v>
      </c>
      <c r="Y272">
        <v>3.7</v>
      </c>
      <c r="Z272">
        <f t="shared" si="24"/>
        <v>93.610000000000014</v>
      </c>
    </row>
    <row r="273" spans="1:26" x14ac:dyDescent="0.6">
      <c r="A273">
        <v>2016</v>
      </c>
      <c r="B273">
        <v>9</v>
      </c>
      <c r="C273">
        <v>28</v>
      </c>
      <c r="D273">
        <f t="shared" si="22"/>
        <v>3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19777</v>
      </c>
      <c r="M273">
        <v>21218</v>
      </c>
      <c r="N273">
        <v>0.43146895719469019</v>
      </c>
      <c r="O273">
        <v>0.56853104280530975</v>
      </c>
      <c r="P273">
        <v>0.50884902123110098</v>
      </c>
      <c r="Q273">
        <v>0.49115097876889902</v>
      </c>
      <c r="R273">
        <v>0.21921514704159031</v>
      </c>
      <c r="S273">
        <v>5000</v>
      </c>
      <c r="T273">
        <f t="shared" si="23"/>
        <v>104</v>
      </c>
      <c r="U273">
        <v>4837</v>
      </c>
      <c r="V273">
        <v>4969.5855624445931</v>
      </c>
      <c r="W273">
        <v>5000</v>
      </c>
      <c r="X273" s="10">
        <v>22.9</v>
      </c>
      <c r="Y273">
        <v>61.8</v>
      </c>
      <c r="Z273">
        <f t="shared" si="24"/>
        <v>1415.2199999999998</v>
      </c>
    </row>
    <row r="274" spans="1:26" x14ac:dyDescent="0.6">
      <c r="A274">
        <v>2016</v>
      </c>
      <c r="B274">
        <v>9</v>
      </c>
      <c r="C274">
        <v>29</v>
      </c>
      <c r="D274">
        <f t="shared" si="22"/>
        <v>4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20927</v>
      </c>
      <c r="M274">
        <v>21691</v>
      </c>
      <c r="N274">
        <v>0.45130865714548102</v>
      </c>
      <c r="O274">
        <v>0.54869134285451893</v>
      </c>
      <c r="P274">
        <v>0.55895283413039742</v>
      </c>
      <c r="Q274">
        <v>0.44104716586960258</v>
      </c>
      <c r="R274">
        <v>0.14331704738734419</v>
      </c>
      <c r="S274">
        <v>5033</v>
      </c>
      <c r="T274">
        <f t="shared" si="23"/>
        <v>33</v>
      </c>
      <c r="U274">
        <v>4837</v>
      </c>
      <c r="V274">
        <v>5235.4134281607448</v>
      </c>
      <c r="W274">
        <v>5033</v>
      </c>
      <c r="X274" s="10">
        <v>18.899999999999999</v>
      </c>
      <c r="Y274">
        <v>2.2999999999999998</v>
      </c>
      <c r="Z274">
        <f t="shared" si="24"/>
        <v>43.469999999999992</v>
      </c>
    </row>
    <row r="275" spans="1:26" x14ac:dyDescent="0.6">
      <c r="A275">
        <v>2016</v>
      </c>
      <c r="B275">
        <v>9</v>
      </c>
      <c r="C275">
        <v>30</v>
      </c>
      <c r="D275">
        <f t="shared" si="22"/>
        <v>5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21679</v>
      </c>
      <c r="M275">
        <v>23062</v>
      </c>
      <c r="N275">
        <v>0.46777038194812742</v>
      </c>
      <c r="O275">
        <v>0.53222961805187263</v>
      </c>
      <c r="P275">
        <v>0.52191422572045409</v>
      </c>
      <c r="Q275">
        <v>0.47808577427954591</v>
      </c>
      <c r="R275">
        <v>0.12670964630990131</v>
      </c>
      <c r="S275">
        <v>5304</v>
      </c>
      <c r="T275">
        <f t="shared" si="23"/>
        <v>271</v>
      </c>
      <c r="U275">
        <v>4837</v>
      </c>
      <c r="V275">
        <v>5486.4628347687567</v>
      </c>
      <c r="W275">
        <v>5486.4628347687567</v>
      </c>
      <c r="X275" s="10">
        <v>18.2</v>
      </c>
      <c r="Y275">
        <v>30.2</v>
      </c>
      <c r="Z275">
        <f t="shared" si="24"/>
        <v>549.64</v>
      </c>
    </row>
    <row r="276" spans="1:26" x14ac:dyDescent="0.6">
      <c r="A276">
        <v>2016</v>
      </c>
      <c r="B276">
        <v>10</v>
      </c>
      <c r="C276">
        <v>1</v>
      </c>
      <c r="D276">
        <f t="shared" si="22"/>
        <v>6</v>
      </c>
      <c r="E276" t="s">
        <v>25</v>
      </c>
      <c r="F276" t="s">
        <v>13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-2</v>
      </c>
      <c r="H276">
        <f t="shared" si="20"/>
        <v>0</v>
      </c>
      <c r="I276">
        <f t="shared" si="21"/>
        <v>1</v>
      </c>
      <c r="J276" s="12" t="s">
        <v>61</v>
      </c>
      <c r="K276" s="12"/>
      <c r="L276">
        <v>21775</v>
      </c>
      <c r="M276">
        <v>23688</v>
      </c>
      <c r="N276">
        <v>0.47141724015881731</v>
      </c>
      <c r="O276">
        <v>0.52858275984118275</v>
      </c>
      <c r="P276">
        <v>0.55749505032695712</v>
      </c>
      <c r="Q276">
        <v>0.44250494967304288</v>
      </c>
      <c r="R276">
        <v>9.2244854035056181E-2</v>
      </c>
      <c r="S276">
        <v>5637</v>
      </c>
      <c r="T276">
        <f t="shared" si="23"/>
        <v>333</v>
      </c>
      <c r="U276">
        <v>4837</v>
      </c>
      <c r="V276">
        <v>5801.7292693205673</v>
      </c>
      <c r="W276">
        <v>5801.7292693205673</v>
      </c>
      <c r="X276" s="10">
        <v>20</v>
      </c>
      <c r="Y276">
        <v>1.4</v>
      </c>
      <c r="Z276">
        <f t="shared" si="24"/>
        <v>28</v>
      </c>
    </row>
    <row r="277" spans="1:26" x14ac:dyDescent="0.6">
      <c r="A277">
        <v>2016</v>
      </c>
      <c r="B277">
        <v>10</v>
      </c>
      <c r="C277">
        <v>2</v>
      </c>
      <c r="D277">
        <f t="shared" si="22"/>
        <v>7</v>
      </c>
      <c r="E277" t="s">
        <v>25</v>
      </c>
      <c r="F277" t="s">
        <v>14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-1</v>
      </c>
      <c r="H277">
        <f t="shared" si="20"/>
        <v>0</v>
      </c>
      <c r="I277">
        <f t="shared" si="21"/>
        <v>1</v>
      </c>
      <c r="J277" s="12" t="s">
        <v>61</v>
      </c>
      <c r="K277" s="12"/>
      <c r="L277">
        <v>21073</v>
      </c>
      <c r="M277">
        <v>20369</v>
      </c>
      <c r="N277">
        <v>0.44846725556315559</v>
      </c>
      <c r="O277">
        <v>0.55153274443684441</v>
      </c>
      <c r="P277">
        <v>0.55429026762552769</v>
      </c>
      <c r="Q277">
        <v>0.44570973237447231</v>
      </c>
      <c r="R277">
        <v>5.7016361341917787E-2</v>
      </c>
      <c r="S277">
        <v>5592</v>
      </c>
      <c r="T277">
        <f t="shared" si="23"/>
        <v>-45</v>
      </c>
      <c r="U277">
        <v>4837</v>
      </c>
      <c r="V277">
        <v>5895.8118482105183</v>
      </c>
      <c r="W277">
        <v>5895.8118482105183</v>
      </c>
      <c r="X277" s="10">
        <v>23.1</v>
      </c>
      <c r="Y277">
        <v>0</v>
      </c>
      <c r="Z277">
        <f t="shared" si="24"/>
        <v>0</v>
      </c>
    </row>
    <row r="278" spans="1:26" x14ac:dyDescent="0.6">
      <c r="A278">
        <v>2016</v>
      </c>
      <c r="B278">
        <v>10</v>
      </c>
      <c r="C278">
        <v>3</v>
      </c>
      <c r="D278">
        <f t="shared" si="22"/>
        <v>1</v>
      </c>
      <c r="E278" t="s">
        <v>63</v>
      </c>
      <c r="F278" t="s">
        <v>74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1</v>
      </c>
      <c r="I278">
        <f t="shared" si="21"/>
        <v>1</v>
      </c>
      <c r="J278" s="12" t="s">
        <v>61</v>
      </c>
      <c r="K278" s="12"/>
      <c r="L278">
        <v>23679</v>
      </c>
      <c r="M278">
        <v>18273</v>
      </c>
      <c r="N278">
        <v>0.47533454677417519</v>
      </c>
      <c r="O278">
        <v>0.5246654532258247</v>
      </c>
      <c r="P278">
        <v>0.55046675890329144</v>
      </c>
      <c r="Q278">
        <v>0.44953324109670861</v>
      </c>
      <c r="R278">
        <v>4.2629858961128309E-2</v>
      </c>
      <c r="S278">
        <v>5177</v>
      </c>
      <c r="T278">
        <f t="shared" si="23"/>
        <v>-415</v>
      </c>
      <c r="U278">
        <v>4837</v>
      </c>
      <c r="V278">
        <v>5106.2429550581674</v>
      </c>
      <c r="W278">
        <v>5177</v>
      </c>
      <c r="X278" s="10">
        <v>25.2</v>
      </c>
      <c r="Y278">
        <v>0</v>
      </c>
      <c r="Z278">
        <f t="shared" si="24"/>
        <v>0</v>
      </c>
    </row>
    <row r="279" spans="1:26" x14ac:dyDescent="0.6">
      <c r="A279">
        <v>2016</v>
      </c>
      <c r="B279">
        <v>10</v>
      </c>
      <c r="C279">
        <v>4</v>
      </c>
      <c r="D279">
        <f t="shared" si="22"/>
        <v>2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21524</v>
      </c>
      <c r="M279">
        <v>17282</v>
      </c>
      <c r="N279">
        <v>0.47432867447209093</v>
      </c>
      <c r="O279">
        <v>0.52567132552790896</v>
      </c>
      <c r="P279">
        <v>0.55036680624460632</v>
      </c>
      <c r="Q279">
        <v>0.44963319375539368</v>
      </c>
      <c r="R279">
        <v>0.1044006214853966</v>
      </c>
      <c r="S279">
        <v>4450</v>
      </c>
      <c r="T279">
        <f t="shared" si="23"/>
        <v>-727</v>
      </c>
      <c r="U279">
        <v>4837</v>
      </c>
      <c r="V279">
        <v>4983.0608577076191</v>
      </c>
      <c r="W279">
        <v>4450</v>
      </c>
      <c r="X279" s="10">
        <v>23.6</v>
      </c>
      <c r="Y279">
        <v>0.1</v>
      </c>
      <c r="Z279">
        <f t="shared" si="24"/>
        <v>2.3600000000000003</v>
      </c>
    </row>
    <row r="280" spans="1:26" x14ac:dyDescent="0.6">
      <c r="A280">
        <v>2016</v>
      </c>
      <c r="B280">
        <v>10</v>
      </c>
      <c r="C280">
        <v>5</v>
      </c>
      <c r="D280">
        <f t="shared" si="22"/>
        <v>3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11409</v>
      </c>
      <c r="M280">
        <v>10278</v>
      </c>
      <c r="N280">
        <v>0.47022141294166458</v>
      </c>
      <c r="O280">
        <v>0.52977858705833536</v>
      </c>
      <c r="P280">
        <v>0.61056040270857204</v>
      </c>
      <c r="Q280">
        <v>0.38943959729142802</v>
      </c>
      <c r="R280">
        <v>0.28537250845603251</v>
      </c>
      <c r="S280">
        <v>4070</v>
      </c>
      <c r="T280">
        <f t="shared" si="23"/>
        <v>-380</v>
      </c>
      <c r="U280">
        <v>4837</v>
      </c>
      <c r="V280">
        <v>4322.5912882319108</v>
      </c>
      <c r="W280">
        <v>4070</v>
      </c>
      <c r="X280" s="10">
        <v>21.8</v>
      </c>
      <c r="Y280">
        <v>95</v>
      </c>
      <c r="Z280">
        <f t="shared" si="24"/>
        <v>2071</v>
      </c>
    </row>
    <row r="281" spans="1:26" x14ac:dyDescent="0.6">
      <c r="A281">
        <v>2016</v>
      </c>
      <c r="B281">
        <v>10</v>
      </c>
      <c r="C281">
        <v>6</v>
      </c>
      <c r="D281">
        <f t="shared" si="22"/>
        <v>4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21039</v>
      </c>
      <c r="M281">
        <v>20948</v>
      </c>
      <c r="N281">
        <v>0.42434049952855429</v>
      </c>
      <c r="O281">
        <v>0.57565950047144576</v>
      </c>
      <c r="P281">
        <v>0.53411520716884042</v>
      </c>
      <c r="Q281">
        <v>0.46588479283115958</v>
      </c>
      <c r="R281">
        <v>0.1756424080447383</v>
      </c>
      <c r="S281">
        <v>4454</v>
      </c>
      <c r="T281">
        <f t="shared" si="23"/>
        <v>384</v>
      </c>
      <c r="U281">
        <v>4837</v>
      </c>
      <c r="V281">
        <v>5245.3273603233256</v>
      </c>
      <c r="W281">
        <v>4454</v>
      </c>
      <c r="X281" s="10">
        <v>22.3</v>
      </c>
      <c r="Y281">
        <v>0</v>
      </c>
      <c r="Z281">
        <f t="shared" si="24"/>
        <v>0</v>
      </c>
    </row>
    <row r="282" spans="1:26" x14ac:dyDescent="0.6">
      <c r="A282">
        <v>2016</v>
      </c>
      <c r="B282">
        <v>10</v>
      </c>
      <c r="C282">
        <v>7</v>
      </c>
      <c r="D282">
        <f t="shared" si="22"/>
        <v>5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19861</v>
      </c>
      <c r="M282">
        <v>21156</v>
      </c>
      <c r="N282">
        <v>0.48117371938852538</v>
      </c>
      <c r="O282">
        <v>0.51882628061147462</v>
      </c>
      <c r="P282">
        <v>0.52181211057098864</v>
      </c>
      <c r="Q282">
        <v>0.4781878894290113</v>
      </c>
      <c r="R282">
        <v>8.5086629714202111E-2</v>
      </c>
      <c r="S282">
        <v>4835</v>
      </c>
      <c r="T282">
        <f t="shared" si="23"/>
        <v>381</v>
      </c>
      <c r="U282">
        <v>4837</v>
      </c>
      <c r="V282">
        <v>5438.2407957942241</v>
      </c>
      <c r="W282">
        <v>4835</v>
      </c>
      <c r="X282" s="10">
        <v>20.8</v>
      </c>
      <c r="Y282">
        <v>0.2</v>
      </c>
      <c r="Z282">
        <f t="shared" si="24"/>
        <v>4.16</v>
      </c>
    </row>
    <row r="283" spans="1:26" x14ac:dyDescent="0.6">
      <c r="A283">
        <v>2016</v>
      </c>
      <c r="B283">
        <v>10</v>
      </c>
      <c r="C283">
        <v>8</v>
      </c>
      <c r="D283">
        <f t="shared" si="22"/>
        <v>6</v>
      </c>
      <c r="E283" t="s">
        <v>32</v>
      </c>
      <c r="F283" t="s">
        <v>14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-1</v>
      </c>
      <c r="H283">
        <f t="shared" si="20"/>
        <v>0</v>
      </c>
      <c r="I283">
        <f t="shared" si="21"/>
        <v>1</v>
      </c>
      <c r="J283" s="12" t="s">
        <v>60</v>
      </c>
      <c r="K283" s="12"/>
      <c r="L283">
        <v>19663</v>
      </c>
      <c r="M283">
        <v>22377</v>
      </c>
      <c r="N283">
        <v>0.45701887876929248</v>
      </c>
      <c r="O283">
        <v>0.54298112123070752</v>
      </c>
      <c r="P283">
        <v>0.54852529706223108</v>
      </c>
      <c r="Q283">
        <v>0.45147470293776898</v>
      </c>
      <c r="R283">
        <v>6.7685328771156975E-2</v>
      </c>
      <c r="S283">
        <v>5491</v>
      </c>
      <c r="T283">
        <f t="shared" si="23"/>
        <v>656</v>
      </c>
      <c r="U283">
        <v>4837</v>
      </c>
      <c r="V283">
        <v>5623.1736650626754</v>
      </c>
      <c r="W283">
        <v>5623.1736650626754</v>
      </c>
      <c r="X283" s="10">
        <v>19.3</v>
      </c>
      <c r="Y283">
        <v>39.299999999999997</v>
      </c>
      <c r="Z283">
        <f t="shared" si="24"/>
        <v>758.49</v>
      </c>
    </row>
    <row r="284" spans="1:26" x14ac:dyDescent="0.6">
      <c r="A284">
        <v>2016</v>
      </c>
      <c r="B284">
        <v>10</v>
      </c>
      <c r="C284">
        <v>9</v>
      </c>
      <c r="D284">
        <f t="shared" si="22"/>
        <v>7</v>
      </c>
      <c r="E284" t="s">
        <v>32</v>
      </c>
      <c r="F284" t="s">
        <v>11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1</v>
      </c>
      <c r="I284">
        <f t="shared" si="21"/>
        <v>1</v>
      </c>
      <c r="J284" s="12" t="s">
        <v>60</v>
      </c>
      <c r="K284" s="12"/>
      <c r="L284">
        <v>22070</v>
      </c>
      <c r="M284">
        <v>21170</v>
      </c>
      <c r="N284">
        <v>0.45098223828418688</v>
      </c>
      <c r="O284">
        <v>0.54901776171581307</v>
      </c>
      <c r="P284">
        <v>0.54816938408724969</v>
      </c>
      <c r="Q284">
        <v>0.45183061591275031</v>
      </c>
      <c r="R284">
        <v>6.7245752790280208E-2</v>
      </c>
      <c r="S284">
        <v>5404</v>
      </c>
      <c r="T284">
        <f t="shared" si="23"/>
        <v>-87</v>
      </c>
      <c r="U284">
        <v>4837</v>
      </c>
      <c r="V284">
        <v>5979.5680296901774</v>
      </c>
      <c r="W284">
        <v>5979.5680296901774</v>
      </c>
      <c r="X284" s="10">
        <v>16.2</v>
      </c>
      <c r="Y284">
        <v>0</v>
      </c>
      <c r="Z284">
        <f t="shared" si="24"/>
        <v>0</v>
      </c>
    </row>
    <row r="285" spans="1:26" x14ac:dyDescent="0.6">
      <c r="A285">
        <v>2016</v>
      </c>
      <c r="B285">
        <v>10</v>
      </c>
      <c r="C285">
        <v>10</v>
      </c>
      <c r="D285">
        <f t="shared" si="22"/>
        <v>1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20075</v>
      </c>
      <c r="M285">
        <v>20998</v>
      </c>
      <c r="N285">
        <v>0.47324078039567019</v>
      </c>
      <c r="O285">
        <v>0.52675921960432981</v>
      </c>
      <c r="P285">
        <v>0.54327472316226644</v>
      </c>
      <c r="Q285">
        <v>0.45672527683773362</v>
      </c>
      <c r="R285">
        <v>8.6570059475723285E-2</v>
      </c>
      <c r="S285">
        <v>4849</v>
      </c>
      <c r="T285">
        <f t="shared" si="23"/>
        <v>-555</v>
      </c>
      <c r="U285">
        <v>4837</v>
      </c>
      <c r="V285">
        <v>4759.7995722574369</v>
      </c>
      <c r="W285">
        <v>4849</v>
      </c>
      <c r="X285" s="10">
        <v>17.2</v>
      </c>
      <c r="Y285">
        <v>0</v>
      </c>
      <c r="Z285">
        <f t="shared" si="24"/>
        <v>0</v>
      </c>
    </row>
    <row r="286" spans="1:26" x14ac:dyDescent="0.6">
      <c r="A286">
        <v>2016</v>
      </c>
      <c r="B286">
        <v>10</v>
      </c>
      <c r="C286">
        <v>11</v>
      </c>
      <c r="D286">
        <f t="shared" si="22"/>
        <v>2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17451</v>
      </c>
      <c r="M286">
        <v>20596</v>
      </c>
      <c r="N286">
        <v>0.47469530004587368</v>
      </c>
      <c r="O286">
        <v>0.52530469995412621</v>
      </c>
      <c r="P286">
        <v>0.54604193308664251</v>
      </c>
      <c r="Q286">
        <v>0.45395806691335738</v>
      </c>
      <c r="R286">
        <v>6.9091205188910529E-2</v>
      </c>
      <c r="S286">
        <v>4606</v>
      </c>
      <c r="T286">
        <f t="shared" si="23"/>
        <v>-243</v>
      </c>
      <c r="U286">
        <v>4837</v>
      </c>
      <c r="V286">
        <v>4769.6559622403574</v>
      </c>
      <c r="W286">
        <v>4606</v>
      </c>
      <c r="X286" s="10">
        <v>17</v>
      </c>
      <c r="Y286">
        <v>0</v>
      </c>
      <c r="Z286">
        <f t="shared" si="24"/>
        <v>0</v>
      </c>
    </row>
    <row r="287" spans="1:26" x14ac:dyDescent="0.6">
      <c r="A287">
        <v>2016</v>
      </c>
      <c r="B287">
        <v>10</v>
      </c>
      <c r="C287">
        <v>12</v>
      </c>
      <c r="D287">
        <f t="shared" si="22"/>
        <v>3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18218</v>
      </c>
      <c r="M287">
        <v>22368</v>
      </c>
      <c r="N287">
        <v>0.44084725221357901</v>
      </c>
      <c r="O287">
        <v>0.5591527477864211</v>
      </c>
      <c r="P287">
        <v>0.52596691411342655</v>
      </c>
      <c r="Q287">
        <v>0.47403308588657339</v>
      </c>
      <c r="R287">
        <v>7.3701880132858097E-2</v>
      </c>
      <c r="S287">
        <v>4949</v>
      </c>
      <c r="T287">
        <f t="shared" si="23"/>
        <v>343</v>
      </c>
      <c r="U287">
        <v>4837</v>
      </c>
      <c r="V287">
        <v>4962.9602346249603</v>
      </c>
      <c r="W287">
        <v>4949</v>
      </c>
      <c r="X287" s="10">
        <v>18.600000000000001</v>
      </c>
      <c r="Y287">
        <v>0</v>
      </c>
      <c r="Z287">
        <f t="shared" si="24"/>
        <v>0</v>
      </c>
    </row>
    <row r="288" spans="1:26" x14ac:dyDescent="0.6">
      <c r="A288">
        <v>2016</v>
      </c>
      <c r="B288">
        <v>10</v>
      </c>
      <c r="C288">
        <v>13</v>
      </c>
      <c r="D288">
        <f t="shared" si="22"/>
        <v>4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19126</v>
      </c>
      <c r="M288">
        <v>21388</v>
      </c>
      <c r="N288">
        <v>0.45342936571310283</v>
      </c>
      <c r="O288">
        <v>0.54657063428689723</v>
      </c>
      <c r="P288">
        <v>0.54766684200075211</v>
      </c>
      <c r="Q288">
        <v>0.45233315799924789</v>
      </c>
      <c r="R288">
        <v>7.290106087683941E-2</v>
      </c>
      <c r="S288">
        <v>5267</v>
      </c>
      <c r="T288">
        <f t="shared" si="23"/>
        <v>318</v>
      </c>
      <c r="U288">
        <v>4837</v>
      </c>
      <c r="V288">
        <v>5157.9537707934596</v>
      </c>
      <c r="W288">
        <v>5267</v>
      </c>
      <c r="X288" s="10">
        <v>18.5</v>
      </c>
      <c r="Y288">
        <v>0</v>
      </c>
      <c r="Z288">
        <f t="shared" si="24"/>
        <v>0</v>
      </c>
    </row>
    <row r="289" spans="1:26" x14ac:dyDescent="0.6">
      <c r="A289">
        <v>2016</v>
      </c>
      <c r="B289">
        <v>10</v>
      </c>
      <c r="C289">
        <v>14</v>
      </c>
      <c r="D289">
        <f t="shared" si="22"/>
        <v>5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22066</v>
      </c>
      <c r="M289">
        <v>21550</v>
      </c>
      <c r="N289">
        <v>0.4698686095061983</v>
      </c>
      <c r="O289">
        <v>0.53013139049380176</v>
      </c>
      <c r="P289">
        <v>0.51906456319131611</v>
      </c>
      <c r="Q289">
        <v>0.48093543680868389</v>
      </c>
      <c r="R289">
        <v>6.1703566875666672E-2</v>
      </c>
      <c r="S289">
        <v>5502</v>
      </c>
      <c r="T289">
        <f t="shared" si="23"/>
        <v>235</v>
      </c>
      <c r="U289">
        <v>4837</v>
      </c>
      <c r="V289">
        <v>5558.6236084068287</v>
      </c>
      <c r="W289">
        <v>5558.6236084068287</v>
      </c>
      <c r="X289" s="10">
        <v>18.8</v>
      </c>
      <c r="Y289">
        <v>0</v>
      </c>
      <c r="Z289">
        <f t="shared" si="24"/>
        <v>0</v>
      </c>
    </row>
    <row r="290" spans="1:26" x14ac:dyDescent="0.6">
      <c r="A290">
        <v>2016</v>
      </c>
      <c r="B290">
        <v>10</v>
      </c>
      <c r="C290">
        <v>15</v>
      </c>
      <c r="D290">
        <f t="shared" si="22"/>
        <v>6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22702</v>
      </c>
      <c r="M290">
        <v>22225</v>
      </c>
      <c r="N290">
        <v>0.45976137620993229</v>
      </c>
      <c r="O290">
        <v>0.54023862379006771</v>
      </c>
      <c r="P290">
        <v>0.55066739274870369</v>
      </c>
      <c r="Q290">
        <v>0.44933260725129631</v>
      </c>
      <c r="R290">
        <v>7.5982107557392806E-2</v>
      </c>
      <c r="S290">
        <v>5623</v>
      </c>
      <c r="T290">
        <f t="shared" si="23"/>
        <v>121</v>
      </c>
      <c r="U290">
        <v>4837</v>
      </c>
      <c r="V290">
        <v>5690.0975427952781</v>
      </c>
      <c r="W290">
        <v>5690.0975427952781</v>
      </c>
      <c r="X290" s="10">
        <v>19.5</v>
      </c>
      <c r="Y290">
        <v>0</v>
      </c>
      <c r="Z290">
        <f t="shared" si="24"/>
        <v>0</v>
      </c>
    </row>
    <row r="291" spans="1:26" x14ac:dyDescent="0.6">
      <c r="A291">
        <v>2016</v>
      </c>
      <c r="B291">
        <v>10</v>
      </c>
      <c r="C291">
        <v>16</v>
      </c>
      <c r="D291">
        <f t="shared" si="22"/>
        <v>7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23632</v>
      </c>
      <c r="M291">
        <v>22676</v>
      </c>
      <c r="N291">
        <v>0.45696305353926908</v>
      </c>
      <c r="O291">
        <v>0.54303694646073086</v>
      </c>
      <c r="P291">
        <v>0.53956105662079068</v>
      </c>
      <c r="Q291">
        <v>0.46043894337920932</v>
      </c>
      <c r="R291">
        <v>7.6953196139136773E-2</v>
      </c>
      <c r="S291">
        <v>5455</v>
      </c>
      <c r="T291">
        <f t="shared" si="23"/>
        <v>-168</v>
      </c>
      <c r="U291">
        <v>4837</v>
      </c>
      <c r="V291">
        <v>5868.6215975835548</v>
      </c>
      <c r="W291">
        <v>5868.6215975835548</v>
      </c>
      <c r="X291" s="10">
        <v>17.899999999999999</v>
      </c>
      <c r="Y291">
        <v>38.700000000000003</v>
      </c>
      <c r="Z291">
        <f t="shared" si="24"/>
        <v>692.73</v>
      </c>
    </row>
    <row r="292" spans="1:26" x14ac:dyDescent="0.6">
      <c r="A292">
        <v>2016</v>
      </c>
      <c r="B292">
        <v>10</v>
      </c>
      <c r="C292">
        <v>17</v>
      </c>
      <c r="D292">
        <f t="shared" si="22"/>
        <v>1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22961</v>
      </c>
      <c r="M292">
        <v>19756</v>
      </c>
      <c r="N292">
        <v>0.4685594353642068</v>
      </c>
      <c r="O292">
        <v>0.53144056463579314</v>
      </c>
      <c r="P292">
        <v>0.55008384238032748</v>
      </c>
      <c r="Q292">
        <v>0.44991615761967241</v>
      </c>
      <c r="R292">
        <v>3.4815556769663483E-2</v>
      </c>
      <c r="S292">
        <v>4967</v>
      </c>
      <c r="T292">
        <f t="shared" si="23"/>
        <v>-488</v>
      </c>
      <c r="U292">
        <v>4837</v>
      </c>
      <c r="V292">
        <v>4900.8859591366017</v>
      </c>
      <c r="W292">
        <v>4967</v>
      </c>
      <c r="X292" s="10">
        <v>20.8</v>
      </c>
      <c r="Y292">
        <v>0.1</v>
      </c>
      <c r="Z292">
        <f t="shared" si="24"/>
        <v>2.08</v>
      </c>
    </row>
    <row r="293" spans="1:26" x14ac:dyDescent="0.6">
      <c r="A293">
        <v>2016</v>
      </c>
      <c r="B293">
        <v>10</v>
      </c>
      <c r="C293">
        <v>18</v>
      </c>
      <c r="D293">
        <f t="shared" si="22"/>
        <v>2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19139</v>
      </c>
      <c r="M293">
        <v>19377</v>
      </c>
      <c r="N293">
        <v>0.46540982389188551</v>
      </c>
      <c r="O293">
        <v>0.53459017610811455</v>
      </c>
      <c r="P293">
        <v>0.53870237368006446</v>
      </c>
      <c r="Q293">
        <v>0.46129762631993548</v>
      </c>
      <c r="R293">
        <v>0.1051162035317927</v>
      </c>
      <c r="S293">
        <v>4767</v>
      </c>
      <c r="T293">
        <f t="shared" si="23"/>
        <v>-200</v>
      </c>
      <c r="U293">
        <v>4837</v>
      </c>
      <c r="V293">
        <v>4860.9033530836687</v>
      </c>
      <c r="W293">
        <v>4767</v>
      </c>
      <c r="X293" s="10">
        <v>20.100000000000001</v>
      </c>
      <c r="Y293">
        <v>0</v>
      </c>
      <c r="Z293">
        <f t="shared" si="24"/>
        <v>0</v>
      </c>
    </row>
    <row r="294" spans="1:26" x14ac:dyDescent="0.6">
      <c r="A294">
        <v>2016</v>
      </c>
      <c r="B294">
        <v>10</v>
      </c>
      <c r="C294">
        <v>19</v>
      </c>
      <c r="D294">
        <f t="shared" si="22"/>
        <v>3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19761</v>
      </c>
      <c r="M294">
        <v>22081</v>
      </c>
      <c r="N294">
        <v>0.44322261672995678</v>
      </c>
      <c r="O294">
        <v>0.55677738327004311</v>
      </c>
      <c r="P294">
        <v>0.52321487509997555</v>
      </c>
      <c r="Q294">
        <v>0.47678512490002439</v>
      </c>
      <c r="R294">
        <v>6.4341560422796124E-2</v>
      </c>
      <c r="S294">
        <v>4981</v>
      </c>
      <c r="T294">
        <f t="shared" si="23"/>
        <v>214</v>
      </c>
      <c r="U294">
        <v>4837</v>
      </c>
      <c r="V294">
        <v>5057.3689229111624</v>
      </c>
      <c r="W294">
        <v>4981</v>
      </c>
      <c r="X294" s="10">
        <v>19.600000000000001</v>
      </c>
      <c r="Y294">
        <v>0</v>
      </c>
      <c r="Z294">
        <f t="shared" si="24"/>
        <v>0</v>
      </c>
    </row>
    <row r="295" spans="1:26" x14ac:dyDescent="0.6">
      <c r="A295">
        <v>2016</v>
      </c>
      <c r="B295">
        <v>10</v>
      </c>
      <c r="C295">
        <v>20</v>
      </c>
      <c r="D295">
        <f t="shared" si="22"/>
        <v>4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21156</v>
      </c>
      <c r="M295">
        <v>21705</v>
      </c>
      <c r="N295">
        <v>0.45131890813005371</v>
      </c>
      <c r="O295">
        <v>0.5486810918699464</v>
      </c>
      <c r="P295">
        <v>0.54448507870243434</v>
      </c>
      <c r="Q295">
        <v>0.45551492129756571</v>
      </c>
      <c r="R295">
        <v>0.16432861387787631</v>
      </c>
      <c r="S295">
        <v>5258</v>
      </c>
      <c r="T295">
        <f t="shared" si="23"/>
        <v>277</v>
      </c>
      <c r="U295">
        <v>4837</v>
      </c>
      <c r="V295">
        <v>5275.1535711184933</v>
      </c>
      <c r="W295">
        <v>5258</v>
      </c>
      <c r="X295" s="10">
        <v>19.5</v>
      </c>
      <c r="Y295">
        <v>0</v>
      </c>
      <c r="Z295">
        <f t="shared" si="24"/>
        <v>0</v>
      </c>
    </row>
    <row r="296" spans="1:26" x14ac:dyDescent="0.6">
      <c r="A296">
        <v>2016</v>
      </c>
      <c r="B296">
        <v>10</v>
      </c>
      <c r="C296">
        <v>21</v>
      </c>
      <c r="D296">
        <f t="shared" si="22"/>
        <v>5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22654</v>
      </c>
      <c r="M296">
        <v>22311</v>
      </c>
      <c r="N296">
        <v>0.47049362594345301</v>
      </c>
      <c r="O296">
        <v>0.5295063740565471</v>
      </c>
      <c r="P296">
        <v>0.52287461673274815</v>
      </c>
      <c r="Q296">
        <v>0.47712538326725168</v>
      </c>
      <c r="R296">
        <v>0.1503581866038613</v>
      </c>
      <c r="S296">
        <v>5612</v>
      </c>
      <c r="T296">
        <f t="shared" si="23"/>
        <v>354</v>
      </c>
      <c r="U296">
        <v>4837</v>
      </c>
      <c r="V296">
        <v>5589.3842388394414</v>
      </c>
      <c r="W296">
        <v>5612</v>
      </c>
      <c r="X296" s="10">
        <v>17.399999999999999</v>
      </c>
      <c r="Y296">
        <v>0</v>
      </c>
      <c r="Z296">
        <f t="shared" si="24"/>
        <v>0</v>
      </c>
    </row>
    <row r="297" spans="1:26" x14ac:dyDescent="0.6">
      <c r="A297">
        <v>2016</v>
      </c>
      <c r="B297">
        <v>10</v>
      </c>
      <c r="C297">
        <v>22</v>
      </c>
      <c r="D297">
        <f t="shared" si="22"/>
        <v>6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23580</v>
      </c>
      <c r="M297">
        <v>22658</v>
      </c>
      <c r="N297">
        <v>0.42705540193285291</v>
      </c>
      <c r="O297">
        <v>0.57294459806714704</v>
      </c>
      <c r="P297">
        <v>0.52096311459056555</v>
      </c>
      <c r="Q297">
        <v>0.47903688540943451</v>
      </c>
      <c r="R297">
        <v>0.1224674698939405</v>
      </c>
      <c r="S297">
        <v>5681</v>
      </c>
      <c r="T297">
        <f t="shared" si="23"/>
        <v>69</v>
      </c>
      <c r="U297">
        <v>4837</v>
      </c>
      <c r="V297">
        <v>5749.9479390538563</v>
      </c>
      <c r="W297">
        <v>5749.9479390538563</v>
      </c>
      <c r="X297" s="10">
        <v>18.3</v>
      </c>
      <c r="Y297">
        <v>0</v>
      </c>
      <c r="Z297">
        <f t="shared" si="24"/>
        <v>0</v>
      </c>
    </row>
    <row r="298" spans="1:26" x14ac:dyDescent="0.6">
      <c r="A298">
        <v>2016</v>
      </c>
      <c r="B298">
        <v>10</v>
      </c>
      <c r="C298">
        <v>23</v>
      </c>
      <c r="D298">
        <f t="shared" si="22"/>
        <v>7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24086</v>
      </c>
      <c r="M298">
        <v>22942</v>
      </c>
      <c r="N298">
        <v>0.45219952046577427</v>
      </c>
      <c r="O298">
        <v>0.54780047953422562</v>
      </c>
      <c r="P298">
        <v>0.54328785451987049</v>
      </c>
      <c r="Q298">
        <v>0.45671214548012951</v>
      </c>
      <c r="R298">
        <v>0.1154531656853638</v>
      </c>
      <c r="S298">
        <v>5446</v>
      </c>
      <c r="T298">
        <f t="shared" si="23"/>
        <v>-235</v>
      </c>
      <c r="U298">
        <v>4837</v>
      </c>
      <c r="V298">
        <v>5940.6535242899599</v>
      </c>
      <c r="W298">
        <v>5940.6535242899599</v>
      </c>
      <c r="X298" s="10">
        <v>16.399999999999999</v>
      </c>
      <c r="Y298">
        <v>0</v>
      </c>
      <c r="Z298">
        <f t="shared" si="24"/>
        <v>0</v>
      </c>
    </row>
    <row r="299" spans="1:26" x14ac:dyDescent="0.6">
      <c r="A299">
        <v>2016</v>
      </c>
      <c r="B299">
        <v>10</v>
      </c>
      <c r="C299">
        <v>24</v>
      </c>
      <c r="D299">
        <f t="shared" si="22"/>
        <v>1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22378</v>
      </c>
      <c r="M299">
        <v>21167</v>
      </c>
      <c r="N299">
        <v>0.4780986825150001</v>
      </c>
      <c r="O299">
        <v>0.5219013174849999</v>
      </c>
      <c r="P299">
        <v>0.54812119298779283</v>
      </c>
      <c r="Q299">
        <v>0.45187880701220712</v>
      </c>
      <c r="R299">
        <v>0.12802240051375</v>
      </c>
      <c r="S299">
        <v>4728</v>
      </c>
      <c r="T299">
        <f t="shared" si="23"/>
        <v>-718</v>
      </c>
      <c r="U299">
        <v>4837</v>
      </c>
      <c r="V299">
        <v>4892.0110257276219</v>
      </c>
      <c r="W299">
        <v>4728</v>
      </c>
      <c r="X299" s="10">
        <v>16.2</v>
      </c>
      <c r="Y299">
        <v>0</v>
      </c>
      <c r="Z299">
        <f t="shared" si="24"/>
        <v>0</v>
      </c>
    </row>
    <row r="300" spans="1:26" x14ac:dyDescent="0.6">
      <c r="A300">
        <v>2016</v>
      </c>
      <c r="B300">
        <v>10</v>
      </c>
      <c r="C300">
        <v>25</v>
      </c>
      <c r="D300">
        <f t="shared" si="22"/>
        <v>2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19171</v>
      </c>
      <c r="M300">
        <v>19784</v>
      </c>
      <c r="N300">
        <v>0.47433024491848019</v>
      </c>
      <c r="O300">
        <v>0.52566975508151981</v>
      </c>
      <c r="P300">
        <v>0.54358815924559867</v>
      </c>
      <c r="Q300">
        <v>0.45641184075440128</v>
      </c>
      <c r="R300">
        <v>0.15843293576857589</v>
      </c>
      <c r="S300">
        <v>4583</v>
      </c>
      <c r="T300">
        <f t="shared" si="23"/>
        <v>-145</v>
      </c>
      <c r="U300">
        <v>4837</v>
      </c>
      <c r="V300">
        <v>4866.5917288932033</v>
      </c>
      <c r="W300">
        <v>4583</v>
      </c>
      <c r="X300" s="10">
        <v>18.5</v>
      </c>
      <c r="Y300">
        <v>1.8</v>
      </c>
      <c r="Z300">
        <f t="shared" si="24"/>
        <v>33.300000000000004</v>
      </c>
    </row>
    <row r="301" spans="1:26" x14ac:dyDescent="0.6">
      <c r="A301">
        <v>2016</v>
      </c>
      <c r="B301">
        <v>10</v>
      </c>
      <c r="C301">
        <v>26</v>
      </c>
      <c r="D301">
        <f t="shared" si="22"/>
        <v>3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19850</v>
      </c>
      <c r="M301">
        <v>21903</v>
      </c>
      <c r="N301">
        <v>0.44633779962727332</v>
      </c>
      <c r="O301">
        <v>0.55366220037272662</v>
      </c>
      <c r="P301">
        <v>0.52722256243928067</v>
      </c>
      <c r="Q301">
        <v>0.47277743756071933</v>
      </c>
      <c r="R301">
        <v>9.0548864620072042E-2</v>
      </c>
      <c r="S301">
        <v>4852</v>
      </c>
      <c r="T301">
        <f t="shared" si="23"/>
        <v>269</v>
      </c>
      <c r="U301">
        <v>4837</v>
      </c>
      <c r="V301">
        <v>5062.4268944431578</v>
      </c>
      <c r="W301">
        <v>4852</v>
      </c>
      <c r="X301" s="10">
        <v>18.2</v>
      </c>
      <c r="Y301">
        <v>0</v>
      </c>
      <c r="Z301">
        <f t="shared" si="24"/>
        <v>0</v>
      </c>
    </row>
    <row r="302" spans="1:26" x14ac:dyDescent="0.6">
      <c r="A302">
        <v>2016</v>
      </c>
      <c r="B302">
        <v>10</v>
      </c>
      <c r="C302">
        <v>27</v>
      </c>
      <c r="D302">
        <f t="shared" si="22"/>
        <v>4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21219</v>
      </c>
      <c r="M302">
        <v>20911</v>
      </c>
      <c r="N302">
        <v>0.4597975258214741</v>
      </c>
      <c r="O302">
        <v>0.54020247417852585</v>
      </c>
      <c r="P302">
        <v>0.56273302922820312</v>
      </c>
      <c r="Q302">
        <v>0.43726697077179688</v>
      </c>
      <c r="R302">
        <v>0.1133498755539367</v>
      </c>
      <c r="S302">
        <v>5193</v>
      </c>
      <c r="T302">
        <f t="shared" si="23"/>
        <v>341</v>
      </c>
      <c r="U302">
        <v>4837</v>
      </c>
      <c r="V302">
        <v>5262.6818312271844</v>
      </c>
      <c r="W302">
        <v>5193</v>
      </c>
      <c r="X302" s="10">
        <v>17.600000000000001</v>
      </c>
      <c r="Y302">
        <v>0</v>
      </c>
      <c r="Z302">
        <f t="shared" si="24"/>
        <v>0</v>
      </c>
    </row>
    <row r="303" spans="1:26" x14ac:dyDescent="0.6">
      <c r="A303">
        <v>2016</v>
      </c>
      <c r="B303">
        <v>10</v>
      </c>
      <c r="C303">
        <v>28</v>
      </c>
      <c r="D303">
        <f t="shared" si="22"/>
        <v>5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22626</v>
      </c>
      <c r="M303">
        <v>21973</v>
      </c>
      <c r="N303">
        <v>0.46985673526376498</v>
      </c>
      <c r="O303">
        <v>0.53014326473623496</v>
      </c>
      <c r="P303">
        <v>0.53651957170897258</v>
      </c>
      <c r="Q303">
        <v>0.46348042829102748</v>
      </c>
      <c r="R303">
        <v>0.12554775780281149</v>
      </c>
      <c r="S303">
        <v>5417</v>
      </c>
      <c r="T303">
        <f t="shared" si="23"/>
        <v>224</v>
      </c>
      <c r="U303">
        <v>4837</v>
      </c>
      <c r="V303">
        <v>5559.0780073567494</v>
      </c>
      <c r="W303">
        <v>5559.0780073567494</v>
      </c>
      <c r="X303" s="10">
        <v>15.6</v>
      </c>
      <c r="Y303">
        <v>5.8</v>
      </c>
      <c r="Z303">
        <f t="shared" si="24"/>
        <v>90.47999999999999</v>
      </c>
    </row>
    <row r="304" spans="1:26" x14ac:dyDescent="0.6">
      <c r="A304">
        <v>2016</v>
      </c>
      <c r="B304">
        <v>10</v>
      </c>
      <c r="C304">
        <v>29</v>
      </c>
      <c r="D304">
        <f t="shared" si="22"/>
        <v>6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22604</v>
      </c>
      <c r="M304">
        <v>22276</v>
      </c>
      <c r="N304">
        <v>0.4644619478338291</v>
      </c>
      <c r="O304">
        <v>0.5355380521661709</v>
      </c>
      <c r="P304">
        <v>0.56162721538563831</v>
      </c>
      <c r="Q304">
        <v>0.43837278461436169</v>
      </c>
      <c r="R304">
        <v>4.7397306703899307E-2</v>
      </c>
      <c r="S304">
        <v>5539</v>
      </c>
      <c r="T304">
        <f t="shared" si="23"/>
        <v>122</v>
      </c>
      <c r="U304">
        <v>4837</v>
      </c>
      <c r="V304">
        <v>5681.1611312093401</v>
      </c>
      <c r="W304">
        <v>5681.1611312093401</v>
      </c>
      <c r="X304" s="10">
        <v>14.7</v>
      </c>
      <c r="Y304">
        <v>0</v>
      </c>
      <c r="Z304">
        <f t="shared" si="24"/>
        <v>0</v>
      </c>
    </row>
    <row r="305" spans="1:26" x14ac:dyDescent="0.6">
      <c r="A305">
        <v>2016</v>
      </c>
      <c r="B305">
        <v>10</v>
      </c>
      <c r="C305">
        <v>30</v>
      </c>
      <c r="D305">
        <f t="shared" si="22"/>
        <v>7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22653</v>
      </c>
      <c r="M305">
        <v>21324</v>
      </c>
      <c r="N305">
        <v>0.44981644956148692</v>
      </c>
      <c r="O305">
        <v>0.55018355043851308</v>
      </c>
      <c r="P305">
        <v>0.55812119243188274</v>
      </c>
      <c r="Q305">
        <v>0.44187880756811743</v>
      </c>
      <c r="R305">
        <v>6.0013282918946732E-2</v>
      </c>
      <c r="S305">
        <v>5285</v>
      </c>
      <c r="T305">
        <f t="shared" si="23"/>
        <v>-254</v>
      </c>
      <c r="U305">
        <v>4837</v>
      </c>
      <c r="V305">
        <v>5836.8720605046483</v>
      </c>
      <c r="W305">
        <v>5836.8720605046483</v>
      </c>
      <c r="X305" s="10">
        <v>12.9</v>
      </c>
      <c r="Y305">
        <v>0</v>
      </c>
      <c r="Z305">
        <f t="shared" si="24"/>
        <v>0</v>
      </c>
    </row>
    <row r="306" spans="1:26" x14ac:dyDescent="0.6">
      <c r="A306">
        <v>2016</v>
      </c>
      <c r="B306">
        <v>10</v>
      </c>
      <c r="C306">
        <v>31</v>
      </c>
      <c r="D306">
        <f t="shared" si="22"/>
        <v>1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21403</v>
      </c>
      <c r="M306">
        <v>18321</v>
      </c>
      <c r="N306">
        <v>0.48009893089568922</v>
      </c>
      <c r="O306">
        <v>0.51990106910431078</v>
      </c>
      <c r="P306">
        <v>0.54736331779675429</v>
      </c>
      <c r="Q306">
        <v>0.45263668220324571</v>
      </c>
      <c r="R306">
        <v>3.1515120535790718E-2</v>
      </c>
      <c r="S306">
        <v>4485</v>
      </c>
      <c r="T306">
        <f t="shared" si="23"/>
        <v>-800</v>
      </c>
      <c r="U306">
        <v>4837</v>
      </c>
      <c r="V306">
        <v>4846.5287740882586</v>
      </c>
      <c r="W306">
        <v>4485</v>
      </c>
      <c r="X306" s="10">
        <v>12.7</v>
      </c>
      <c r="Y306">
        <v>0</v>
      </c>
      <c r="Z306">
        <f t="shared" si="24"/>
        <v>0</v>
      </c>
    </row>
    <row r="307" spans="1:26" x14ac:dyDescent="0.6">
      <c r="A307">
        <v>2016</v>
      </c>
      <c r="B307">
        <v>11</v>
      </c>
      <c r="C307">
        <v>1</v>
      </c>
      <c r="D307">
        <f t="shared" si="22"/>
        <v>2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17379</v>
      </c>
      <c r="M307">
        <v>17922</v>
      </c>
      <c r="N307">
        <v>0.48641312248123397</v>
      </c>
      <c r="O307">
        <v>0.51358687751876608</v>
      </c>
      <c r="P307">
        <v>0.56810174689431658</v>
      </c>
      <c r="Q307">
        <v>0.43189825310568353</v>
      </c>
      <c r="R307">
        <v>9.0929383653841858E-2</v>
      </c>
      <c r="S307">
        <v>4360</v>
      </c>
      <c r="T307">
        <f t="shared" si="23"/>
        <v>-125</v>
      </c>
      <c r="U307">
        <v>4837</v>
      </c>
      <c r="V307">
        <v>4759.633625571646</v>
      </c>
      <c r="W307">
        <v>4360</v>
      </c>
      <c r="X307" s="10">
        <v>8.5</v>
      </c>
      <c r="Y307">
        <v>0</v>
      </c>
      <c r="Z307">
        <f t="shared" si="24"/>
        <v>0</v>
      </c>
    </row>
    <row r="308" spans="1:26" x14ac:dyDescent="0.6">
      <c r="A308">
        <v>2016</v>
      </c>
      <c r="B308">
        <v>11</v>
      </c>
      <c r="C308">
        <v>2</v>
      </c>
      <c r="D308">
        <f t="shared" si="22"/>
        <v>3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17970</v>
      </c>
      <c r="M308">
        <v>20933</v>
      </c>
      <c r="N308">
        <v>0.44869605975278892</v>
      </c>
      <c r="O308">
        <v>0.55130394024721108</v>
      </c>
      <c r="P308">
        <v>0.52458051494429203</v>
      </c>
      <c r="Q308">
        <v>0.47541948505570802</v>
      </c>
      <c r="R308">
        <v>7.3341508549121012E-2</v>
      </c>
      <c r="S308">
        <v>4611</v>
      </c>
      <c r="T308">
        <f t="shared" si="23"/>
        <v>251</v>
      </c>
      <c r="U308">
        <v>4837</v>
      </c>
      <c r="V308">
        <v>4980.8518202965597</v>
      </c>
      <c r="W308">
        <v>4611</v>
      </c>
      <c r="X308" s="10">
        <v>8.1999999999999993</v>
      </c>
      <c r="Y308">
        <v>0</v>
      </c>
      <c r="Z308">
        <f t="shared" si="24"/>
        <v>0</v>
      </c>
    </row>
    <row r="309" spans="1:26" x14ac:dyDescent="0.6">
      <c r="A309">
        <v>2016</v>
      </c>
      <c r="B309">
        <v>11</v>
      </c>
      <c r="C309">
        <v>3</v>
      </c>
      <c r="D309">
        <f t="shared" si="22"/>
        <v>4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19611</v>
      </c>
      <c r="M309">
        <v>20936</v>
      </c>
      <c r="N309">
        <v>0.46881844429877573</v>
      </c>
      <c r="O309">
        <v>0.53118155570122427</v>
      </c>
      <c r="P309">
        <v>0.54693001786655038</v>
      </c>
      <c r="Q309">
        <v>0.45306998213344962</v>
      </c>
      <c r="R309">
        <v>2.4557667792051329E-2</v>
      </c>
      <c r="S309">
        <v>4955</v>
      </c>
      <c r="T309">
        <f t="shared" si="23"/>
        <v>344</v>
      </c>
      <c r="U309">
        <v>4837</v>
      </c>
      <c r="V309">
        <v>5220.8723497960591</v>
      </c>
      <c r="W309">
        <v>4955</v>
      </c>
      <c r="X309" s="10">
        <v>11.2</v>
      </c>
      <c r="Y309">
        <v>0</v>
      </c>
      <c r="Z309">
        <f t="shared" si="24"/>
        <v>0</v>
      </c>
    </row>
    <row r="310" spans="1:26" x14ac:dyDescent="0.6">
      <c r="A310">
        <v>2016</v>
      </c>
      <c r="B310">
        <v>11</v>
      </c>
      <c r="C310">
        <v>4</v>
      </c>
      <c r="D310">
        <f t="shared" si="22"/>
        <v>5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21287</v>
      </c>
      <c r="M310">
        <v>22077</v>
      </c>
      <c r="N310">
        <v>0.46243278519117242</v>
      </c>
      <c r="O310">
        <v>0.53756721480882752</v>
      </c>
      <c r="P310">
        <v>0.53777924890080742</v>
      </c>
      <c r="Q310">
        <v>0.46222075109919247</v>
      </c>
      <c r="R310">
        <v>7.6256096844332127E-2</v>
      </c>
      <c r="S310">
        <v>5349</v>
      </c>
      <c r="T310">
        <f t="shared" si="23"/>
        <v>394</v>
      </c>
      <c r="U310">
        <v>4837</v>
      </c>
      <c r="V310">
        <v>5481.4569441691483</v>
      </c>
      <c r="W310">
        <v>5481.4569441691483</v>
      </c>
      <c r="X310" s="10">
        <v>14.1</v>
      </c>
      <c r="Y310">
        <v>0</v>
      </c>
      <c r="Z310">
        <f t="shared" si="24"/>
        <v>0</v>
      </c>
    </row>
    <row r="311" spans="1:26" x14ac:dyDescent="0.6">
      <c r="A311">
        <v>2016</v>
      </c>
      <c r="B311">
        <v>11</v>
      </c>
      <c r="C311">
        <v>5</v>
      </c>
      <c r="D311">
        <f t="shared" si="22"/>
        <v>6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21480</v>
      </c>
      <c r="M311">
        <v>21730</v>
      </c>
      <c r="N311">
        <v>0.46350930075206159</v>
      </c>
      <c r="O311">
        <v>0.53649069924793835</v>
      </c>
      <c r="P311">
        <v>0.59324378701086034</v>
      </c>
      <c r="Q311">
        <v>0.40675621298913961</v>
      </c>
      <c r="R311">
        <v>6.7329556256891895E-2</v>
      </c>
      <c r="S311">
        <v>5520</v>
      </c>
      <c r="T311">
        <f t="shared" si="23"/>
        <v>171</v>
      </c>
      <c r="U311">
        <v>4837</v>
      </c>
      <c r="V311">
        <v>5559.881900802895</v>
      </c>
      <c r="W311">
        <v>5559.881900802895</v>
      </c>
      <c r="X311" s="10">
        <v>15.9</v>
      </c>
      <c r="Y311">
        <v>0</v>
      </c>
      <c r="Z311">
        <f t="shared" si="24"/>
        <v>0</v>
      </c>
    </row>
    <row r="312" spans="1:26" x14ac:dyDescent="0.6">
      <c r="A312">
        <v>2016</v>
      </c>
      <c r="B312">
        <v>11</v>
      </c>
      <c r="C312">
        <v>6</v>
      </c>
      <c r="D312">
        <f t="shared" si="22"/>
        <v>7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23430</v>
      </c>
      <c r="M312">
        <v>22085</v>
      </c>
      <c r="N312">
        <v>0.45459908295229728</v>
      </c>
      <c r="O312">
        <v>0.54540091704770266</v>
      </c>
      <c r="P312">
        <v>0.56378985701968765</v>
      </c>
      <c r="Q312">
        <v>0.43621014298031241</v>
      </c>
      <c r="R312">
        <v>8.0047494543943276E-2</v>
      </c>
      <c r="S312">
        <v>5410</v>
      </c>
      <c r="T312">
        <f t="shared" si="23"/>
        <v>-110</v>
      </c>
      <c r="U312">
        <v>4837</v>
      </c>
      <c r="V312">
        <v>5875.1165578434484</v>
      </c>
      <c r="W312">
        <v>5875.1165578434484</v>
      </c>
      <c r="X312" s="10">
        <v>14.3</v>
      </c>
      <c r="Y312">
        <v>0.3</v>
      </c>
      <c r="Z312">
        <f t="shared" si="24"/>
        <v>4.29</v>
      </c>
    </row>
    <row r="313" spans="1:26" x14ac:dyDescent="0.6">
      <c r="A313">
        <v>2016</v>
      </c>
      <c r="B313">
        <v>11</v>
      </c>
      <c r="C313">
        <v>7</v>
      </c>
      <c r="D313">
        <f t="shared" si="22"/>
        <v>1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21854</v>
      </c>
      <c r="M313">
        <v>19957</v>
      </c>
      <c r="N313">
        <v>0.48010516618693633</v>
      </c>
      <c r="O313">
        <v>0.51989483381306367</v>
      </c>
      <c r="P313">
        <v>0.54152833522939148</v>
      </c>
      <c r="Q313">
        <v>0.45847166477060852</v>
      </c>
      <c r="R313">
        <v>5.6307290718144852E-2</v>
      </c>
      <c r="S313">
        <v>4771</v>
      </c>
      <c r="T313">
        <f t="shared" si="23"/>
        <v>-639</v>
      </c>
      <c r="U313">
        <v>4837</v>
      </c>
      <c r="V313">
        <v>4879.1073464159999</v>
      </c>
      <c r="W313">
        <v>4771</v>
      </c>
      <c r="X313" s="10">
        <v>14.3</v>
      </c>
      <c r="Y313">
        <v>0.1</v>
      </c>
      <c r="Z313">
        <f t="shared" si="24"/>
        <v>1.4300000000000002</v>
      </c>
    </row>
    <row r="314" spans="1:26" x14ac:dyDescent="0.6">
      <c r="A314">
        <v>2016</v>
      </c>
      <c r="B314">
        <v>11</v>
      </c>
      <c r="C314">
        <v>8</v>
      </c>
      <c r="D314">
        <f t="shared" si="22"/>
        <v>2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18703</v>
      </c>
      <c r="M314">
        <v>17399</v>
      </c>
      <c r="N314">
        <v>0.4635021199080569</v>
      </c>
      <c r="O314">
        <v>0.5364978800919431</v>
      </c>
      <c r="P314">
        <v>0.58260018224960863</v>
      </c>
      <c r="Q314">
        <v>0.41739981775039142</v>
      </c>
      <c r="R314">
        <v>7.8759682010456009E-2</v>
      </c>
      <c r="S314">
        <v>4829</v>
      </c>
      <c r="T314">
        <f t="shared" si="23"/>
        <v>58</v>
      </c>
      <c r="U314">
        <v>4837</v>
      </c>
      <c r="V314">
        <v>4772.6741299846008</v>
      </c>
      <c r="W314">
        <v>4829</v>
      </c>
      <c r="X314" s="10">
        <v>12.5</v>
      </c>
      <c r="Y314">
        <v>0.7</v>
      </c>
      <c r="Z314">
        <f t="shared" si="24"/>
        <v>8.75</v>
      </c>
    </row>
    <row r="315" spans="1:26" x14ac:dyDescent="0.6">
      <c r="A315">
        <v>2016</v>
      </c>
      <c r="B315">
        <v>11</v>
      </c>
      <c r="C315">
        <v>9</v>
      </c>
      <c r="D315">
        <f t="shared" si="22"/>
        <v>3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17985</v>
      </c>
      <c r="M315">
        <v>20571</v>
      </c>
      <c r="N315">
        <v>0.44025888516873768</v>
      </c>
      <c r="O315">
        <v>0.55974111483126243</v>
      </c>
      <c r="P315">
        <v>0.52482327057996336</v>
      </c>
      <c r="Q315">
        <v>0.47517672942003658</v>
      </c>
      <c r="R315">
        <v>6.3497686524002325E-2</v>
      </c>
      <c r="S315">
        <v>4953</v>
      </c>
      <c r="T315">
        <f t="shared" si="23"/>
        <v>124</v>
      </c>
      <c r="U315">
        <v>4837</v>
      </c>
      <c r="V315">
        <v>4967.4381864355792</v>
      </c>
      <c r="W315">
        <v>4953</v>
      </c>
      <c r="X315" s="10">
        <v>9.6999999999999993</v>
      </c>
      <c r="Y315">
        <v>0</v>
      </c>
      <c r="Z315">
        <f t="shared" si="24"/>
        <v>0</v>
      </c>
    </row>
    <row r="316" spans="1:26" x14ac:dyDescent="0.6">
      <c r="A316">
        <v>2016</v>
      </c>
      <c r="B316">
        <v>11</v>
      </c>
      <c r="C316">
        <v>10</v>
      </c>
      <c r="D316">
        <f t="shared" si="22"/>
        <v>4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18701</v>
      </c>
      <c r="M316">
        <v>20765</v>
      </c>
      <c r="N316">
        <v>0.46930020014385337</v>
      </c>
      <c r="O316">
        <v>0.53069979985614668</v>
      </c>
      <c r="P316">
        <v>0.54509172887655866</v>
      </c>
      <c r="Q316">
        <v>0.4549082711234414</v>
      </c>
      <c r="R316">
        <v>4.0349927849927837E-2</v>
      </c>
      <c r="S316">
        <v>5201</v>
      </c>
      <c r="T316">
        <f t="shared" si="23"/>
        <v>248</v>
      </c>
      <c r="U316">
        <v>4837</v>
      </c>
      <c r="V316">
        <v>5163.4800652396589</v>
      </c>
      <c r="W316">
        <v>5201</v>
      </c>
      <c r="X316" s="10">
        <v>11</v>
      </c>
      <c r="Y316">
        <v>6.7</v>
      </c>
      <c r="Z316">
        <f t="shared" si="24"/>
        <v>73.7</v>
      </c>
    </row>
    <row r="317" spans="1:26" x14ac:dyDescent="0.6">
      <c r="A317">
        <v>2016</v>
      </c>
      <c r="B317">
        <v>11</v>
      </c>
      <c r="C317">
        <v>11</v>
      </c>
      <c r="D317">
        <f t="shared" si="22"/>
        <v>5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21346</v>
      </c>
      <c r="M317">
        <v>22210</v>
      </c>
      <c r="N317">
        <v>0.46497691158272098</v>
      </c>
      <c r="O317">
        <v>0.53502308841727886</v>
      </c>
      <c r="P317">
        <v>0.54131919068406054</v>
      </c>
      <c r="Q317">
        <v>0.45868080931593952</v>
      </c>
      <c r="R317">
        <v>6.3164931044188008E-2</v>
      </c>
      <c r="S317">
        <v>5380</v>
      </c>
      <c r="T317">
        <f t="shared" si="23"/>
        <v>179</v>
      </c>
      <c r="U317">
        <v>4837</v>
      </c>
      <c r="V317">
        <v>5484.6463653109831</v>
      </c>
      <c r="W317">
        <v>5484.6463653109831</v>
      </c>
      <c r="X317" s="10">
        <v>12.8</v>
      </c>
      <c r="Y317">
        <v>0</v>
      </c>
      <c r="Z317">
        <f t="shared" si="24"/>
        <v>0</v>
      </c>
    </row>
    <row r="318" spans="1:26" x14ac:dyDescent="0.6">
      <c r="A318">
        <v>2016</v>
      </c>
      <c r="B318">
        <v>11</v>
      </c>
      <c r="C318">
        <v>12</v>
      </c>
      <c r="D318">
        <f t="shared" si="22"/>
        <v>6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20696</v>
      </c>
      <c r="M318">
        <v>21382</v>
      </c>
      <c r="N318">
        <v>0.45302871514854759</v>
      </c>
      <c r="O318">
        <v>0.54697128485145241</v>
      </c>
      <c r="P318">
        <v>0.58289807887331102</v>
      </c>
      <c r="Q318">
        <v>0.41710192112668892</v>
      </c>
      <c r="R318">
        <v>5.3955561021669193E-2</v>
      </c>
      <c r="S318">
        <v>5613</v>
      </c>
      <c r="T318">
        <f t="shared" si="23"/>
        <v>233</v>
      </c>
      <c r="U318">
        <v>4837</v>
      </c>
      <c r="V318">
        <v>5521.0438592951696</v>
      </c>
      <c r="W318">
        <v>5613</v>
      </c>
      <c r="X318" s="10">
        <v>14.6</v>
      </c>
      <c r="Y318">
        <v>0</v>
      </c>
      <c r="Z318">
        <f t="shared" si="24"/>
        <v>0</v>
      </c>
    </row>
    <row r="319" spans="1:26" x14ac:dyDescent="0.6">
      <c r="A319">
        <v>2016</v>
      </c>
      <c r="B319">
        <v>11</v>
      </c>
      <c r="C319">
        <v>13</v>
      </c>
      <c r="D319">
        <f t="shared" si="22"/>
        <v>7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23710</v>
      </c>
      <c r="M319">
        <v>21474</v>
      </c>
      <c r="N319">
        <v>0.44517622433055187</v>
      </c>
      <c r="O319">
        <v>0.55482377566944807</v>
      </c>
      <c r="P319">
        <v>0.56083632700438457</v>
      </c>
      <c r="Q319">
        <v>0.43916367299561537</v>
      </c>
      <c r="R319">
        <v>3.3009580643851739E-2</v>
      </c>
      <c r="S319">
        <v>5531</v>
      </c>
      <c r="T319">
        <f t="shared" si="23"/>
        <v>-82</v>
      </c>
      <c r="U319">
        <v>4837</v>
      </c>
      <c r="V319">
        <v>5881.1428351612367</v>
      </c>
      <c r="W319">
        <v>5881.1428351612367</v>
      </c>
      <c r="X319" s="10">
        <v>15.8</v>
      </c>
      <c r="Y319">
        <v>0.2</v>
      </c>
      <c r="Z319">
        <f t="shared" si="24"/>
        <v>3.16</v>
      </c>
    </row>
    <row r="320" spans="1:26" x14ac:dyDescent="0.6">
      <c r="A320">
        <v>2016</v>
      </c>
      <c r="B320">
        <v>11</v>
      </c>
      <c r="C320">
        <v>14</v>
      </c>
      <c r="D320">
        <f t="shared" si="22"/>
        <v>1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21752</v>
      </c>
      <c r="M320">
        <v>19305</v>
      </c>
      <c r="N320">
        <v>0.4683857232732665</v>
      </c>
      <c r="O320">
        <v>0.53161427672673345</v>
      </c>
      <c r="P320">
        <v>0.54584277420509431</v>
      </c>
      <c r="Q320">
        <v>0.45415722579490558</v>
      </c>
      <c r="R320">
        <v>9.0933796822979127E-2</v>
      </c>
      <c r="S320">
        <v>4834</v>
      </c>
      <c r="T320">
        <f t="shared" si="23"/>
        <v>-697</v>
      </c>
      <c r="U320">
        <v>4837</v>
      </c>
      <c r="V320">
        <v>4834.8254172224297</v>
      </c>
      <c r="W320">
        <v>4834</v>
      </c>
      <c r="X320" s="10">
        <v>17</v>
      </c>
      <c r="Y320">
        <v>7.6</v>
      </c>
      <c r="Z320">
        <f t="shared" si="24"/>
        <v>129.19999999999999</v>
      </c>
    </row>
    <row r="321" spans="1:26" x14ac:dyDescent="0.6">
      <c r="A321">
        <v>2016</v>
      </c>
      <c r="B321">
        <v>11</v>
      </c>
      <c r="C321">
        <v>15</v>
      </c>
      <c r="D321">
        <f t="shared" si="22"/>
        <v>2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19406</v>
      </c>
      <c r="M321">
        <v>17826</v>
      </c>
      <c r="N321">
        <v>0.46986461251167128</v>
      </c>
      <c r="O321">
        <v>0.53013538748832867</v>
      </c>
      <c r="P321">
        <v>0.5819141771541152</v>
      </c>
      <c r="Q321">
        <v>0.4180858228458848</v>
      </c>
      <c r="R321">
        <v>6.1645535407145312E-2</v>
      </c>
      <c r="S321">
        <v>4917</v>
      </c>
      <c r="T321">
        <f t="shared" si="23"/>
        <v>83</v>
      </c>
      <c r="U321">
        <v>4837</v>
      </c>
      <c r="V321">
        <v>4818.4161538656372</v>
      </c>
      <c r="W321">
        <v>4917</v>
      </c>
      <c r="X321" s="10">
        <v>15.2</v>
      </c>
      <c r="Y321">
        <v>0</v>
      </c>
      <c r="Z321">
        <f t="shared" si="24"/>
        <v>0</v>
      </c>
    </row>
    <row r="322" spans="1:26" x14ac:dyDescent="0.6">
      <c r="A322">
        <v>2016</v>
      </c>
      <c r="B322">
        <v>11</v>
      </c>
      <c r="C322">
        <v>16</v>
      </c>
      <c r="D322">
        <f t="shared" si="22"/>
        <v>3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7" si="26">IF(NOT(ISBLANK(F322)), 1, 0)</f>
        <v>0</v>
      </c>
      <c r="L322">
        <v>20289</v>
      </c>
      <c r="M322">
        <v>21353</v>
      </c>
      <c r="N322">
        <v>0.44868196060601812</v>
      </c>
      <c r="O322">
        <v>0.55131803939398183</v>
      </c>
      <c r="P322">
        <v>0.52648477935993876</v>
      </c>
      <c r="Q322">
        <v>0.47351522064006119</v>
      </c>
      <c r="R322">
        <v>6.1416339685325297E-2</v>
      </c>
      <c r="S322">
        <v>5094</v>
      </c>
      <c r="T322">
        <f t="shared" si="23"/>
        <v>177</v>
      </c>
      <c r="U322">
        <v>4837</v>
      </c>
      <c r="V322">
        <v>5101.3064534783953</v>
      </c>
      <c r="W322">
        <v>5094</v>
      </c>
      <c r="X322" s="10">
        <v>13.2</v>
      </c>
      <c r="Y322">
        <v>0</v>
      </c>
      <c r="Z322">
        <f t="shared" si="24"/>
        <v>0</v>
      </c>
    </row>
    <row r="323" spans="1:26" x14ac:dyDescent="0.6">
      <c r="A323">
        <v>2016</v>
      </c>
      <c r="B323">
        <v>11</v>
      </c>
      <c r="C323">
        <v>17</v>
      </c>
      <c r="D323">
        <f t="shared" ref="D323:D367" si="27">WEEKDAY(DATE(A323,B323,C323), 2)</f>
        <v>4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18850</v>
      </c>
      <c r="M323">
        <v>21442</v>
      </c>
      <c r="N323">
        <v>0.47487706512266459</v>
      </c>
      <c r="O323">
        <v>0.5251229348773353</v>
      </c>
      <c r="P323">
        <v>0.56082925294787789</v>
      </c>
      <c r="Q323">
        <v>0.43917074705212211</v>
      </c>
      <c r="R323">
        <v>4.0724333211545491E-2</v>
      </c>
      <c r="S323">
        <v>5341</v>
      </c>
      <c r="T323">
        <f t="shared" ref="T323:T367" si="28">S323-S322</f>
        <v>247</v>
      </c>
      <c r="U323">
        <v>4837</v>
      </c>
      <c r="V323">
        <v>5157.7796144849117</v>
      </c>
      <c r="W323">
        <v>5341</v>
      </c>
      <c r="X323" s="10">
        <v>13.3</v>
      </c>
      <c r="Y323">
        <v>0</v>
      </c>
      <c r="Z323">
        <f t="shared" ref="Z323:Z367" si="29">X323*Y323</f>
        <v>0</v>
      </c>
    </row>
    <row r="324" spans="1:26" x14ac:dyDescent="0.6">
      <c r="A324">
        <v>2016</v>
      </c>
      <c r="B324">
        <v>11</v>
      </c>
      <c r="C324">
        <v>18</v>
      </c>
      <c r="D324">
        <f t="shared" si="27"/>
        <v>5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20979</v>
      </c>
      <c r="M324">
        <v>22831</v>
      </c>
      <c r="N324">
        <v>0.46685324635448561</v>
      </c>
      <c r="O324">
        <v>0.53314675364551445</v>
      </c>
      <c r="P324">
        <v>0.52636068372886724</v>
      </c>
      <c r="Q324">
        <v>0.47363931627113282</v>
      </c>
      <c r="R324">
        <v>0.1028179059047753</v>
      </c>
      <c r="S324">
        <v>5563</v>
      </c>
      <c r="T324">
        <f t="shared" si="28"/>
        <v>222</v>
      </c>
      <c r="U324">
        <v>4837</v>
      </c>
      <c r="V324">
        <v>5445.4912185934008</v>
      </c>
      <c r="W324">
        <v>5563</v>
      </c>
      <c r="X324" s="10">
        <v>15.2</v>
      </c>
      <c r="Y324">
        <v>29.1</v>
      </c>
      <c r="Z324">
        <f t="shared" si="29"/>
        <v>442.32</v>
      </c>
    </row>
    <row r="325" spans="1:26" x14ac:dyDescent="0.6">
      <c r="A325">
        <v>2016</v>
      </c>
      <c r="B325">
        <v>11</v>
      </c>
      <c r="C325">
        <v>19</v>
      </c>
      <c r="D325">
        <f t="shared" si="27"/>
        <v>6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21476</v>
      </c>
      <c r="M325">
        <v>22130</v>
      </c>
      <c r="N325">
        <v>0.44224227734061999</v>
      </c>
      <c r="O325">
        <v>0.55775772265937995</v>
      </c>
      <c r="P325">
        <v>0.57380456357418652</v>
      </c>
      <c r="Q325">
        <v>0.42619543642581342</v>
      </c>
      <c r="R325">
        <v>8.2929008454868947E-2</v>
      </c>
      <c r="S325">
        <v>5650</v>
      </c>
      <c r="T325">
        <f t="shared" si="28"/>
        <v>87</v>
      </c>
      <c r="U325">
        <v>4837</v>
      </c>
      <c r="V325">
        <v>5563.5613093958382</v>
      </c>
      <c r="W325">
        <v>5650</v>
      </c>
      <c r="X325" s="10">
        <v>15.9</v>
      </c>
      <c r="Y325">
        <v>0.7</v>
      </c>
      <c r="Z325">
        <f t="shared" si="29"/>
        <v>11.129999999999999</v>
      </c>
    </row>
    <row r="326" spans="1:26" x14ac:dyDescent="0.6">
      <c r="A326">
        <v>2016</v>
      </c>
      <c r="B326">
        <v>11</v>
      </c>
      <c r="C326">
        <v>20</v>
      </c>
      <c r="D326">
        <f t="shared" si="27"/>
        <v>7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23969</v>
      </c>
      <c r="M326">
        <v>22895</v>
      </c>
      <c r="N326">
        <v>0.44313659351275869</v>
      </c>
      <c r="O326">
        <v>0.55686340648724131</v>
      </c>
      <c r="P326">
        <v>0.55085109056980275</v>
      </c>
      <c r="Q326">
        <v>0.44914890943019731</v>
      </c>
      <c r="R326">
        <v>0.17381816016442561</v>
      </c>
      <c r="S326">
        <v>5603</v>
      </c>
      <c r="T326">
        <f t="shared" si="28"/>
        <v>-47</v>
      </c>
      <c r="U326">
        <v>4837</v>
      </c>
      <c r="V326">
        <v>5910.4461065899104</v>
      </c>
      <c r="W326">
        <v>5910.4461065899104</v>
      </c>
      <c r="X326" s="10">
        <v>15.8</v>
      </c>
      <c r="Y326">
        <v>0</v>
      </c>
      <c r="Z326">
        <f t="shared" si="29"/>
        <v>0</v>
      </c>
    </row>
    <row r="327" spans="1:26" x14ac:dyDescent="0.6">
      <c r="A327">
        <v>2016</v>
      </c>
      <c r="B327">
        <v>11</v>
      </c>
      <c r="C327">
        <v>21</v>
      </c>
      <c r="D327">
        <f t="shared" si="27"/>
        <v>1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22333</v>
      </c>
      <c r="M327">
        <v>20429</v>
      </c>
      <c r="N327">
        <v>0.47016481515206698</v>
      </c>
      <c r="O327">
        <v>0.52983518484793302</v>
      </c>
      <c r="P327">
        <v>0.53548071775853601</v>
      </c>
      <c r="Q327">
        <v>0.46451928224146399</v>
      </c>
      <c r="R327">
        <v>7.7542679047414062E-2</v>
      </c>
      <c r="S327">
        <v>4844</v>
      </c>
      <c r="T327">
        <f t="shared" si="28"/>
        <v>-759</v>
      </c>
      <c r="U327">
        <v>4837</v>
      </c>
      <c r="V327">
        <v>4902.7789628351966</v>
      </c>
      <c r="W327">
        <v>4844</v>
      </c>
      <c r="X327" s="10">
        <v>14.9</v>
      </c>
      <c r="Y327">
        <v>0</v>
      </c>
      <c r="Z327">
        <f t="shared" si="29"/>
        <v>0</v>
      </c>
    </row>
    <row r="328" spans="1:26" x14ac:dyDescent="0.6">
      <c r="A328">
        <v>2016</v>
      </c>
      <c r="B328">
        <v>11</v>
      </c>
      <c r="C328">
        <v>22</v>
      </c>
      <c r="D328">
        <f t="shared" si="27"/>
        <v>2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19359</v>
      </c>
      <c r="M328">
        <v>17655</v>
      </c>
      <c r="N328">
        <v>0.46321401109463389</v>
      </c>
      <c r="O328">
        <v>0.536785988905366</v>
      </c>
      <c r="P328">
        <v>0.56984401603778767</v>
      </c>
      <c r="Q328">
        <v>0.43015598396221227</v>
      </c>
      <c r="R328">
        <v>4.2156176195968578E-2</v>
      </c>
      <c r="S328">
        <v>4986</v>
      </c>
      <c r="T328">
        <f t="shared" si="28"/>
        <v>142</v>
      </c>
      <c r="U328">
        <v>4837</v>
      </c>
      <c r="V328">
        <v>4835.0399325051294</v>
      </c>
      <c r="W328">
        <v>4986</v>
      </c>
      <c r="X328" s="10">
        <v>11.1</v>
      </c>
      <c r="Y328">
        <v>0</v>
      </c>
      <c r="Z328">
        <f t="shared" si="29"/>
        <v>0</v>
      </c>
    </row>
    <row r="329" spans="1:26" x14ac:dyDescent="0.6">
      <c r="A329">
        <v>2016</v>
      </c>
      <c r="B329">
        <v>11</v>
      </c>
      <c r="C329">
        <v>23</v>
      </c>
      <c r="D329">
        <f t="shared" si="27"/>
        <v>3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18969</v>
      </c>
      <c r="M329">
        <v>21169</v>
      </c>
      <c r="N329">
        <v>0.44650971208519918</v>
      </c>
      <c r="O329">
        <v>0.5534902879148007</v>
      </c>
      <c r="P329">
        <v>0.52722312820427919</v>
      </c>
      <c r="Q329">
        <v>0.47277687179572092</v>
      </c>
      <c r="R329">
        <v>3.9359861591695501E-2</v>
      </c>
      <c r="S329">
        <v>5051</v>
      </c>
      <c r="T329">
        <f t="shared" si="28"/>
        <v>65</v>
      </c>
      <c r="U329">
        <v>4837</v>
      </c>
      <c r="V329">
        <v>5030.6667310717894</v>
      </c>
      <c r="W329">
        <v>5051</v>
      </c>
      <c r="X329" s="10">
        <v>8.3000000000000007</v>
      </c>
      <c r="Y329">
        <v>0</v>
      </c>
      <c r="Z329">
        <f t="shared" si="29"/>
        <v>0</v>
      </c>
    </row>
    <row r="330" spans="1:26" x14ac:dyDescent="0.6">
      <c r="A330">
        <v>2016</v>
      </c>
      <c r="B330">
        <v>11</v>
      </c>
      <c r="C330">
        <v>24</v>
      </c>
      <c r="D330">
        <f t="shared" si="27"/>
        <v>4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18798</v>
      </c>
      <c r="M330">
        <v>21267</v>
      </c>
      <c r="N330">
        <v>0.46833207237732832</v>
      </c>
      <c r="O330">
        <v>0.53166792762267168</v>
      </c>
      <c r="P330">
        <v>0.54876148406926051</v>
      </c>
      <c r="Q330">
        <v>0.45123851593073949</v>
      </c>
      <c r="R330">
        <v>7.0090025011715046E-2</v>
      </c>
      <c r="S330">
        <v>5245</v>
      </c>
      <c r="T330">
        <f t="shared" si="28"/>
        <v>194</v>
      </c>
      <c r="U330">
        <v>4837</v>
      </c>
      <c r="V330">
        <v>5183.8148306876064</v>
      </c>
      <c r="W330">
        <v>5245</v>
      </c>
      <c r="X330" s="10">
        <v>4.0999999999999996</v>
      </c>
      <c r="Y330">
        <v>0</v>
      </c>
      <c r="Z330">
        <f t="shared" si="29"/>
        <v>0</v>
      </c>
    </row>
    <row r="331" spans="1:26" x14ac:dyDescent="0.6">
      <c r="A331">
        <v>2016</v>
      </c>
      <c r="B331">
        <v>11</v>
      </c>
      <c r="C331">
        <v>25</v>
      </c>
      <c r="D331">
        <f t="shared" si="27"/>
        <v>5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20971</v>
      </c>
      <c r="M331">
        <v>21973</v>
      </c>
      <c r="N331">
        <v>0.46245732176118259</v>
      </c>
      <c r="O331">
        <v>0.5375426782388173</v>
      </c>
      <c r="P331">
        <v>0.53120312779755507</v>
      </c>
      <c r="Q331">
        <v>0.46879687220244498</v>
      </c>
      <c r="R331">
        <v>0.13351627201791111</v>
      </c>
      <c r="S331">
        <v>5396</v>
      </c>
      <c r="T331">
        <f t="shared" si="28"/>
        <v>151</v>
      </c>
      <c r="U331">
        <v>4837</v>
      </c>
      <c r="V331">
        <v>5490.1939521022587</v>
      </c>
      <c r="W331">
        <v>5490.1939521022587</v>
      </c>
      <c r="X331" s="10">
        <v>5.7</v>
      </c>
      <c r="Y331">
        <v>0</v>
      </c>
      <c r="Z331">
        <f t="shared" si="29"/>
        <v>0</v>
      </c>
    </row>
    <row r="332" spans="1:26" x14ac:dyDescent="0.6">
      <c r="A332">
        <v>2016</v>
      </c>
      <c r="B332">
        <v>11</v>
      </c>
      <c r="C332">
        <v>26</v>
      </c>
      <c r="D332">
        <f t="shared" si="27"/>
        <v>6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21009</v>
      </c>
      <c r="M332">
        <v>21914</v>
      </c>
      <c r="N332">
        <v>0.46212952752745151</v>
      </c>
      <c r="O332">
        <v>0.5378704724725486</v>
      </c>
      <c r="P332">
        <v>0.58857138632225148</v>
      </c>
      <c r="Q332">
        <v>0.41142861367774858</v>
      </c>
      <c r="R332">
        <v>8.7589092952414752E-2</v>
      </c>
      <c r="S332">
        <v>5591</v>
      </c>
      <c r="T332">
        <f t="shared" si="28"/>
        <v>195</v>
      </c>
      <c r="U332">
        <v>4837</v>
      </c>
      <c r="V332">
        <v>5554.5265302969874</v>
      </c>
      <c r="W332">
        <v>5591</v>
      </c>
      <c r="X332" s="10">
        <v>6.5</v>
      </c>
      <c r="Y332">
        <v>1.5</v>
      </c>
      <c r="Z332">
        <f t="shared" si="29"/>
        <v>9.75</v>
      </c>
    </row>
    <row r="333" spans="1:26" x14ac:dyDescent="0.6">
      <c r="A333">
        <v>2016</v>
      </c>
      <c r="B333">
        <v>11</v>
      </c>
      <c r="C333">
        <v>27</v>
      </c>
      <c r="D333">
        <f t="shared" si="27"/>
        <v>7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23994</v>
      </c>
      <c r="M333">
        <v>22206</v>
      </c>
      <c r="N333">
        <v>0.45048626468131109</v>
      </c>
      <c r="O333">
        <v>0.54951373531868886</v>
      </c>
      <c r="P333">
        <v>0.55686021570650968</v>
      </c>
      <c r="Q333">
        <v>0.44313978429349038</v>
      </c>
      <c r="R333">
        <v>7.0677602310273951E-2</v>
      </c>
      <c r="S333">
        <v>5518</v>
      </c>
      <c r="T333">
        <f t="shared" si="28"/>
        <v>-73</v>
      </c>
      <c r="U333">
        <v>4837</v>
      </c>
      <c r="V333">
        <v>5926.7253001433482</v>
      </c>
      <c r="W333">
        <v>5926.7253001433482</v>
      </c>
      <c r="X333" s="10">
        <v>7.4</v>
      </c>
      <c r="Y333">
        <v>0.3</v>
      </c>
      <c r="Z333">
        <f t="shared" si="29"/>
        <v>2.2200000000000002</v>
      </c>
    </row>
    <row r="334" spans="1:26" x14ac:dyDescent="0.6">
      <c r="A334">
        <v>2016</v>
      </c>
      <c r="B334">
        <v>11</v>
      </c>
      <c r="C334">
        <v>28</v>
      </c>
      <c r="D334">
        <f t="shared" si="27"/>
        <v>1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22210</v>
      </c>
      <c r="M334">
        <v>18695</v>
      </c>
      <c r="N334">
        <v>0.4684162500725968</v>
      </c>
      <c r="O334">
        <v>0.5315837499274032</v>
      </c>
      <c r="P334">
        <v>0.54773899990618258</v>
      </c>
      <c r="Q334">
        <v>0.45226100009381742</v>
      </c>
      <c r="R334">
        <v>5.622097276850508E-2</v>
      </c>
      <c r="S334">
        <v>4839</v>
      </c>
      <c r="T334">
        <f t="shared" si="28"/>
        <v>-679</v>
      </c>
      <c r="U334">
        <v>4837</v>
      </c>
      <c r="V334">
        <v>4887.585044866516</v>
      </c>
      <c r="W334">
        <v>4839</v>
      </c>
      <c r="X334" s="10">
        <v>7</v>
      </c>
      <c r="Y334">
        <v>0</v>
      </c>
      <c r="Z334">
        <f t="shared" si="29"/>
        <v>0</v>
      </c>
    </row>
    <row r="335" spans="1:26" x14ac:dyDescent="0.6">
      <c r="A335">
        <v>2016</v>
      </c>
      <c r="B335">
        <v>11</v>
      </c>
      <c r="C335">
        <v>29</v>
      </c>
      <c r="D335">
        <f t="shared" si="27"/>
        <v>2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18306</v>
      </c>
      <c r="M335">
        <v>16780</v>
      </c>
      <c r="N335">
        <v>0.46666666666666667</v>
      </c>
      <c r="O335">
        <v>0.53333333333333333</v>
      </c>
      <c r="P335">
        <v>0.56985431427472943</v>
      </c>
      <c r="Q335">
        <v>0.43014568572527051</v>
      </c>
      <c r="R335">
        <v>2.359943977591036E-2</v>
      </c>
      <c r="S335">
        <v>4685</v>
      </c>
      <c r="T335">
        <f t="shared" si="28"/>
        <v>-154</v>
      </c>
      <c r="U335">
        <v>4837</v>
      </c>
      <c r="V335">
        <v>4783.8147602665613</v>
      </c>
      <c r="W335">
        <v>4685</v>
      </c>
      <c r="X335" s="10">
        <v>8.6</v>
      </c>
      <c r="Y335">
        <v>0</v>
      </c>
      <c r="Z335">
        <f t="shared" si="29"/>
        <v>0</v>
      </c>
    </row>
    <row r="336" spans="1:26" x14ac:dyDescent="0.6">
      <c r="A336">
        <v>2016</v>
      </c>
      <c r="B336">
        <v>11</v>
      </c>
      <c r="C336">
        <v>30</v>
      </c>
      <c r="D336">
        <f t="shared" si="27"/>
        <v>3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18099</v>
      </c>
      <c r="M336">
        <v>18905</v>
      </c>
      <c r="N336">
        <v>0.43539842510430748</v>
      </c>
      <c r="O336">
        <v>0.56460157489569252</v>
      </c>
      <c r="P336">
        <v>0.52107678461484697</v>
      </c>
      <c r="Q336">
        <v>0.47892321538515298</v>
      </c>
      <c r="R336">
        <v>7.1219236357644655E-2</v>
      </c>
      <c r="S336">
        <v>4679</v>
      </c>
      <c r="T336">
        <f t="shared" si="28"/>
        <v>-6</v>
      </c>
      <c r="U336">
        <v>4837</v>
      </c>
      <c r="V336">
        <v>4958.6599511780241</v>
      </c>
      <c r="W336">
        <v>4679</v>
      </c>
      <c r="X336" s="10">
        <v>10.9</v>
      </c>
      <c r="Y336">
        <v>9.4</v>
      </c>
      <c r="Z336">
        <f t="shared" si="29"/>
        <v>102.46000000000001</v>
      </c>
    </row>
    <row r="337" spans="1:26" x14ac:dyDescent="0.6">
      <c r="A337">
        <v>2016</v>
      </c>
      <c r="B337">
        <v>12</v>
      </c>
      <c r="C337">
        <v>1</v>
      </c>
      <c r="D337">
        <f t="shared" si="27"/>
        <v>4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16508</v>
      </c>
      <c r="M337">
        <v>19749</v>
      </c>
      <c r="N337">
        <v>0.45754966870883829</v>
      </c>
      <c r="O337">
        <v>0.54245033129116171</v>
      </c>
      <c r="P337">
        <v>0.54254838298955943</v>
      </c>
      <c r="Q337">
        <v>0.45745161701044051</v>
      </c>
      <c r="R337">
        <v>2.6099227569815801E-2</v>
      </c>
      <c r="S337">
        <v>5002</v>
      </c>
      <c r="T337">
        <f t="shared" si="28"/>
        <v>323</v>
      </c>
      <c r="U337">
        <v>4837</v>
      </c>
      <c r="V337">
        <v>5039.0156867270307</v>
      </c>
      <c r="W337">
        <v>5002</v>
      </c>
      <c r="X337" s="10">
        <v>9.3000000000000007</v>
      </c>
      <c r="Y337">
        <v>0</v>
      </c>
      <c r="Z337">
        <f t="shared" si="29"/>
        <v>0</v>
      </c>
    </row>
    <row r="338" spans="1:26" x14ac:dyDescent="0.6">
      <c r="A338">
        <v>2016</v>
      </c>
      <c r="B338">
        <v>12</v>
      </c>
      <c r="C338">
        <v>2</v>
      </c>
      <c r="D338">
        <f t="shared" si="27"/>
        <v>5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19545</v>
      </c>
      <c r="M338">
        <v>20289</v>
      </c>
      <c r="N338">
        <v>0.44487836648872892</v>
      </c>
      <c r="O338">
        <v>0.55512163351127108</v>
      </c>
      <c r="P338">
        <v>0.53220225185486514</v>
      </c>
      <c r="Q338">
        <v>0.46779774814513481</v>
      </c>
      <c r="R338">
        <v>5.1607536719538168E-2</v>
      </c>
      <c r="S338">
        <v>5315</v>
      </c>
      <c r="T338">
        <f t="shared" si="28"/>
        <v>313</v>
      </c>
      <c r="U338">
        <v>4837</v>
      </c>
      <c r="V338">
        <v>5380.2862863450928</v>
      </c>
      <c r="W338">
        <v>5380.2862863450928</v>
      </c>
      <c r="X338" s="10">
        <v>7.5</v>
      </c>
      <c r="Y338">
        <v>0</v>
      </c>
      <c r="Z338">
        <f t="shared" si="29"/>
        <v>0</v>
      </c>
    </row>
    <row r="339" spans="1:26" x14ac:dyDescent="0.6">
      <c r="A339">
        <v>2016</v>
      </c>
      <c r="B339">
        <v>12</v>
      </c>
      <c r="C339">
        <v>3</v>
      </c>
      <c r="D339">
        <f t="shared" si="27"/>
        <v>6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19987</v>
      </c>
      <c r="M339">
        <v>20420</v>
      </c>
      <c r="N339">
        <v>0.43664364746570411</v>
      </c>
      <c r="O339">
        <v>0.56335635253429595</v>
      </c>
      <c r="P339">
        <v>0.57370414011666893</v>
      </c>
      <c r="Q339">
        <v>0.42629585988333107</v>
      </c>
      <c r="R339">
        <v>9.2879256965944304E-3</v>
      </c>
      <c r="S339">
        <v>5500</v>
      </c>
      <c r="T339">
        <f t="shared" si="28"/>
        <v>185</v>
      </c>
      <c r="U339">
        <v>4837</v>
      </c>
      <c r="V339">
        <v>5483.3969164520422</v>
      </c>
      <c r="W339">
        <v>5500</v>
      </c>
      <c r="X339" s="10">
        <v>9.8000000000000007</v>
      </c>
      <c r="Y339">
        <v>0</v>
      </c>
      <c r="Z339">
        <f t="shared" si="29"/>
        <v>0</v>
      </c>
    </row>
    <row r="340" spans="1:26" x14ac:dyDescent="0.6">
      <c r="A340">
        <v>2016</v>
      </c>
      <c r="B340">
        <v>12</v>
      </c>
      <c r="C340">
        <v>4</v>
      </c>
      <c r="D340">
        <f t="shared" si="27"/>
        <v>7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23030</v>
      </c>
      <c r="M340">
        <v>20123</v>
      </c>
      <c r="N340">
        <v>0.42825943229558239</v>
      </c>
      <c r="O340">
        <v>0.57174056770441772</v>
      </c>
      <c r="P340">
        <v>0.55950218739555835</v>
      </c>
      <c r="Q340">
        <v>0.44049781260444171</v>
      </c>
      <c r="R340">
        <v>1.5543110949230049E-2</v>
      </c>
      <c r="S340">
        <v>5478</v>
      </c>
      <c r="T340">
        <f t="shared" si="28"/>
        <v>-22</v>
      </c>
      <c r="U340">
        <v>4837</v>
      </c>
      <c r="V340">
        <v>5832.4381833324478</v>
      </c>
      <c r="W340">
        <v>5832.4381833324478</v>
      </c>
      <c r="X340" s="10">
        <v>10.5</v>
      </c>
      <c r="Y340">
        <v>0</v>
      </c>
      <c r="Z340">
        <f t="shared" si="29"/>
        <v>0</v>
      </c>
    </row>
    <row r="341" spans="1:26" x14ac:dyDescent="0.6">
      <c r="A341">
        <v>2016</v>
      </c>
      <c r="B341">
        <v>12</v>
      </c>
      <c r="C341">
        <v>5</v>
      </c>
      <c r="D341">
        <f t="shared" si="27"/>
        <v>1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20322</v>
      </c>
      <c r="M341">
        <v>18147</v>
      </c>
      <c r="N341">
        <v>0.47054509312294779</v>
      </c>
      <c r="O341">
        <v>0.52945490687705221</v>
      </c>
      <c r="P341">
        <v>0.54625950750518226</v>
      </c>
      <c r="Q341">
        <v>0.45374049249481768</v>
      </c>
      <c r="R341">
        <v>7.5001786998691033E-2</v>
      </c>
      <c r="S341">
        <v>4646</v>
      </c>
      <c r="T341">
        <f t="shared" si="28"/>
        <v>-832</v>
      </c>
      <c r="U341">
        <v>4837</v>
      </c>
      <c r="V341">
        <v>4776.0991768688164</v>
      </c>
      <c r="W341">
        <v>4646</v>
      </c>
      <c r="X341" s="10">
        <v>11.5</v>
      </c>
      <c r="Y341">
        <v>0</v>
      </c>
      <c r="Z341">
        <f t="shared" si="29"/>
        <v>0</v>
      </c>
    </row>
    <row r="342" spans="1:26" x14ac:dyDescent="0.6">
      <c r="A342">
        <v>2016</v>
      </c>
      <c r="B342">
        <v>12</v>
      </c>
      <c r="C342">
        <v>6</v>
      </c>
      <c r="D342">
        <f t="shared" si="27"/>
        <v>2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17227</v>
      </c>
      <c r="M342">
        <v>16682</v>
      </c>
      <c r="N342">
        <v>0.4638611628663532</v>
      </c>
      <c r="O342">
        <v>0.53613883713364685</v>
      </c>
      <c r="P342">
        <v>0.59230473486528845</v>
      </c>
      <c r="Q342">
        <v>0.40769526513471149</v>
      </c>
      <c r="R342">
        <v>5.2845429272764907E-2</v>
      </c>
      <c r="S342">
        <v>4653</v>
      </c>
      <c r="T342">
        <f t="shared" si="28"/>
        <v>7</v>
      </c>
      <c r="U342">
        <v>4837</v>
      </c>
      <c r="V342">
        <v>4684.3280137333622</v>
      </c>
      <c r="W342">
        <v>4653</v>
      </c>
      <c r="X342" s="10">
        <v>6.5</v>
      </c>
      <c r="Y342">
        <v>0</v>
      </c>
      <c r="Z342">
        <f t="shared" si="29"/>
        <v>0</v>
      </c>
    </row>
    <row r="343" spans="1:26" x14ac:dyDescent="0.6">
      <c r="A343">
        <v>2016</v>
      </c>
      <c r="B343">
        <v>12</v>
      </c>
      <c r="C343">
        <v>7</v>
      </c>
      <c r="D343">
        <f t="shared" si="27"/>
        <v>3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17378</v>
      </c>
      <c r="M343">
        <v>19130</v>
      </c>
      <c r="N343">
        <v>0.43388972113703489</v>
      </c>
      <c r="O343">
        <v>0.56611027886296506</v>
      </c>
      <c r="P343">
        <v>0.53715964927037596</v>
      </c>
      <c r="Q343">
        <v>0.46284035072962409</v>
      </c>
      <c r="R343">
        <v>3.493567987284979E-2</v>
      </c>
      <c r="S343">
        <v>4751</v>
      </c>
      <c r="T343">
        <f t="shared" si="28"/>
        <v>98</v>
      </c>
      <c r="U343">
        <v>4837</v>
      </c>
      <c r="V343">
        <v>4910.0377588958991</v>
      </c>
      <c r="W343">
        <v>4751</v>
      </c>
      <c r="X343" s="10">
        <v>6.2</v>
      </c>
      <c r="Y343">
        <v>0</v>
      </c>
      <c r="Z343">
        <f t="shared" si="29"/>
        <v>0</v>
      </c>
    </row>
    <row r="344" spans="1:26" x14ac:dyDescent="0.6">
      <c r="A344">
        <v>2016</v>
      </c>
      <c r="B344">
        <v>12</v>
      </c>
      <c r="C344">
        <v>8</v>
      </c>
      <c r="D344">
        <f t="shared" si="27"/>
        <v>4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17316</v>
      </c>
      <c r="M344">
        <v>19979</v>
      </c>
      <c r="N344">
        <v>0.46647899238502039</v>
      </c>
      <c r="O344">
        <v>0.53352100761497956</v>
      </c>
      <c r="P344">
        <v>0.54773222967768587</v>
      </c>
      <c r="Q344">
        <v>0.45226777032231408</v>
      </c>
      <c r="R344">
        <v>8.4610078199588323E-2</v>
      </c>
      <c r="S344">
        <v>5103</v>
      </c>
      <c r="T344">
        <f t="shared" si="28"/>
        <v>352</v>
      </c>
      <c r="U344">
        <v>4837</v>
      </c>
      <c r="V344">
        <v>5090.0244729636543</v>
      </c>
      <c r="W344">
        <v>5103</v>
      </c>
      <c r="X344" s="10">
        <v>8.4</v>
      </c>
      <c r="Y344">
        <v>0</v>
      </c>
      <c r="Z344">
        <f t="shared" si="29"/>
        <v>0</v>
      </c>
    </row>
    <row r="345" spans="1:26" x14ac:dyDescent="0.6">
      <c r="A345">
        <v>2016</v>
      </c>
      <c r="B345">
        <v>12</v>
      </c>
      <c r="C345">
        <v>9</v>
      </c>
      <c r="D345">
        <f t="shared" si="27"/>
        <v>5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19762</v>
      </c>
      <c r="M345">
        <v>21394</v>
      </c>
      <c r="N345">
        <v>0.46425984929900432</v>
      </c>
      <c r="O345">
        <v>0.53574015070099579</v>
      </c>
      <c r="P345">
        <v>0.53653174664830106</v>
      </c>
      <c r="Q345">
        <v>0.46346825335169889</v>
      </c>
      <c r="R345">
        <v>5.9329053956626347E-2</v>
      </c>
      <c r="S345">
        <v>5328</v>
      </c>
      <c r="T345">
        <f t="shared" si="28"/>
        <v>225</v>
      </c>
      <c r="U345">
        <v>4837</v>
      </c>
      <c r="V345">
        <v>5407.6406966536169</v>
      </c>
      <c r="W345">
        <v>5407.6406966536169</v>
      </c>
      <c r="X345" s="10">
        <v>9.1999999999999993</v>
      </c>
      <c r="Y345">
        <v>0</v>
      </c>
      <c r="Z345">
        <f t="shared" si="29"/>
        <v>0</v>
      </c>
    </row>
    <row r="346" spans="1:26" x14ac:dyDescent="0.6">
      <c r="A346">
        <v>2016</v>
      </c>
      <c r="B346">
        <v>12</v>
      </c>
      <c r="C346">
        <v>10</v>
      </c>
      <c r="D346">
        <f t="shared" si="27"/>
        <v>6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19791</v>
      </c>
      <c r="M346">
        <v>22056</v>
      </c>
      <c r="N346">
        <v>0.47094546623776268</v>
      </c>
      <c r="O346">
        <v>0.52905453376223732</v>
      </c>
      <c r="P346">
        <v>0.59918938080475137</v>
      </c>
      <c r="Q346">
        <v>0.40081061919524857</v>
      </c>
      <c r="R346">
        <v>1.8838076268416829E-2</v>
      </c>
      <c r="S346">
        <v>5640</v>
      </c>
      <c r="T346">
        <f t="shared" si="28"/>
        <v>312</v>
      </c>
      <c r="U346">
        <v>4837</v>
      </c>
      <c r="V346">
        <v>5481.8187229162586</v>
      </c>
      <c r="W346">
        <v>5640</v>
      </c>
      <c r="X346" s="10">
        <v>5.7</v>
      </c>
      <c r="Y346">
        <v>0</v>
      </c>
      <c r="Z346">
        <f t="shared" si="29"/>
        <v>0</v>
      </c>
    </row>
    <row r="347" spans="1:26" x14ac:dyDescent="0.6">
      <c r="A347">
        <v>2016</v>
      </c>
      <c r="B347">
        <v>12</v>
      </c>
      <c r="C347">
        <v>11</v>
      </c>
      <c r="D347">
        <f t="shared" si="27"/>
        <v>7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23634</v>
      </c>
      <c r="M347">
        <v>22446</v>
      </c>
      <c r="N347">
        <v>0.44508358428637068</v>
      </c>
      <c r="O347">
        <v>0.55491641571362937</v>
      </c>
      <c r="P347">
        <v>0.55953271874324506</v>
      </c>
      <c r="Q347">
        <v>0.44046728125675488</v>
      </c>
      <c r="R347">
        <v>4.7379757325577761E-2</v>
      </c>
      <c r="S347">
        <v>5639</v>
      </c>
      <c r="T347">
        <f t="shared" si="28"/>
        <v>-1</v>
      </c>
      <c r="U347">
        <v>4837</v>
      </c>
      <c r="V347">
        <v>5896.9578178498323</v>
      </c>
      <c r="W347">
        <v>5896.9578178498323</v>
      </c>
      <c r="X347" s="10">
        <v>6.3</v>
      </c>
      <c r="Y347">
        <v>0</v>
      </c>
      <c r="Z347">
        <f t="shared" si="29"/>
        <v>0</v>
      </c>
    </row>
    <row r="348" spans="1:26" x14ac:dyDescent="0.6">
      <c r="A348">
        <v>2016</v>
      </c>
      <c r="B348">
        <v>12</v>
      </c>
      <c r="C348">
        <v>12</v>
      </c>
      <c r="D348">
        <f t="shared" si="27"/>
        <v>1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20906</v>
      </c>
      <c r="M348">
        <v>18678</v>
      </c>
      <c r="N348">
        <v>0.46975376603404279</v>
      </c>
      <c r="O348">
        <v>0.53024623396595716</v>
      </c>
      <c r="P348">
        <v>0.55330835997608896</v>
      </c>
      <c r="Q348">
        <v>0.44669164002391099</v>
      </c>
      <c r="R348">
        <v>3.4333960622432672E-2</v>
      </c>
      <c r="S348">
        <v>4909</v>
      </c>
      <c r="T348">
        <f t="shared" si="28"/>
        <v>-730</v>
      </c>
      <c r="U348">
        <v>4837</v>
      </c>
      <c r="V348">
        <v>4800.2537690646141</v>
      </c>
      <c r="W348">
        <v>4909</v>
      </c>
      <c r="X348" s="10">
        <v>9.6</v>
      </c>
      <c r="Y348">
        <v>0</v>
      </c>
      <c r="Z348">
        <f t="shared" si="29"/>
        <v>0</v>
      </c>
    </row>
    <row r="349" spans="1:26" x14ac:dyDescent="0.6">
      <c r="A349">
        <v>2016</v>
      </c>
      <c r="B349">
        <v>12</v>
      </c>
      <c r="C349">
        <v>13</v>
      </c>
      <c r="D349">
        <f t="shared" si="27"/>
        <v>2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18744</v>
      </c>
      <c r="M349">
        <v>16934</v>
      </c>
      <c r="N349">
        <v>0.47516422977859868</v>
      </c>
      <c r="O349">
        <v>0.52483577022140127</v>
      </c>
      <c r="P349">
        <v>0.5850003663448391</v>
      </c>
      <c r="Q349">
        <v>0.41499963365516079</v>
      </c>
      <c r="R349">
        <v>3.386279335104686E-2</v>
      </c>
      <c r="S349">
        <v>4937</v>
      </c>
      <c r="T349">
        <f t="shared" si="28"/>
        <v>28</v>
      </c>
      <c r="U349">
        <v>4837</v>
      </c>
      <c r="V349">
        <v>4792.2992038795974</v>
      </c>
      <c r="W349">
        <v>4937</v>
      </c>
      <c r="X349" s="10">
        <v>9.8000000000000007</v>
      </c>
      <c r="Y349">
        <v>0</v>
      </c>
      <c r="Z349">
        <f t="shared" si="29"/>
        <v>0</v>
      </c>
    </row>
    <row r="350" spans="1:26" x14ac:dyDescent="0.6">
      <c r="A350">
        <v>2016</v>
      </c>
      <c r="B350">
        <v>12</v>
      </c>
      <c r="C350">
        <v>14</v>
      </c>
      <c r="D350">
        <f t="shared" si="27"/>
        <v>3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18817</v>
      </c>
      <c r="M350">
        <v>20626</v>
      </c>
      <c r="N350">
        <v>0.44543008612968948</v>
      </c>
      <c r="O350">
        <v>0.55456991387031063</v>
      </c>
      <c r="P350">
        <v>0.53251534388909383</v>
      </c>
      <c r="Q350">
        <v>0.46748465611090623</v>
      </c>
      <c r="R350">
        <v>1.458864484131126E-2</v>
      </c>
      <c r="S350">
        <v>5009</v>
      </c>
      <c r="T350">
        <f t="shared" si="28"/>
        <v>72</v>
      </c>
      <c r="U350">
        <v>4837</v>
      </c>
      <c r="V350">
        <v>5016.111981250624</v>
      </c>
      <c r="W350">
        <v>5009</v>
      </c>
      <c r="X350" s="10">
        <v>5.9</v>
      </c>
      <c r="Y350">
        <v>0</v>
      </c>
      <c r="Z350">
        <f t="shared" si="29"/>
        <v>0</v>
      </c>
    </row>
    <row r="351" spans="1:26" x14ac:dyDescent="0.6">
      <c r="A351">
        <v>2016</v>
      </c>
      <c r="B351">
        <v>12</v>
      </c>
      <c r="C351">
        <v>15</v>
      </c>
      <c r="D351">
        <f t="shared" si="27"/>
        <v>4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18555</v>
      </c>
      <c r="M351">
        <v>22044</v>
      </c>
      <c r="N351">
        <v>0.45112713022019157</v>
      </c>
      <c r="O351">
        <v>0.54887286977980843</v>
      </c>
      <c r="P351">
        <v>0.56112222931563682</v>
      </c>
      <c r="Q351">
        <v>0.43887777068436329</v>
      </c>
      <c r="R351">
        <v>3.7356800305261423E-2</v>
      </c>
      <c r="S351">
        <v>5250</v>
      </c>
      <c r="T351">
        <f t="shared" si="28"/>
        <v>241</v>
      </c>
      <c r="U351">
        <v>4837</v>
      </c>
      <c r="V351">
        <v>5130.064151030253</v>
      </c>
      <c r="W351">
        <v>5250</v>
      </c>
      <c r="X351" s="10">
        <v>2.2000000000000002</v>
      </c>
      <c r="Y351">
        <v>0</v>
      </c>
      <c r="Z351">
        <f t="shared" si="29"/>
        <v>0</v>
      </c>
    </row>
    <row r="352" spans="1:26" x14ac:dyDescent="0.6">
      <c r="A352">
        <v>2016</v>
      </c>
      <c r="B352">
        <v>12</v>
      </c>
      <c r="C352">
        <v>16</v>
      </c>
      <c r="D352">
        <f t="shared" si="27"/>
        <v>5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21313</v>
      </c>
      <c r="M352">
        <v>22926</v>
      </c>
      <c r="N352">
        <v>0.44238302370245552</v>
      </c>
      <c r="O352">
        <v>0.55761697629754448</v>
      </c>
      <c r="P352">
        <v>0.55464968316452568</v>
      </c>
      <c r="Q352">
        <v>0.44535031683547432</v>
      </c>
      <c r="R352">
        <v>0.10757329565151461</v>
      </c>
      <c r="S352">
        <v>5530</v>
      </c>
      <c r="T352">
        <f t="shared" si="28"/>
        <v>280</v>
      </c>
      <c r="U352">
        <v>4837</v>
      </c>
      <c r="V352">
        <v>5452.8168053089066</v>
      </c>
      <c r="W352">
        <v>5530</v>
      </c>
      <c r="X352" s="10">
        <v>1</v>
      </c>
      <c r="Y352">
        <v>0</v>
      </c>
      <c r="Z352">
        <f t="shared" si="29"/>
        <v>0</v>
      </c>
    </row>
    <row r="353" spans="1:26" x14ac:dyDescent="0.6">
      <c r="A353">
        <v>2016</v>
      </c>
      <c r="B353">
        <v>12</v>
      </c>
      <c r="C353">
        <v>17</v>
      </c>
      <c r="D353">
        <f t="shared" si="27"/>
        <v>6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22693</v>
      </c>
      <c r="M353">
        <v>24394</v>
      </c>
      <c r="N353">
        <v>0.45386193462135921</v>
      </c>
      <c r="O353">
        <v>0.54613806537864085</v>
      </c>
      <c r="P353">
        <v>0.60766257458116868</v>
      </c>
      <c r="Q353">
        <v>0.39233742541883138</v>
      </c>
      <c r="R353">
        <v>2.07577767949285E-2</v>
      </c>
      <c r="S353">
        <v>5684</v>
      </c>
      <c r="T353">
        <f t="shared" si="28"/>
        <v>154</v>
      </c>
      <c r="U353">
        <v>4837</v>
      </c>
      <c r="V353">
        <v>5612.2321129938709</v>
      </c>
      <c r="W353">
        <v>5684</v>
      </c>
      <c r="X353" s="10">
        <v>5.4</v>
      </c>
      <c r="Y353">
        <v>0</v>
      </c>
      <c r="Z353">
        <f t="shared" si="29"/>
        <v>0</v>
      </c>
    </row>
    <row r="354" spans="1:26" x14ac:dyDescent="0.6">
      <c r="A354">
        <v>2016</v>
      </c>
      <c r="B354">
        <v>12</v>
      </c>
      <c r="C354">
        <v>18</v>
      </c>
      <c r="D354">
        <f t="shared" si="27"/>
        <v>7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23936</v>
      </c>
      <c r="M354">
        <v>24317</v>
      </c>
      <c r="N354">
        <v>0.45141509373889632</v>
      </c>
      <c r="O354">
        <v>0.54858490626110368</v>
      </c>
      <c r="P354">
        <v>0.59076849388495722</v>
      </c>
      <c r="Q354">
        <v>0.40923150611504278</v>
      </c>
      <c r="R354">
        <v>2.025049254151421E-2</v>
      </c>
      <c r="S354">
        <v>5646</v>
      </c>
      <c r="T354">
        <f t="shared" si="28"/>
        <v>-38</v>
      </c>
      <c r="U354">
        <v>4837</v>
      </c>
      <c r="V354">
        <v>5865.8076777710457</v>
      </c>
      <c r="W354">
        <v>5865.8076777710457</v>
      </c>
      <c r="X354" s="10">
        <v>8.5</v>
      </c>
      <c r="Y354">
        <v>0</v>
      </c>
      <c r="Z354">
        <f t="shared" si="29"/>
        <v>0</v>
      </c>
    </row>
    <row r="355" spans="1:26" x14ac:dyDescent="0.6">
      <c r="A355">
        <v>2016</v>
      </c>
      <c r="B355">
        <v>12</v>
      </c>
      <c r="C355">
        <v>19</v>
      </c>
      <c r="D355">
        <f t="shared" si="27"/>
        <v>1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21728</v>
      </c>
      <c r="M355">
        <v>20583</v>
      </c>
      <c r="N355">
        <v>0.46043926024803822</v>
      </c>
      <c r="O355">
        <v>0.53956073975196173</v>
      </c>
      <c r="P355">
        <v>0.55562931978885366</v>
      </c>
      <c r="Q355">
        <v>0.44437068021114651</v>
      </c>
      <c r="R355">
        <v>9.4120761166836556E-2</v>
      </c>
      <c r="S355">
        <v>5029</v>
      </c>
      <c r="T355">
        <f t="shared" si="28"/>
        <v>-617</v>
      </c>
      <c r="U355">
        <v>4837</v>
      </c>
      <c r="V355">
        <v>4805.5896321576638</v>
      </c>
      <c r="W355">
        <v>5029</v>
      </c>
      <c r="X355" s="10">
        <v>10.7</v>
      </c>
      <c r="Y355">
        <v>17.100000000000001</v>
      </c>
      <c r="Z355">
        <f t="shared" si="29"/>
        <v>182.97</v>
      </c>
    </row>
    <row r="356" spans="1:26" x14ac:dyDescent="0.6">
      <c r="A356">
        <v>2016</v>
      </c>
      <c r="B356">
        <v>12</v>
      </c>
      <c r="C356">
        <v>20</v>
      </c>
      <c r="D356">
        <f t="shared" si="27"/>
        <v>2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19852</v>
      </c>
      <c r="M356">
        <v>19718</v>
      </c>
      <c r="N356">
        <v>0.44617288016623291</v>
      </c>
      <c r="O356">
        <v>0.55382711983376698</v>
      </c>
      <c r="P356">
        <v>0.60858762390405086</v>
      </c>
      <c r="Q356">
        <v>0.3914123760959492</v>
      </c>
      <c r="R356">
        <v>0.1379512513326937</v>
      </c>
      <c r="S356">
        <v>4970</v>
      </c>
      <c r="T356">
        <f t="shared" si="28"/>
        <v>-59</v>
      </c>
      <c r="U356">
        <v>4837</v>
      </c>
      <c r="V356">
        <v>4771.729815216413</v>
      </c>
      <c r="W356">
        <v>4970</v>
      </c>
      <c r="X356" s="10">
        <v>12.4</v>
      </c>
      <c r="Y356">
        <v>1.1000000000000001</v>
      </c>
      <c r="Z356">
        <f t="shared" si="29"/>
        <v>13.640000000000002</v>
      </c>
    </row>
    <row r="357" spans="1:26" x14ac:dyDescent="0.6">
      <c r="A357">
        <v>2016</v>
      </c>
      <c r="B357">
        <v>12</v>
      </c>
      <c r="C357">
        <v>21</v>
      </c>
      <c r="D357">
        <f t="shared" si="27"/>
        <v>3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19269</v>
      </c>
      <c r="M357">
        <v>20484</v>
      </c>
      <c r="N357">
        <v>0.42310230189487152</v>
      </c>
      <c r="O357">
        <v>0.57689769810512848</v>
      </c>
      <c r="P357">
        <v>0.5377990046538581</v>
      </c>
      <c r="Q357">
        <v>0.46220099534614201</v>
      </c>
      <c r="R357">
        <v>0.11582032922863369</v>
      </c>
      <c r="S357">
        <v>4741</v>
      </c>
      <c r="T357">
        <f t="shared" si="28"/>
        <v>-229</v>
      </c>
      <c r="U357">
        <v>4837</v>
      </c>
      <c r="V357">
        <v>4959.8569827445162</v>
      </c>
      <c r="W357">
        <v>4741</v>
      </c>
      <c r="X357" s="10">
        <v>13.5</v>
      </c>
      <c r="Y357">
        <v>21.2</v>
      </c>
      <c r="Z357">
        <f t="shared" si="29"/>
        <v>286.2</v>
      </c>
    </row>
    <row r="358" spans="1:26" x14ac:dyDescent="0.6">
      <c r="A358">
        <v>2016</v>
      </c>
      <c r="B358">
        <v>12</v>
      </c>
      <c r="C358">
        <v>22</v>
      </c>
      <c r="D358">
        <f t="shared" si="27"/>
        <v>4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19623</v>
      </c>
      <c r="M358">
        <v>20212</v>
      </c>
      <c r="N358">
        <v>0.42900149324350512</v>
      </c>
      <c r="O358">
        <v>0.57099850675649488</v>
      </c>
      <c r="P358">
        <v>0.58444299283251788</v>
      </c>
      <c r="Q358">
        <v>0.41555700716748217</v>
      </c>
      <c r="R358">
        <v>0.34813278693364341</v>
      </c>
      <c r="S358">
        <v>4767</v>
      </c>
      <c r="T358">
        <f t="shared" si="28"/>
        <v>26</v>
      </c>
      <c r="U358">
        <v>4837</v>
      </c>
      <c r="V358">
        <v>5049.720986405694</v>
      </c>
      <c r="W358">
        <v>4767</v>
      </c>
      <c r="X358" s="10">
        <v>11.9</v>
      </c>
      <c r="Y358">
        <v>39.6</v>
      </c>
      <c r="Z358">
        <f t="shared" si="29"/>
        <v>471.24</v>
      </c>
    </row>
    <row r="359" spans="1:26" x14ac:dyDescent="0.6">
      <c r="A359">
        <v>2016</v>
      </c>
      <c r="B359">
        <v>12</v>
      </c>
      <c r="C359">
        <v>23</v>
      </c>
      <c r="D359">
        <f t="shared" si="27"/>
        <v>5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21790</v>
      </c>
      <c r="M359">
        <v>21051</v>
      </c>
      <c r="N359">
        <v>0.40964008598091639</v>
      </c>
      <c r="O359">
        <v>0.5903599140190835</v>
      </c>
      <c r="P359">
        <v>0.57707724801150406</v>
      </c>
      <c r="Q359">
        <v>0.42292275198849588</v>
      </c>
      <c r="R359">
        <v>9.4153909335570232E-2</v>
      </c>
      <c r="S359">
        <v>4900</v>
      </c>
      <c r="T359">
        <f t="shared" si="28"/>
        <v>133</v>
      </c>
      <c r="U359">
        <v>4837</v>
      </c>
      <c r="V359">
        <v>5392.5554552826407</v>
      </c>
      <c r="W359">
        <v>4900</v>
      </c>
      <c r="X359" s="10">
        <v>4.7</v>
      </c>
      <c r="Y359">
        <v>0</v>
      </c>
      <c r="Z359">
        <f t="shared" si="29"/>
        <v>0</v>
      </c>
    </row>
    <row r="360" spans="1:26" x14ac:dyDescent="0.6">
      <c r="A360">
        <v>2016</v>
      </c>
      <c r="B360">
        <v>12</v>
      </c>
      <c r="C360">
        <v>24</v>
      </c>
      <c r="D360">
        <f t="shared" si="27"/>
        <v>6</v>
      </c>
      <c r="E360" t="s">
        <v>28</v>
      </c>
      <c r="F360" t="s">
        <v>14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-1</v>
      </c>
      <c r="H360">
        <f t="shared" si="25"/>
        <v>0</v>
      </c>
      <c r="I360">
        <f t="shared" si="26"/>
        <v>1</v>
      </c>
      <c r="J360" s="12" t="s">
        <v>60</v>
      </c>
      <c r="K360" s="12"/>
      <c r="L360">
        <v>20388</v>
      </c>
      <c r="M360">
        <v>21808</v>
      </c>
      <c r="N360">
        <v>0.42995220069859991</v>
      </c>
      <c r="O360">
        <v>0.57004779930140004</v>
      </c>
      <c r="P360">
        <v>0.62230130005640127</v>
      </c>
      <c r="Q360">
        <v>0.37769869994359873</v>
      </c>
      <c r="R360">
        <v>5.7087809813614103E-2</v>
      </c>
      <c r="S360">
        <v>5207</v>
      </c>
      <c r="T360">
        <f t="shared" si="28"/>
        <v>307</v>
      </c>
      <c r="U360">
        <v>4837</v>
      </c>
      <c r="V360">
        <v>5589.8935831033486</v>
      </c>
      <c r="W360">
        <v>5207</v>
      </c>
      <c r="X360" s="10">
        <v>4.4000000000000004</v>
      </c>
      <c r="Y360">
        <v>0</v>
      </c>
      <c r="Z360">
        <f t="shared" si="29"/>
        <v>0</v>
      </c>
    </row>
    <row r="361" spans="1:26" x14ac:dyDescent="0.6">
      <c r="A361">
        <v>2016</v>
      </c>
      <c r="B361">
        <v>12</v>
      </c>
      <c r="C361">
        <v>25</v>
      </c>
      <c r="D361">
        <f t="shared" si="27"/>
        <v>7</v>
      </c>
      <c r="E361" t="s">
        <v>28</v>
      </c>
      <c r="F361" t="s">
        <v>11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1</v>
      </c>
      <c r="I361">
        <f t="shared" si="26"/>
        <v>1</v>
      </c>
      <c r="J361" s="12" t="s">
        <v>60</v>
      </c>
      <c r="K361" s="12"/>
      <c r="L361">
        <v>20540</v>
      </c>
      <c r="M361">
        <v>22426</v>
      </c>
      <c r="N361">
        <v>0.43457410142558972</v>
      </c>
      <c r="O361">
        <v>0.56542589857441039</v>
      </c>
      <c r="P361">
        <v>0.59701631261298072</v>
      </c>
      <c r="Q361">
        <v>0.40298368738701928</v>
      </c>
      <c r="R361">
        <v>4.1490873955361288E-2</v>
      </c>
      <c r="S361">
        <v>5259</v>
      </c>
      <c r="T361">
        <f t="shared" si="28"/>
        <v>52</v>
      </c>
      <c r="U361">
        <v>4837</v>
      </c>
      <c r="V361">
        <v>5801.4591395875505</v>
      </c>
      <c r="W361">
        <v>5259</v>
      </c>
      <c r="X361" s="10">
        <v>9</v>
      </c>
      <c r="Y361">
        <v>0</v>
      </c>
      <c r="Z361">
        <f t="shared" si="29"/>
        <v>0</v>
      </c>
    </row>
    <row r="362" spans="1:26" x14ac:dyDescent="0.6">
      <c r="A362">
        <v>2016</v>
      </c>
      <c r="B362">
        <v>12</v>
      </c>
      <c r="C362">
        <v>26</v>
      </c>
      <c r="D362">
        <f t="shared" si="27"/>
        <v>1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20255</v>
      </c>
      <c r="M362">
        <v>20380</v>
      </c>
      <c r="N362">
        <v>0.44595976399609621</v>
      </c>
      <c r="O362">
        <v>0.55404023600390384</v>
      </c>
      <c r="P362">
        <v>0.59978743382722621</v>
      </c>
      <c r="Q362">
        <v>0.40021256617277379</v>
      </c>
      <c r="R362">
        <v>0.1286335876733801</v>
      </c>
      <c r="S362">
        <v>4492</v>
      </c>
      <c r="T362">
        <f t="shared" si="28"/>
        <v>-767</v>
      </c>
      <c r="U362">
        <v>4837</v>
      </c>
      <c r="V362">
        <v>4624.5142985549992</v>
      </c>
      <c r="W362">
        <v>4492</v>
      </c>
      <c r="X362" s="10">
        <v>8.8000000000000007</v>
      </c>
      <c r="Y362">
        <v>22.2</v>
      </c>
      <c r="Z362">
        <f t="shared" si="29"/>
        <v>195.36</v>
      </c>
    </row>
    <row r="363" spans="1:26" x14ac:dyDescent="0.6">
      <c r="A363">
        <v>2016</v>
      </c>
      <c r="B363">
        <v>12</v>
      </c>
      <c r="C363">
        <v>27</v>
      </c>
      <c r="D363">
        <f t="shared" si="27"/>
        <v>2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19792</v>
      </c>
      <c r="M363">
        <v>20622</v>
      </c>
      <c r="N363">
        <v>0.42825557453129842</v>
      </c>
      <c r="O363">
        <v>0.57174442546870163</v>
      </c>
      <c r="P363">
        <v>0.61303806879294043</v>
      </c>
      <c r="Q363">
        <v>0.38696193120705957</v>
      </c>
      <c r="R363">
        <v>0.1052828765358359</v>
      </c>
      <c r="S363">
        <v>4456</v>
      </c>
      <c r="T363">
        <f t="shared" si="28"/>
        <v>-36</v>
      </c>
      <c r="U363">
        <v>4837</v>
      </c>
      <c r="V363">
        <v>4750.5742103538332</v>
      </c>
      <c r="W363">
        <v>4456</v>
      </c>
      <c r="X363" s="10">
        <v>4.3</v>
      </c>
      <c r="Y363">
        <v>2.6</v>
      </c>
      <c r="Z363">
        <f t="shared" si="29"/>
        <v>11.18</v>
      </c>
    </row>
    <row r="364" spans="1:26" x14ac:dyDescent="0.6">
      <c r="A364">
        <v>2016</v>
      </c>
      <c r="B364">
        <v>12</v>
      </c>
      <c r="C364">
        <v>28</v>
      </c>
      <c r="D364">
        <f t="shared" si="27"/>
        <v>3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21339</v>
      </c>
      <c r="M364">
        <v>22043</v>
      </c>
      <c r="N364">
        <v>0.41558193922408487</v>
      </c>
      <c r="O364">
        <v>0.58441806077591507</v>
      </c>
      <c r="P364">
        <v>0.56041527788536727</v>
      </c>
      <c r="Q364">
        <v>0.43958472211463268</v>
      </c>
      <c r="R364">
        <v>7.0358728504271009E-2</v>
      </c>
      <c r="S364" s="2">
        <v>0</v>
      </c>
      <c r="T364" s="2">
        <f t="shared" si="28"/>
        <v>-4456</v>
      </c>
      <c r="U364">
        <v>4837</v>
      </c>
      <c r="V364">
        <v>0</v>
      </c>
      <c r="W364">
        <v>0</v>
      </c>
      <c r="X364" s="10">
        <v>3.7</v>
      </c>
      <c r="Y364">
        <v>0</v>
      </c>
      <c r="Z364">
        <f t="shared" si="29"/>
        <v>0</v>
      </c>
    </row>
    <row r="365" spans="1:26" x14ac:dyDescent="0.6">
      <c r="A365">
        <v>2016</v>
      </c>
      <c r="B365">
        <v>12</v>
      </c>
      <c r="C365">
        <v>29</v>
      </c>
      <c r="D365">
        <f t="shared" si="27"/>
        <v>4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21318</v>
      </c>
      <c r="M365">
        <v>22279</v>
      </c>
      <c r="N365">
        <v>0.4154429482861185</v>
      </c>
      <c r="O365">
        <v>0.5845570517138815</v>
      </c>
      <c r="P365">
        <v>0.58044659324005765</v>
      </c>
      <c r="Q365">
        <v>0.41955340675994229</v>
      </c>
      <c r="R365">
        <v>9.3419374617659576E-2</v>
      </c>
      <c r="S365" s="2">
        <v>0</v>
      </c>
      <c r="T365" s="2">
        <f t="shared" si="28"/>
        <v>0</v>
      </c>
      <c r="U365">
        <v>4837</v>
      </c>
      <c r="V365">
        <v>0</v>
      </c>
      <c r="W365">
        <v>0</v>
      </c>
      <c r="X365" s="10">
        <v>2.5</v>
      </c>
      <c r="Y365">
        <v>0</v>
      </c>
      <c r="Z365">
        <f t="shared" si="29"/>
        <v>0</v>
      </c>
    </row>
    <row r="366" spans="1:26" x14ac:dyDescent="0.6">
      <c r="A366">
        <v>2016</v>
      </c>
      <c r="B366">
        <v>12</v>
      </c>
      <c r="C366">
        <v>30</v>
      </c>
      <c r="D366">
        <f t="shared" si="27"/>
        <v>5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22573</v>
      </c>
      <c r="M366">
        <v>21742</v>
      </c>
      <c r="N366">
        <v>0.42617699486211602</v>
      </c>
      <c r="O366">
        <v>0.57382300513788409</v>
      </c>
      <c r="P366">
        <v>0.5721148709037982</v>
      </c>
      <c r="Q366">
        <v>0.42788512909620169</v>
      </c>
      <c r="R366">
        <v>5.7765557203273463E-2</v>
      </c>
      <c r="S366" s="2">
        <v>0</v>
      </c>
      <c r="T366" s="2">
        <f t="shared" si="28"/>
        <v>0</v>
      </c>
      <c r="U366">
        <v>4837</v>
      </c>
      <c r="V366">
        <v>0</v>
      </c>
      <c r="W366">
        <v>0</v>
      </c>
      <c r="X366" s="10">
        <v>2.4</v>
      </c>
      <c r="Y366">
        <v>0</v>
      </c>
      <c r="Z366">
        <f t="shared" si="29"/>
        <v>0</v>
      </c>
    </row>
    <row r="367" spans="1:26" x14ac:dyDescent="0.6">
      <c r="A367">
        <v>2016</v>
      </c>
      <c r="B367">
        <v>12</v>
      </c>
      <c r="C367">
        <v>31</v>
      </c>
      <c r="D367">
        <f t="shared" si="27"/>
        <v>6</v>
      </c>
      <c r="E367" t="s">
        <v>71</v>
      </c>
      <c r="F367" t="s">
        <v>14</v>
      </c>
      <c r="G367">
        <v>-1</v>
      </c>
      <c r="H367">
        <v>0</v>
      </c>
      <c r="I367">
        <f t="shared" si="26"/>
        <v>1</v>
      </c>
      <c r="J367" s="12" t="s">
        <v>60</v>
      </c>
      <c r="K367" s="12"/>
      <c r="L367">
        <v>22299</v>
      </c>
      <c r="M367">
        <v>21638</v>
      </c>
      <c r="N367">
        <v>0.4429308171340588</v>
      </c>
      <c r="O367">
        <v>0.5570691828659412</v>
      </c>
      <c r="P367">
        <v>0.60671228243619435</v>
      </c>
      <c r="Q367">
        <v>0.39328771756380571</v>
      </c>
      <c r="R367">
        <v>3.7100793033227927E-2</v>
      </c>
      <c r="S367" s="2">
        <v>0</v>
      </c>
      <c r="T367" s="2">
        <f t="shared" si="28"/>
        <v>0</v>
      </c>
      <c r="U367">
        <v>4837</v>
      </c>
      <c r="V367">
        <v>0</v>
      </c>
      <c r="W367">
        <v>0</v>
      </c>
      <c r="X367" s="10">
        <v>4.7</v>
      </c>
      <c r="Y367">
        <v>0</v>
      </c>
      <c r="Z367">
        <f t="shared" si="29"/>
        <v>0</v>
      </c>
    </row>
  </sheetData>
  <phoneticPr fontId="2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67"/>
  <sheetViews>
    <sheetView topLeftCell="F1"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24" max="24" width="11.6875" bestFit="1" customWidth="1"/>
  </cols>
  <sheetData>
    <row r="1" spans="1:26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94</v>
      </c>
      <c r="U1" s="1" t="s">
        <v>100</v>
      </c>
      <c r="V1" s="1" t="s">
        <v>96</v>
      </c>
      <c r="W1" s="1" t="s">
        <v>97</v>
      </c>
      <c r="X1" s="1" t="s">
        <v>49</v>
      </c>
      <c r="Y1" s="9" t="s">
        <v>50</v>
      </c>
      <c r="Z1" s="19" t="s">
        <v>95</v>
      </c>
    </row>
    <row r="2" spans="1:26" x14ac:dyDescent="0.6">
      <c r="A2">
        <v>2017</v>
      </c>
      <c r="B2">
        <v>1</v>
      </c>
      <c r="C2">
        <v>1</v>
      </c>
      <c r="D2">
        <f>WEEKDAY(DATE(A2,B2,C2), 2)</f>
        <v>7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53</v>
      </c>
      <c r="K2" s="12"/>
      <c r="L2">
        <v>21736</v>
      </c>
      <c r="M2">
        <v>22723</v>
      </c>
      <c r="N2">
        <v>0.44294512501083733</v>
      </c>
      <c r="O2">
        <v>0.55705487498916273</v>
      </c>
      <c r="P2">
        <v>0.58599136232447269</v>
      </c>
      <c r="Q2">
        <v>0.41400863767552742</v>
      </c>
      <c r="R2">
        <v>3.0969182910501911E-2</v>
      </c>
      <c r="S2" s="2">
        <v>0</v>
      </c>
      <c r="T2" s="2">
        <f>S2 - 0</f>
        <v>0</v>
      </c>
      <c r="U2">
        <v>4784</v>
      </c>
      <c r="V2">
        <v>0</v>
      </c>
      <c r="W2">
        <v>0</v>
      </c>
      <c r="X2" s="10">
        <v>6.5</v>
      </c>
      <c r="Y2">
        <v>0</v>
      </c>
      <c r="Z2">
        <f>X2*Y2</f>
        <v>0</v>
      </c>
    </row>
    <row r="3" spans="1:26" x14ac:dyDescent="0.6">
      <c r="A3">
        <v>2017</v>
      </c>
      <c r="B3">
        <v>1</v>
      </c>
      <c r="C3">
        <v>2</v>
      </c>
      <c r="D3">
        <f t="shared" ref="D3:D66" si="2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20952</v>
      </c>
      <c r="M3">
        <v>22268</v>
      </c>
      <c r="N3">
        <v>0.45373526087421551</v>
      </c>
      <c r="O3">
        <v>0.54626473912578444</v>
      </c>
      <c r="P3">
        <v>0.54913451448690931</v>
      </c>
      <c r="Q3">
        <v>0.45086548551309069</v>
      </c>
      <c r="R3">
        <v>3.0742224650438091E-2</v>
      </c>
      <c r="S3" s="2">
        <v>0</v>
      </c>
      <c r="T3" s="2">
        <f t="shared" ref="T3:T66" si="3">S3-S2</f>
        <v>0</v>
      </c>
      <c r="U3">
        <v>4784</v>
      </c>
      <c r="V3">
        <v>0</v>
      </c>
      <c r="W3">
        <v>0</v>
      </c>
      <c r="X3" s="10">
        <v>9.5</v>
      </c>
      <c r="Y3">
        <v>0</v>
      </c>
      <c r="Z3">
        <f t="shared" ref="Z3:Z66" si="4">X3*Y3</f>
        <v>0</v>
      </c>
    </row>
    <row r="4" spans="1:26" x14ac:dyDescent="0.6">
      <c r="A4">
        <v>2017</v>
      </c>
      <c r="B4">
        <v>1</v>
      </c>
      <c r="C4">
        <v>3</v>
      </c>
      <c r="D4">
        <f t="shared" si="2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19837</v>
      </c>
      <c r="M4">
        <v>22090</v>
      </c>
      <c r="N4">
        <v>0.43122751431574963</v>
      </c>
      <c r="O4">
        <v>0.56877248568425032</v>
      </c>
      <c r="P4">
        <v>0.5960289839159808</v>
      </c>
      <c r="Q4">
        <v>0.4039710160840192</v>
      </c>
      <c r="R4">
        <v>0.1166965301640224</v>
      </c>
      <c r="S4" s="2">
        <v>0</v>
      </c>
      <c r="T4" s="2">
        <f t="shared" si="3"/>
        <v>0</v>
      </c>
      <c r="U4">
        <v>4784</v>
      </c>
      <c r="V4">
        <v>0</v>
      </c>
      <c r="W4">
        <v>0</v>
      </c>
      <c r="X4" s="10">
        <v>7.9</v>
      </c>
      <c r="Y4">
        <v>0</v>
      </c>
      <c r="Z4">
        <f t="shared" si="4"/>
        <v>0</v>
      </c>
    </row>
    <row r="5" spans="1:26" x14ac:dyDescent="0.6">
      <c r="A5">
        <v>2017</v>
      </c>
      <c r="B5">
        <v>1</v>
      </c>
      <c r="C5">
        <v>4</v>
      </c>
      <c r="D5">
        <f t="shared" si="2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19256</v>
      </c>
      <c r="M5">
        <v>23439</v>
      </c>
      <c r="N5">
        <v>0.4136524236520871</v>
      </c>
      <c r="O5">
        <v>0.58634757634791279</v>
      </c>
      <c r="P5">
        <v>0.53642174912029539</v>
      </c>
      <c r="Q5">
        <v>0.46357825087970472</v>
      </c>
      <c r="R5">
        <v>0.12559582734909161</v>
      </c>
      <c r="S5" s="2">
        <v>0</v>
      </c>
      <c r="T5" s="2">
        <f t="shared" si="3"/>
        <v>0</v>
      </c>
      <c r="U5">
        <v>4784</v>
      </c>
      <c r="V5">
        <v>0</v>
      </c>
      <c r="W5">
        <v>0</v>
      </c>
      <c r="X5" s="10">
        <v>8.1</v>
      </c>
      <c r="Y5">
        <v>0</v>
      </c>
      <c r="Z5">
        <f t="shared" si="4"/>
        <v>0</v>
      </c>
    </row>
    <row r="6" spans="1:26" x14ac:dyDescent="0.6">
      <c r="A6">
        <v>2017</v>
      </c>
      <c r="B6">
        <v>1</v>
      </c>
      <c r="C6">
        <v>5</v>
      </c>
      <c r="D6">
        <f t="shared" si="2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18679</v>
      </c>
      <c r="M6">
        <v>23849</v>
      </c>
      <c r="N6">
        <v>0.42873437065979408</v>
      </c>
      <c r="O6">
        <v>0.57126562934020597</v>
      </c>
      <c r="P6">
        <v>0.55633568231683328</v>
      </c>
      <c r="Q6">
        <v>0.44366431768316672</v>
      </c>
      <c r="R6">
        <v>3.5441788123449017E-2</v>
      </c>
      <c r="S6" s="2">
        <v>0</v>
      </c>
      <c r="T6" s="2">
        <f t="shared" si="3"/>
        <v>0</v>
      </c>
      <c r="U6">
        <v>4784</v>
      </c>
      <c r="V6">
        <v>0</v>
      </c>
      <c r="W6">
        <v>0</v>
      </c>
      <c r="X6" s="10">
        <v>7.8</v>
      </c>
      <c r="Y6">
        <v>0.7</v>
      </c>
      <c r="Z6">
        <f t="shared" si="4"/>
        <v>5.46</v>
      </c>
    </row>
    <row r="7" spans="1:26" x14ac:dyDescent="0.6">
      <c r="A7">
        <v>2017</v>
      </c>
      <c r="B7">
        <v>1</v>
      </c>
      <c r="C7">
        <v>6</v>
      </c>
      <c r="D7">
        <f t="shared" si="2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20282</v>
      </c>
      <c r="M7">
        <v>22867</v>
      </c>
      <c r="N7">
        <v>0.43182193548662789</v>
      </c>
      <c r="O7">
        <v>0.56817806451337205</v>
      </c>
      <c r="P7">
        <v>0.54084741536114533</v>
      </c>
      <c r="Q7">
        <v>0.45915258463885472</v>
      </c>
      <c r="R7">
        <v>3.542706937847602E-2</v>
      </c>
      <c r="S7" s="2">
        <v>0</v>
      </c>
      <c r="T7" s="2">
        <f t="shared" si="3"/>
        <v>0</v>
      </c>
      <c r="U7">
        <v>4784</v>
      </c>
      <c r="V7">
        <v>0</v>
      </c>
      <c r="W7">
        <v>0</v>
      </c>
      <c r="X7" s="10">
        <v>7.5</v>
      </c>
      <c r="Y7">
        <v>0</v>
      </c>
      <c r="Z7">
        <f t="shared" si="4"/>
        <v>0</v>
      </c>
    </row>
    <row r="8" spans="1:26" x14ac:dyDescent="0.6">
      <c r="A8">
        <v>2017</v>
      </c>
      <c r="B8">
        <v>1</v>
      </c>
      <c r="C8">
        <v>7</v>
      </c>
      <c r="D8">
        <f t="shared" si="2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22206</v>
      </c>
      <c r="M8">
        <v>24116</v>
      </c>
      <c r="N8">
        <v>0.4250165173281788</v>
      </c>
      <c r="O8">
        <v>0.5749834826718212</v>
      </c>
      <c r="P8">
        <v>0.62638847936835562</v>
      </c>
      <c r="Q8">
        <v>0.37361152063164438</v>
      </c>
      <c r="R8">
        <v>2.689300866545449E-2</v>
      </c>
      <c r="S8" s="2">
        <v>0</v>
      </c>
      <c r="T8" s="2">
        <f t="shared" si="3"/>
        <v>0</v>
      </c>
      <c r="U8">
        <v>4784</v>
      </c>
      <c r="V8">
        <v>0</v>
      </c>
      <c r="W8">
        <v>0</v>
      </c>
      <c r="X8" s="10">
        <v>8.6999999999999993</v>
      </c>
      <c r="Y8">
        <v>0</v>
      </c>
      <c r="Z8">
        <f t="shared" si="4"/>
        <v>0</v>
      </c>
    </row>
    <row r="9" spans="1:26" x14ac:dyDescent="0.6">
      <c r="A9">
        <v>2017</v>
      </c>
      <c r="B9">
        <v>1</v>
      </c>
      <c r="C9">
        <v>8</v>
      </c>
      <c r="D9">
        <f t="shared" si="2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23839</v>
      </c>
      <c r="M9">
        <v>24963</v>
      </c>
      <c r="N9">
        <v>0.44010459443876182</v>
      </c>
      <c r="O9">
        <v>0.55989540556123818</v>
      </c>
      <c r="P9">
        <v>0.58583013441715026</v>
      </c>
      <c r="Q9">
        <v>0.41416986558284957</v>
      </c>
      <c r="R9">
        <v>3.037226007768714E-2</v>
      </c>
      <c r="S9">
        <v>5250</v>
      </c>
      <c r="T9">
        <f t="shared" si="3"/>
        <v>5250</v>
      </c>
      <c r="U9">
        <v>4784</v>
      </c>
      <c r="V9">
        <v>5862.0248604250764</v>
      </c>
      <c r="W9">
        <v>5250</v>
      </c>
      <c r="X9" s="10">
        <v>9.3000000000000007</v>
      </c>
      <c r="Y9">
        <v>4.5999999999999996</v>
      </c>
      <c r="Z9">
        <f t="shared" si="4"/>
        <v>42.78</v>
      </c>
    </row>
    <row r="10" spans="1:26" x14ac:dyDescent="0.6">
      <c r="A10">
        <v>2017</v>
      </c>
      <c r="B10">
        <v>1</v>
      </c>
      <c r="C10">
        <v>9</v>
      </c>
      <c r="D10">
        <f t="shared" si="2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22008</v>
      </c>
      <c r="M10">
        <v>22664</v>
      </c>
      <c r="N10">
        <v>0.46040494163559181</v>
      </c>
      <c r="O10">
        <v>0.53959505836440813</v>
      </c>
      <c r="P10">
        <v>0.55522485770163787</v>
      </c>
      <c r="Q10">
        <v>0.44477514229836213</v>
      </c>
      <c r="R10">
        <v>7.1227181830896991E-2</v>
      </c>
      <c r="S10">
        <v>4934</v>
      </c>
      <c r="T10">
        <f t="shared" si="3"/>
        <v>-316</v>
      </c>
      <c r="U10">
        <v>4784</v>
      </c>
      <c r="V10">
        <v>4884.8266613999194</v>
      </c>
      <c r="W10">
        <v>4934</v>
      </c>
      <c r="X10" s="10">
        <v>7.3</v>
      </c>
      <c r="Y10">
        <v>0</v>
      </c>
      <c r="Z10">
        <f t="shared" si="4"/>
        <v>0</v>
      </c>
    </row>
    <row r="11" spans="1:26" x14ac:dyDescent="0.6">
      <c r="A11">
        <v>2017</v>
      </c>
      <c r="B11">
        <v>1</v>
      </c>
      <c r="C11">
        <v>10</v>
      </c>
      <c r="D11">
        <f t="shared" si="2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20701</v>
      </c>
      <c r="M11">
        <v>22154</v>
      </c>
      <c r="N11">
        <v>0.43662523622438271</v>
      </c>
      <c r="O11">
        <v>0.56337476377561746</v>
      </c>
      <c r="P11">
        <v>0.58195139984817557</v>
      </c>
      <c r="Q11">
        <v>0.41804860015182438</v>
      </c>
      <c r="R11">
        <v>5.2526111659238588E-2</v>
      </c>
      <c r="S11">
        <v>5044</v>
      </c>
      <c r="T11">
        <f t="shared" si="3"/>
        <v>110</v>
      </c>
      <c r="U11">
        <v>4784</v>
      </c>
      <c r="V11">
        <v>4914.9965092419543</v>
      </c>
      <c r="W11">
        <v>5044</v>
      </c>
      <c r="X11" s="10">
        <v>3.5</v>
      </c>
      <c r="Y11">
        <v>0</v>
      </c>
      <c r="Z11">
        <f t="shared" si="4"/>
        <v>0</v>
      </c>
    </row>
    <row r="12" spans="1:26" x14ac:dyDescent="0.6">
      <c r="A12">
        <v>2017</v>
      </c>
      <c r="B12">
        <v>1</v>
      </c>
      <c r="C12">
        <v>11</v>
      </c>
      <c r="D12">
        <f t="shared" si="2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20742</v>
      </c>
      <c r="M12">
        <v>23066</v>
      </c>
      <c r="N12">
        <v>0.41949969986648578</v>
      </c>
      <c r="O12">
        <v>0.58050030013351417</v>
      </c>
      <c r="P12">
        <v>0.53034927660659092</v>
      </c>
      <c r="Q12">
        <v>0.46965072339340908</v>
      </c>
      <c r="R12">
        <v>5.0293893301027501E-2</v>
      </c>
      <c r="S12">
        <v>5260</v>
      </c>
      <c r="T12">
        <f t="shared" si="3"/>
        <v>216</v>
      </c>
      <c r="U12">
        <v>4784</v>
      </c>
      <c r="V12">
        <v>4937.9966960868769</v>
      </c>
      <c r="W12">
        <v>5260</v>
      </c>
      <c r="X12" s="10">
        <v>1.1000000000000001</v>
      </c>
      <c r="Y12">
        <v>0</v>
      </c>
      <c r="Z12">
        <f t="shared" si="4"/>
        <v>0</v>
      </c>
    </row>
    <row r="13" spans="1:26" x14ac:dyDescent="0.6">
      <c r="A13">
        <v>2017</v>
      </c>
      <c r="B13">
        <v>1</v>
      </c>
      <c r="C13">
        <v>12</v>
      </c>
      <c r="D13">
        <f t="shared" si="2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21859</v>
      </c>
      <c r="M13">
        <v>23627</v>
      </c>
      <c r="N13">
        <v>0.43402569677838299</v>
      </c>
      <c r="O13">
        <v>0.56597430322161701</v>
      </c>
      <c r="P13">
        <v>0.55290197090187987</v>
      </c>
      <c r="Q13">
        <v>0.44709802909812019</v>
      </c>
      <c r="R13">
        <v>4.5076746337900951E-2</v>
      </c>
      <c r="S13">
        <v>5372</v>
      </c>
      <c r="T13">
        <f t="shared" si="3"/>
        <v>112</v>
      </c>
      <c r="U13">
        <v>4784</v>
      </c>
      <c r="V13">
        <v>5226.5632783208484</v>
      </c>
      <c r="W13">
        <v>5372</v>
      </c>
      <c r="X13" s="10">
        <v>3.9</v>
      </c>
      <c r="Y13">
        <v>0</v>
      </c>
      <c r="Z13">
        <f t="shared" si="4"/>
        <v>0</v>
      </c>
    </row>
    <row r="14" spans="1:26" x14ac:dyDescent="0.6">
      <c r="A14">
        <v>2017</v>
      </c>
      <c r="B14">
        <v>1</v>
      </c>
      <c r="C14">
        <v>13</v>
      </c>
      <c r="D14">
        <f t="shared" si="2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23383</v>
      </c>
      <c r="M14">
        <v>23187</v>
      </c>
      <c r="N14">
        <v>0.43980197295167239</v>
      </c>
      <c r="O14">
        <v>0.56019802704832755</v>
      </c>
      <c r="P14">
        <v>0.53530339427261664</v>
      </c>
      <c r="Q14">
        <v>0.46469660572738342</v>
      </c>
      <c r="R14">
        <v>0.13609723559186321</v>
      </c>
      <c r="S14">
        <v>5585</v>
      </c>
      <c r="T14">
        <f t="shared" si="3"/>
        <v>213</v>
      </c>
      <c r="U14">
        <v>4784</v>
      </c>
      <c r="V14">
        <v>5453.6280234397991</v>
      </c>
      <c r="W14">
        <v>5585</v>
      </c>
      <c r="X14" s="10">
        <v>1.5</v>
      </c>
      <c r="Y14">
        <v>0</v>
      </c>
      <c r="Z14">
        <f t="shared" si="4"/>
        <v>0</v>
      </c>
    </row>
    <row r="15" spans="1:26" x14ac:dyDescent="0.6">
      <c r="A15">
        <v>2017</v>
      </c>
      <c r="B15">
        <v>1</v>
      </c>
      <c r="C15">
        <v>14</v>
      </c>
      <c r="D15">
        <f t="shared" si="2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23561</v>
      </c>
      <c r="M15">
        <v>23744</v>
      </c>
      <c r="N15">
        <v>0.44954746683939911</v>
      </c>
      <c r="O15">
        <v>0.55045253316060094</v>
      </c>
      <c r="P15">
        <v>0.59983775204135792</v>
      </c>
      <c r="Q15">
        <v>0.40016224795864208</v>
      </c>
      <c r="R15">
        <v>7.6870176505944132E-2</v>
      </c>
      <c r="S15">
        <v>5717</v>
      </c>
      <c r="T15">
        <f t="shared" si="3"/>
        <v>132</v>
      </c>
      <c r="U15">
        <v>4784</v>
      </c>
      <c r="V15">
        <v>5709.2875081534594</v>
      </c>
      <c r="W15">
        <v>5717</v>
      </c>
      <c r="X15" s="10">
        <v>-2.4</v>
      </c>
      <c r="Y15">
        <v>0</v>
      </c>
      <c r="Z15">
        <f t="shared" si="4"/>
        <v>0</v>
      </c>
    </row>
    <row r="16" spans="1:26" x14ac:dyDescent="0.6">
      <c r="A16">
        <v>2017</v>
      </c>
      <c r="B16">
        <v>1</v>
      </c>
      <c r="C16">
        <v>15</v>
      </c>
      <c r="D16">
        <f t="shared" si="2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25321</v>
      </c>
      <c r="M16">
        <v>24327</v>
      </c>
      <c r="N16">
        <v>0.43918900283633477</v>
      </c>
      <c r="O16">
        <v>0.56081099716366511</v>
      </c>
      <c r="P16">
        <v>0.58302068740058177</v>
      </c>
      <c r="Q16">
        <v>0.41697931259941817</v>
      </c>
      <c r="R16">
        <v>8.3958543075734846E-2</v>
      </c>
      <c r="S16">
        <v>5728</v>
      </c>
      <c r="T16">
        <f t="shared" si="3"/>
        <v>11</v>
      </c>
      <c r="U16">
        <v>4784</v>
      </c>
      <c r="V16">
        <v>5942.6412400176168</v>
      </c>
      <c r="W16">
        <v>5942.6412400176168</v>
      </c>
      <c r="X16" s="10">
        <v>-1.5</v>
      </c>
      <c r="Y16">
        <v>0</v>
      </c>
      <c r="Z16">
        <f t="shared" si="4"/>
        <v>0</v>
      </c>
    </row>
    <row r="17" spans="1:26" x14ac:dyDescent="0.6">
      <c r="A17">
        <v>2017</v>
      </c>
      <c r="B17">
        <v>1</v>
      </c>
      <c r="C17">
        <v>16</v>
      </c>
      <c r="D17">
        <f t="shared" si="2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23563</v>
      </c>
      <c r="M17">
        <v>21842</v>
      </c>
      <c r="N17">
        <v>0.44704421218717338</v>
      </c>
      <c r="O17">
        <v>0.55295578781282662</v>
      </c>
      <c r="P17">
        <v>0.56160489761154486</v>
      </c>
      <c r="Q17">
        <v>0.43839510238845508</v>
      </c>
      <c r="R17">
        <v>5.6576454111056183E-2</v>
      </c>
      <c r="S17">
        <v>5235</v>
      </c>
      <c r="T17">
        <f t="shared" si="3"/>
        <v>-493</v>
      </c>
      <c r="U17">
        <v>4784</v>
      </c>
      <c r="V17">
        <v>4979.3397093050808</v>
      </c>
      <c r="W17">
        <v>5235</v>
      </c>
      <c r="X17" s="10">
        <v>1.4</v>
      </c>
      <c r="Y17">
        <v>0</v>
      </c>
      <c r="Z17">
        <f t="shared" si="4"/>
        <v>0</v>
      </c>
    </row>
    <row r="18" spans="1:26" x14ac:dyDescent="0.6">
      <c r="A18">
        <v>2017</v>
      </c>
      <c r="B18">
        <v>1</v>
      </c>
      <c r="C18">
        <v>17</v>
      </c>
      <c r="D18">
        <f t="shared" si="2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22181</v>
      </c>
      <c r="M18">
        <v>21305</v>
      </c>
      <c r="N18">
        <v>0.44795060157471372</v>
      </c>
      <c r="O18">
        <v>0.55204939842528622</v>
      </c>
      <c r="P18">
        <v>0.60210928259097984</v>
      </c>
      <c r="Q18">
        <v>0.39789071740901999</v>
      </c>
      <c r="R18">
        <v>9.873553417989768E-2</v>
      </c>
      <c r="S18">
        <v>5392</v>
      </c>
      <c r="T18">
        <f t="shared" si="3"/>
        <v>157</v>
      </c>
      <c r="U18">
        <v>4784</v>
      </c>
      <c r="V18">
        <v>5082.3930044849158</v>
      </c>
      <c r="W18">
        <v>5392</v>
      </c>
      <c r="X18" s="10">
        <v>4.4000000000000004</v>
      </c>
      <c r="Y18">
        <v>0</v>
      </c>
      <c r="Z18">
        <f t="shared" si="4"/>
        <v>0</v>
      </c>
    </row>
    <row r="19" spans="1:26" x14ac:dyDescent="0.6">
      <c r="A19">
        <v>2017</v>
      </c>
      <c r="B19">
        <v>1</v>
      </c>
      <c r="C19">
        <v>18</v>
      </c>
      <c r="D19">
        <f t="shared" si="2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22676</v>
      </c>
      <c r="M19">
        <v>22429</v>
      </c>
      <c r="N19">
        <v>0.41969872687865761</v>
      </c>
      <c r="O19">
        <v>0.58030127312134228</v>
      </c>
      <c r="P19">
        <v>0.53227391120989742</v>
      </c>
      <c r="Q19">
        <v>0.46772608879010258</v>
      </c>
      <c r="R19">
        <v>3.0301282723428049E-2</v>
      </c>
      <c r="S19">
        <v>5345</v>
      </c>
      <c r="T19">
        <f t="shared" si="3"/>
        <v>-47</v>
      </c>
      <c r="U19">
        <v>4784</v>
      </c>
      <c r="V19">
        <v>5105.3009894451015</v>
      </c>
      <c r="W19">
        <v>5345</v>
      </c>
      <c r="X19" s="10">
        <v>5.3</v>
      </c>
      <c r="Y19">
        <v>0</v>
      </c>
      <c r="Z19">
        <f t="shared" si="4"/>
        <v>0</v>
      </c>
    </row>
    <row r="20" spans="1:26" x14ac:dyDescent="0.6">
      <c r="A20">
        <v>2017</v>
      </c>
      <c r="B20">
        <v>1</v>
      </c>
      <c r="C20">
        <v>19</v>
      </c>
      <c r="D20">
        <f t="shared" si="2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23444</v>
      </c>
      <c r="M20">
        <v>23301</v>
      </c>
      <c r="N20">
        <v>0.43876239017656199</v>
      </c>
      <c r="O20">
        <v>0.56123760982343796</v>
      </c>
      <c r="P20">
        <v>0.55210714410541406</v>
      </c>
      <c r="Q20">
        <v>0.447892855894586</v>
      </c>
      <c r="R20">
        <v>7.5229893553949517E-2</v>
      </c>
      <c r="S20">
        <v>5567</v>
      </c>
      <c r="T20">
        <f t="shared" si="3"/>
        <v>222</v>
      </c>
      <c r="U20">
        <v>4784</v>
      </c>
      <c r="V20">
        <v>5359.0763800395707</v>
      </c>
      <c r="W20">
        <v>5567</v>
      </c>
      <c r="X20" s="10">
        <v>4.9000000000000004</v>
      </c>
      <c r="Y20">
        <v>0</v>
      </c>
      <c r="Z20">
        <f t="shared" si="4"/>
        <v>0</v>
      </c>
    </row>
    <row r="21" spans="1:26" x14ac:dyDescent="0.6">
      <c r="A21">
        <v>2017</v>
      </c>
      <c r="B21">
        <v>1</v>
      </c>
      <c r="C21">
        <v>20</v>
      </c>
      <c r="D21">
        <f t="shared" si="2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23896</v>
      </c>
      <c r="M21">
        <v>22160</v>
      </c>
      <c r="N21">
        <v>0.44778180234589138</v>
      </c>
      <c r="O21">
        <v>0.55221819765410862</v>
      </c>
      <c r="P21">
        <v>0.53606211187638908</v>
      </c>
      <c r="Q21">
        <v>0.46393788812361098</v>
      </c>
      <c r="R21">
        <v>0.2188009911456579</v>
      </c>
      <c r="S21">
        <v>5661</v>
      </c>
      <c r="T21">
        <f t="shared" si="3"/>
        <v>94</v>
      </c>
      <c r="U21">
        <v>4784</v>
      </c>
      <c r="V21">
        <v>5508.3605976540603</v>
      </c>
      <c r="W21">
        <v>5661</v>
      </c>
      <c r="X21" s="10">
        <v>2.1</v>
      </c>
      <c r="Y21">
        <v>0</v>
      </c>
      <c r="Z21">
        <f t="shared" si="4"/>
        <v>0</v>
      </c>
    </row>
    <row r="22" spans="1:26" x14ac:dyDescent="0.6">
      <c r="A22">
        <v>2017</v>
      </c>
      <c r="B22">
        <v>1</v>
      </c>
      <c r="C22">
        <v>21</v>
      </c>
      <c r="D22">
        <f t="shared" si="2"/>
        <v>6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23950</v>
      </c>
      <c r="M22">
        <v>22209</v>
      </c>
      <c r="N22">
        <v>0.44759660754470437</v>
      </c>
      <c r="O22">
        <v>0.55240339245529557</v>
      </c>
      <c r="P22">
        <v>0.60048992241898813</v>
      </c>
      <c r="Q22">
        <v>0.39951007758101181</v>
      </c>
      <c r="R22">
        <v>0.10622184908517091</v>
      </c>
      <c r="S22">
        <v>5867</v>
      </c>
      <c r="T22">
        <f t="shared" si="3"/>
        <v>206</v>
      </c>
      <c r="U22">
        <v>4784</v>
      </c>
      <c r="V22">
        <v>5745.1964981115698</v>
      </c>
      <c r="W22">
        <v>5867</v>
      </c>
      <c r="X22" s="10">
        <v>0</v>
      </c>
      <c r="Y22">
        <v>0</v>
      </c>
      <c r="Z22">
        <f t="shared" si="4"/>
        <v>0</v>
      </c>
    </row>
    <row r="23" spans="1:26" x14ac:dyDescent="0.6">
      <c r="A23">
        <v>2017</v>
      </c>
      <c r="B23">
        <v>1</v>
      </c>
      <c r="C23">
        <v>22</v>
      </c>
      <c r="D23">
        <f t="shared" si="2"/>
        <v>7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24816</v>
      </c>
      <c r="M23">
        <v>21596</v>
      </c>
      <c r="N23">
        <v>0.44984514982218732</v>
      </c>
      <c r="O23">
        <v>0.55015485017781263</v>
      </c>
      <c r="P23">
        <v>0.58802988710178727</v>
      </c>
      <c r="Q23">
        <v>0.41197011289821261</v>
      </c>
      <c r="R23">
        <v>7.7708888778286939E-2</v>
      </c>
      <c r="S23">
        <v>5642</v>
      </c>
      <c r="T23">
        <f t="shared" si="3"/>
        <v>-225</v>
      </c>
      <c r="U23">
        <v>4784</v>
      </c>
      <c r="V23">
        <v>5933.1126559032482</v>
      </c>
      <c r="W23">
        <v>5933.1126559032482</v>
      </c>
      <c r="X23" s="10">
        <v>0.6</v>
      </c>
      <c r="Y23">
        <v>0</v>
      </c>
      <c r="Z23">
        <f t="shared" si="4"/>
        <v>0</v>
      </c>
    </row>
    <row r="24" spans="1:26" x14ac:dyDescent="0.6">
      <c r="A24">
        <v>2017</v>
      </c>
      <c r="B24">
        <v>1</v>
      </c>
      <c r="C24">
        <v>23</v>
      </c>
      <c r="D24">
        <f t="shared" si="2"/>
        <v>1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23466</v>
      </c>
      <c r="M24">
        <v>18488</v>
      </c>
      <c r="N24">
        <v>0.44792014704371291</v>
      </c>
      <c r="O24">
        <v>0.55207985295628703</v>
      </c>
      <c r="P24">
        <v>0.56081579315279917</v>
      </c>
      <c r="Q24">
        <v>0.43918420684720078</v>
      </c>
      <c r="R24">
        <v>5.3848748430791772E-2</v>
      </c>
      <c r="S24">
        <v>4814</v>
      </c>
      <c r="T24">
        <f t="shared" si="3"/>
        <v>-828</v>
      </c>
      <c r="U24">
        <v>4784</v>
      </c>
      <c r="V24">
        <v>4959.9160184138709</v>
      </c>
      <c r="W24">
        <v>4814</v>
      </c>
      <c r="X24" s="10">
        <v>-2.5</v>
      </c>
      <c r="Y24">
        <v>0</v>
      </c>
      <c r="Z24">
        <f t="shared" si="4"/>
        <v>0</v>
      </c>
    </row>
    <row r="25" spans="1:26" x14ac:dyDescent="0.6">
      <c r="A25">
        <v>2017</v>
      </c>
      <c r="B25">
        <v>1</v>
      </c>
      <c r="C25">
        <v>24</v>
      </c>
      <c r="D25">
        <f t="shared" si="2"/>
        <v>2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22680</v>
      </c>
      <c r="M25">
        <v>17375</v>
      </c>
      <c r="N25">
        <v>0.44313323832972579</v>
      </c>
      <c r="O25">
        <v>0.55686676167027405</v>
      </c>
      <c r="P25">
        <v>0.57946399621799294</v>
      </c>
      <c r="Q25">
        <v>0.42053600378200712</v>
      </c>
      <c r="R25">
        <v>2.3496782613974389E-2</v>
      </c>
      <c r="S25">
        <v>4597</v>
      </c>
      <c r="T25">
        <f t="shared" si="3"/>
        <v>-217</v>
      </c>
      <c r="U25">
        <v>4784</v>
      </c>
      <c r="V25">
        <v>5061.1419559526603</v>
      </c>
      <c r="W25">
        <v>4597</v>
      </c>
      <c r="X25" s="10">
        <v>-1.1000000000000001</v>
      </c>
      <c r="Y25">
        <v>0</v>
      </c>
      <c r="Z25">
        <f t="shared" si="4"/>
        <v>0</v>
      </c>
    </row>
    <row r="26" spans="1:26" x14ac:dyDescent="0.6">
      <c r="A26">
        <v>2017</v>
      </c>
      <c r="B26">
        <v>1</v>
      </c>
      <c r="C26">
        <v>25</v>
      </c>
      <c r="D26">
        <f t="shared" si="2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24897</v>
      </c>
      <c r="M26">
        <v>20122</v>
      </c>
      <c r="N26">
        <v>0.41510465899466081</v>
      </c>
      <c r="O26">
        <v>0.58489534100533924</v>
      </c>
      <c r="P26">
        <v>0.53738064556904475</v>
      </c>
      <c r="Q26">
        <v>0.46261935443095531</v>
      </c>
      <c r="R26">
        <v>0.1033778217169221</v>
      </c>
      <c r="S26">
        <v>4366</v>
      </c>
      <c r="T26">
        <f t="shared" si="3"/>
        <v>-231</v>
      </c>
      <c r="U26">
        <v>4784</v>
      </c>
      <c r="V26">
        <v>5268.0108173175422</v>
      </c>
      <c r="W26">
        <v>4366</v>
      </c>
      <c r="X26" s="10">
        <v>1.2</v>
      </c>
      <c r="Y26">
        <v>0</v>
      </c>
      <c r="Z26">
        <f t="shared" si="4"/>
        <v>0</v>
      </c>
    </row>
    <row r="27" spans="1:26" x14ac:dyDescent="0.6">
      <c r="A27">
        <v>2017</v>
      </c>
      <c r="B27">
        <v>1</v>
      </c>
      <c r="C27">
        <v>26</v>
      </c>
      <c r="D27">
        <f t="shared" si="2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25771</v>
      </c>
      <c r="M27">
        <v>23808</v>
      </c>
      <c r="N27">
        <v>0.44827095508190262</v>
      </c>
      <c r="O27">
        <v>0.55172904491809738</v>
      </c>
      <c r="P27">
        <v>0.5583616923684267</v>
      </c>
      <c r="Q27">
        <v>0.4416383076315733</v>
      </c>
      <c r="R27">
        <v>6.1418865791930823E-2</v>
      </c>
      <c r="S27">
        <v>5161</v>
      </c>
      <c r="T27">
        <f t="shared" si="3"/>
        <v>795</v>
      </c>
      <c r="U27">
        <v>4784</v>
      </c>
      <c r="V27">
        <v>5561.5174118731466</v>
      </c>
      <c r="W27">
        <v>5161</v>
      </c>
      <c r="X27" s="10">
        <v>3.8</v>
      </c>
      <c r="Y27">
        <v>0</v>
      </c>
      <c r="Z27">
        <f t="shared" si="4"/>
        <v>0</v>
      </c>
    </row>
    <row r="28" spans="1:26" x14ac:dyDescent="0.6">
      <c r="A28">
        <v>2017</v>
      </c>
      <c r="B28">
        <v>1</v>
      </c>
      <c r="C28">
        <v>27</v>
      </c>
      <c r="D28">
        <f t="shared" si="2"/>
        <v>5</v>
      </c>
      <c r="E28" t="s">
        <v>12</v>
      </c>
      <c r="F28" t="s">
        <v>14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>
        <f t="shared" si="0"/>
        <v>0</v>
      </c>
      <c r="I28">
        <f t="shared" si="1"/>
        <v>1</v>
      </c>
      <c r="J28" s="12" t="s">
        <v>79</v>
      </c>
      <c r="K28" s="12"/>
      <c r="L28">
        <v>24840</v>
      </c>
      <c r="M28">
        <v>23407</v>
      </c>
      <c r="N28">
        <v>0.45897775988151152</v>
      </c>
      <c r="O28">
        <v>0.54102224011848854</v>
      </c>
      <c r="P28">
        <v>0.55994700300609968</v>
      </c>
      <c r="Q28">
        <v>0.44005299699390032</v>
      </c>
      <c r="R28">
        <v>4.5838103043074813E-2</v>
      </c>
      <c r="S28">
        <v>5899</v>
      </c>
      <c r="T28">
        <f t="shared" si="3"/>
        <v>738</v>
      </c>
      <c r="U28">
        <v>4784</v>
      </c>
      <c r="V28">
        <v>5740.6498581857259</v>
      </c>
      <c r="W28">
        <v>5899</v>
      </c>
      <c r="X28" s="10">
        <v>7.2</v>
      </c>
      <c r="Y28">
        <v>0</v>
      </c>
      <c r="Z28">
        <f t="shared" si="4"/>
        <v>0</v>
      </c>
    </row>
    <row r="29" spans="1:26" x14ac:dyDescent="0.6">
      <c r="A29">
        <v>2017</v>
      </c>
      <c r="B29">
        <v>1</v>
      </c>
      <c r="C29">
        <v>28</v>
      </c>
      <c r="D29">
        <f t="shared" si="2"/>
        <v>6</v>
      </c>
      <c r="E29" t="s">
        <v>12</v>
      </c>
      <c r="F29" t="s">
        <v>11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1</v>
      </c>
      <c r="I29">
        <f t="shared" si="1"/>
        <v>1</v>
      </c>
      <c r="J29" s="12" t="s">
        <v>79</v>
      </c>
      <c r="K29" s="12"/>
      <c r="L29">
        <v>21974</v>
      </c>
      <c r="M29">
        <v>22368</v>
      </c>
      <c r="N29">
        <v>0.45453275617160388</v>
      </c>
      <c r="O29">
        <v>0.54546724382839606</v>
      </c>
      <c r="P29">
        <v>0.61123102797819528</v>
      </c>
      <c r="Q29">
        <v>0.38876897202180472</v>
      </c>
      <c r="R29">
        <v>2.3798913504795859E-2</v>
      </c>
      <c r="S29">
        <v>6125</v>
      </c>
      <c r="T29">
        <f t="shared" si="3"/>
        <v>226</v>
      </c>
      <c r="U29">
        <v>4784</v>
      </c>
      <c r="V29">
        <v>5726.1114695306187</v>
      </c>
      <c r="W29">
        <v>6125</v>
      </c>
      <c r="X29" s="10">
        <v>6.5</v>
      </c>
      <c r="Y29">
        <v>0</v>
      </c>
      <c r="Z29">
        <f t="shared" si="4"/>
        <v>0</v>
      </c>
    </row>
    <row r="30" spans="1:26" x14ac:dyDescent="0.6">
      <c r="A30">
        <v>2017</v>
      </c>
      <c r="B30">
        <v>1</v>
      </c>
      <c r="C30">
        <v>29</v>
      </c>
      <c r="D30">
        <f t="shared" si="2"/>
        <v>7</v>
      </c>
      <c r="E30" t="s">
        <v>12</v>
      </c>
      <c r="F30" t="s">
        <v>15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>
        <f t="shared" si="0"/>
        <v>0</v>
      </c>
      <c r="I30">
        <f t="shared" si="1"/>
        <v>1</v>
      </c>
      <c r="J30" s="12" t="s">
        <v>79</v>
      </c>
      <c r="K30" s="12"/>
      <c r="L30">
        <v>24531</v>
      </c>
      <c r="M30">
        <v>26653</v>
      </c>
      <c r="N30">
        <v>0.46753148508748582</v>
      </c>
      <c r="O30">
        <v>0.53246851491251423</v>
      </c>
      <c r="P30">
        <v>0.5990985092933736</v>
      </c>
      <c r="Q30">
        <v>0.4009014907066264</v>
      </c>
      <c r="R30">
        <v>8.2350657497261032E-2</v>
      </c>
      <c r="S30">
        <v>6140</v>
      </c>
      <c r="T30">
        <f t="shared" si="3"/>
        <v>15</v>
      </c>
      <c r="U30">
        <v>4784</v>
      </c>
      <c r="V30">
        <v>6059.629299261479</v>
      </c>
      <c r="W30">
        <v>6140</v>
      </c>
      <c r="X30" s="10">
        <v>8</v>
      </c>
      <c r="Y30">
        <v>5.9</v>
      </c>
      <c r="Z30">
        <f t="shared" si="4"/>
        <v>47.2</v>
      </c>
    </row>
    <row r="31" spans="1:26" x14ac:dyDescent="0.6">
      <c r="A31">
        <v>2017</v>
      </c>
      <c r="B31">
        <v>1</v>
      </c>
      <c r="C31">
        <v>30</v>
      </c>
      <c r="D31">
        <f t="shared" si="2"/>
        <v>1</v>
      </c>
      <c r="E31" t="s">
        <v>12</v>
      </c>
      <c r="F31" t="s">
        <v>17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>
        <f t="shared" si="0"/>
        <v>0</v>
      </c>
      <c r="I31">
        <f t="shared" si="1"/>
        <v>1</v>
      </c>
      <c r="J31" s="12" t="s">
        <v>79</v>
      </c>
      <c r="K31" s="12"/>
      <c r="L31">
        <v>25028</v>
      </c>
      <c r="M31">
        <v>23787</v>
      </c>
      <c r="N31">
        <v>0.44374215519361793</v>
      </c>
      <c r="O31">
        <v>0.55625784480638207</v>
      </c>
      <c r="P31">
        <v>0.58740372421077547</v>
      </c>
      <c r="Q31">
        <v>0.41259627578922459</v>
      </c>
      <c r="R31">
        <v>9.3273868577857452E-2</v>
      </c>
      <c r="S31">
        <v>5552</v>
      </c>
      <c r="T31">
        <f t="shared" si="3"/>
        <v>-588</v>
      </c>
      <c r="U31">
        <v>4784</v>
      </c>
      <c r="V31">
        <v>5223.4238912975816</v>
      </c>
      <c r="W31">
        <v>5552</v>
      </c>
      <c r="X31" s="10">
        <v>3.3</v>
      </c>
      <c r="Y31">
        <v>0.8</v>
      </c>
      <c r="Z31">
        <f t="shared" si="4"/>
        <v>2.64</v>
      </c>
    </row>
    <row r="32" spans="1:26" x14ac:dyDescent="0.6">
      <c r="A32">
        <v>2017</v>
      </c>
      <c r="B32">
        <v>1</v>
      </c>
      <c r="C32">
        <v>31</v>
      </c>
      <c r="D32">
        <f t="shared" si="2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21694</v>
      </c>
      <c r="M32">
        <v>22705</v>
      </c>
      <c r="N32">
        <v>0.44396945377413422</v>
      </c>
      <c r="O32">
        <v>0.55603054622586578</v>
      </c>
      <c r="P32">
        <v>0.59241998314116329</v>
      </c>
      <c r="Q32">
        <v>0.40758001685883682</v>
      </c>
      <c r="R32">
        <v>4.1516075892783229E-2</v>
      </c>
      <c r="S32">
        <v>4667</v>
      </c>
      <c r="T32">
        <f t="shared" si="3"/>
        <v>-885</v>
      </c>
      <c r="U32">
        <v>4784</v>
      </c>
      <c r="V32">
        <v>5018.9594163008942</v>
      </c>
      <c r="W32">
        <v>4667</v>
      </c>
      <c r="X32" s="10">
        <v>3.1</v>
      </c>
      <c r="Y32">
        <v>0</v>
      </c>
      <c r="Z32">
        <f t="shared" si="4"/>
        <v>0</v>
      </c>
    </row>
    <row r="33" spans="1:26" x14ac:dyDescent="0.6">
      <c r="A33">
        <v>2017</v>
      </c>
      <c r="B33">
        <v>2</v>
      </c>
      <c r="C33">
        <v>1</v>
      </c>
      <c r="D33">
        <f t="shared" si="2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21310</v>
      </c>
      <c r="M33">
        <v>22935</v>
      </c>
      <c r="N33">
        <v>0.43137561612793812</v>
      </c>
      <c r="O33">
        <v>0.56862438387206193</v>
      </c>
      <c r="P33">
        <v>0.53744014362981762</v>
      </c>
      <c r="Q33">
        <v>0.46255985637018232</v>
      </c>
      <c r="R33">
        <v>3.6161928886387092E-2</v>
      </c>
      <c r="S33">
        <v>4462</v>
      </c>
      <c r="T33">
        <f t="shared" si="3"/>
        <v>-205</v>
      </c>
      <c r="U33">
        <v>4784</v>
      </c>
      <c r="V33">
        <v>5014.7306871487772</v>
      </c>
      <c r="W33">
        <v>4462</v>
      </c>
      <c r="X33" s="10">
        <v>2.2999999999999998</v>
      </c>
      <c r="Y33">
        <v>0</v>
      </c>
      <c r="Z33">
        <f t="shared" si="4"/>
        <v>0</v>
      </c>
    </row>
    <row r="34" spans="1:26" x14ac:dyDescent="0.6">
      <c r="A34">
        <v>2017</v>
      </c>
      <c r="B34">
        <v>2</v>
      </c>
      <c r="C34">
        <v>2</v>
      </c>
      <c r="D34">
        <f t="shared" si="2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19141</v>
      </c>
      <c r="M34">
        <v>23481</v>
      </c>
      <c r="N34">
        <v>0.40789900005586283</v>
      </c>
      <c r="O34">
        <v>0.59210099994413712</v>
      </c>
      <c r="P34">
        <v>0.57139900313919922</v>
      </c>
      <c r="Q34">
        <v>0.42860099686080078</v>
      </c>
      <c r="R34">
        <v>7.0235057244861177E-2</v>
      </c>
      <c r="S34">
        <v>4647</v>
      </c>
      <c r="T34">
        <f t="shared" si="3"/>
        <v>185</v>
      </c>
      <c r="U34">
        <v>4784</v>
      </c>
      <c r="V34">
        <v>5004.5209663011483</v>
      </c>
      <c r="W34">
        <v>4647</v>
      </c>
      <c r="X34" s="10">
        <v>3.4</v>
      </c>
      <c r="Y34">
        <v>0</v>
      </c>
      <c r="Z34">
        <f t="shared" si="4"/>
        <v>0</v>
      </c>
    </row>
    <row r="35" spans="1:26" x14ac:dyDescent="0.6">
      <c r="A35">
        <v>2017</v>
      </c>
      <c r="B35">
        <v>2</v>
      </c>
      <c r="C35">
        <v>3</v>
      </c>
      <c r="D35">
        <f t="shared" si="2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20650</v>
      </c>
      <c r="M35">
        <v>22349</v>
      </c>
      <c r="N35">
        <v>0.438098345633403</v>
      </c>
      <c r="O35">
        <v>0.561901654366597</v>
      </c>
      <c r="P35">
        <v>0.5488097143351196</v>
      </c>
      <c r="Q35">
        <v>0.45119028566488051</v>
      </c>
      <c r="R35">
        <v>7.1671176210422252E-2</v>
      </c>
      <c r="S35">
        <v>4989</v>
      </c>
      <c r="T35">
        <f t="shared" si="3"/>
        <v>342</v>
      </c>
      <c r="U35">
        <v>4784</v>
      </c>
      <c r="V35">
        <v>5271.49621861183</v>
      </c>
      <c r="W35">
        <v>4989</v>
      </c>
      <c r="X35" s="10">
        <v>5.5</v>
      </c>
      <c r="Y35">
        <v>0</v>
      </c>
      <c r="Z35">
        <f t="shared" si="4"/>
        <v>0</v>
      </c>
    </row>
    <row r="36" spans="1:26" x14ac:dyDescent="0.6">
      <c r="A36">
        <v>2017</v>
      </c>
      <c r="B36">
        <v>2</v>
      </c>
      <c r="C36">
        <v>4</v>
      </c>
      <c r="D36">
        <f t="shared" si="2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21972</v>
      </c>
      <c r="M36">
        <v>22768</v>
      </c>
      <c r="N36">
        <v>0.45262171564096448</v>
      </c>
      <c r="O36">
        <v>0.54737828435903546</v>
      </c>
      <c r="P36">
        <v>0.60408298376665592</v>
      </c>
      <c r="Q36">
        <v>0.39591701623334408</v>
      </c>
      <c r="R36">
        <v>2.8170987864082491E-2</v>
      </c>
      <c r="S36">
        <v>5418</v>
      </c>
      <c r="T36">
        <f t="shared" si="3"/>
        <v>429</v>
      </c>
      <c r="U36">
        <v>4784</v>
      </c>
      <c r="V36">
        <v>5632.3995742476554</v>
      </c>
      <c r="W36">
        <v>5632.3995742476554</v>
      </c>
      <c r="X36" s="10">
        <v>9.5</v>
      </c>
      <c r="Y36">
        <v>0.2</v>
      </c>
      <c r="Z36">
        <f t="shared" si="4"/>
        <v>1.9000000000000001</v>
      </c>
    </row>
    <row r="37" spans="1:26" x14ac:dyDescent="0.6">
      <c r="A37">
        <v>2017</v>
      </c>
      <c r="B37">
        <v>2</v>
      </c>
      <c r="C37">
        <v>5</v>
      </c>
      <c r="D37">
        <f t="shared" si="2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24013</v>
      </c>
      <c r="M37">
        <v>23431</v>
      </c>
      <c r="N37">
        <v>0.44099045913515039</v>
      </c>
      <c r="O37">
        <v>0.55900954086484955</v>
      </c>
      <c r="P37">
        <v>0.58806949348836079</v>
      </c>
      <c r="Q37">
        <v>0.41193050651163932</v>
      </c>
      <c r="R37">
        <v>4.4311528532981821E-2</v>
      </c>
      <c r="S37">
        <v>5407</v>
      </c>
      <c r="T37">
        <f t="shared" si="3"/>
        <v>-11</v>
      </c>
      <c r="U37">
        <v>4784</v>
      </c>
      <c r="V37">
        <v>5872.9208629432524</v>
      </c>
      <c r="W37">
        <v>5872.9208629432524</v>
      </c>
      <c r="X37" s="10">
        <v>7.3</v>
      </c>
      <c r="Y37">
        <v>4.9000000000000004</v>
      </c>
      <c r="Z37">
        <f t="shared" si="4"/>
        <v>35.770000000000003</v>
      </c>
    </row>
    <row r="38" spans="1:26" x14ac:dyDescent="0.6">
      <c r="A38">
        <v>2017</v>
      </c>
      <c r="B38">
        <v>2</v>
      </c>
      <c r="C38">
        <v>6</v>
      </c>
      <c r="D38">
        <f t="shared" si="2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21505</v>
      </c>
      <c r="M38">
        <v>21904</v>
      </c>
      <c r="N38">
        <v>0.45504875418597868</v>
      </c>
      <c r="O38">
        <v>0.54495124581402121</v>
      </c>
      <c r="P38">
        <v>0.55780071903045858</v>
      </c>
      <c r="Q38">
        <v>0.44219928096954142</v>
      </c>
      <c r="R38">
        <v>3.8638262322472847E-2</v>
      </c>
      <c r="S38">
        <v>4617</v>
      </c>
      <c r="T38">
        <f t="shared" si="3"/>
        <v>-790</v>
      </c>
      <c r="U38">
        <v>4784</v>
      </c>
      <c r="V38">
        <v>4831.8719717947088</v>
      </c>
      <c r="W38">
        <v>4617</v>
      </c>
      <c r="X38" s="10">
        <v>4</v>
      </c>
      <c r="Y38">
        <v>0</v>
      </c>
      <c r="Z38">
        <f t="shared" si="4"/>
        <v>0</v>
      </c>
    </row>
    <row r="39" spans="1:26" x14ac:dyDescent="0.6">
      <c r="A39">
        <v>2017</v>
      </c>
      <c r="B39">
        <v>2</v>
      </c>
      <c r="C39">
        <v>7</v>
      </c>
      <c r="D39">
        <f t="shared" si="2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20627</v>
      </c>
      <c r="M39">
        <v>21208</v>
      </c>
      <c r="N39">
        <v>0.45262848783382381</v>
      </c>
      <c r="O39">
        <v>0.54737151216617619</v>
      </c>
      <c r="P39">
        <v>0.59696298258490943</v>
      </c>
      <c r="Q39">
        <v>0.40303701741509063</v>
      </c>
      <c r="R39">
        <v>1.750601732390113E-2</v>
      </c>
      <c r="S39">
        <v>4729</v>
      </c>
      <c r="T39">
        <f t="shared" si="3"/>
        <v>112</v>
      </c>
      <c r="U39">
        <v>4784</v>
      </c>
      <c r="V39">
        <v>4959.4238890401657</v>
      </c>
      <c r="W39">
        <v>4729</v>
      </c>
      <c r="X39" s="10">
        <v>4.4000000000000004</v>
      </c>
      <c r="Y39">
        <v>0</v>
      </c>
      <c r="Z39">
        <f t="shared" si="4"/>
        <v>0</v>
      </c>
    </row>
    <row r="40" spans="1:26" x14ac:dyDescent="0.6">
      <c r="A40">
        <v>2017</v>
      </c>
      <c r="B40">
        <v>2</v>
      </c>
      <c r="C40">
        <v>8</v>
      </c>
      <c r="D40">
        <f t="shared" si="2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21736</v>
      </c>
      <c r="M40">
        <v>22756</v>
      </c>
      <c r="N40">
        <v>0.43661319861465547</v>
      </c>
      <c r="O40">
        <v>0.56338680138534447</v>
      </c>
      <c r="P40">
        <v>0.54423298074272397</v>
      </c>
      <c r="Q40">
        <v>0.45576701925727597</v>
      </c>
      <c r="R40">
        <v>5.3373465907612702E-2</v>
      </c>
      <c r="S40">
        <v>4910</v>
      </c>
      <c r="T40">
        <f t="shared" si="3"/>
        <v>181</v>
      </c>
      <c r="U40">
        <v>4784</v>
      </c>
      <c r="V40">
        <v>5078.1364865692194</v>
      </c>
      <c r="W40">
        <v>4910</v>
      </c>
      <c r="X40" s="10">
        <v>6.1</v>
      </c>
      <c r="Y40">
        <v>0</v>
      </c>
      <c r="Z40">
        <f t="shared" si="4"/>
        <v>0</v>
      </c>
    </row>
    <row r="41" spans="1:26" x14ac:dyDescent="0.6">
      <c r="A41">
        <v>2017</v>
      </c>
      <c r="B41">
        <v>2</v>
      </c>
      <c r="C41">
        <v>9</v>
      </c>
      <c r="D41">
        <f t="shared" si="2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21695</v>
      </c>
      <c r="M41">
        <v>23032</v>
      </c>
      <c r="N41">
        <v>0.4344013519821957</v>
      </c>
      <c r="O41">
        <v>0.56559864801780424</v>
      </c>
      <c r="P41">
        <v>0.55415839122883448</v>
      </c>
      <c r="Q41">
        <v>0.44584160877116541</v>
      </c>
      <c r="R41">
        <v>3.5805560614338608E-2</v>
      </c>
      <c r="S41">
        <v>5009</v>
      </c>
      <c r="T41">
        <f t="shared" si="3"/>
        <v>99</v>
      </c>
      <c r="U41">
        <v>4784</v>
      </c>
      <c r="V41">
        <v>5207.5144803287249</v>
      </c>
      <c r="W41">
        <v>5009</v>
      </c>
      <c r="X41" s="10">
        <v>1</v>
      </c>
      <c r="Y41">
        <v>0</v>
      </c>
      <c r="Z41">
        <f t="shared" si="4"/>
        <v>0</v>
      </c>
    </row>
    <row r="42" spans="1:26" x14ac:dyDescent="0.6">
      <c r="A42">
        <v>2017</v>
      </c>
      <c r="B42">
        <v>2</v>
      </c>
      <c r="C42">
        <v>10</v>
      </c>
      <c r="D42">
        <f t="shared" si="2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22653</v>
      </c>
      <c r="M42">
        <v>22920</v>
      </c>
      <c r="N42">
        <v>0.4411339176819053</v>
      </c>
      <c r="O42">
        <v>0.55886608231809465</v>
      </c>
      <c r="P42">
        <v>0.5423939192902042</v>
      </c>
      <c r="Q42">
        <v>0.45760608070979591</v>
      </c>
      <c r="R42">
        <v>0.16492735850320989</v>
      </c>
      <c r="S42">
        <v>5330</v>
      </c>
      <c r="T42">
        <f t="shared" si="3"/>
        <v>321</v>
      </c>
      <c r="U42">
        <v>4784</v>
      </c>
      <c r="V42">
        <v>5400.8452932086839</v>
      </c>
      <c r="W42">
        <v>5330</v>
      </c>
      <c r="X42" s="10">
        <v>-1.5</v>
      </c>
      <c r="Y42">
        <v>0</v>
      </c>
      <c r="Z42">
        <f t="shared" si="4"/>
        <v>0</v>
      </c>
    </row>
    <row r="43" spans="1:26" x14ac:dyDescent="0.6">
      <c r="A43">
        <v>2017</v>
      </c>
      <c r="B43">
        <v>2</v>
      </c>
      <c r="C43">
        <v>11</v>
      </c>
      <c r="D43">
        <f t="shared" si="2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22521</v>
      </c>
      <c r="M43">
        <v>24281</v>
      </c>
      <c r="N43">
        <v>0.45647326529679472</v>
      </c>
      <c r="O43">
        <v>0.54352673470320534</v>
      </c>
      <c r="P43">
        <v>0.60248385313264208</v>
      </c>
      <c r="Q43">
        <v>0.39751614686735792</v>
      </c>
      <c r="R43">
        <v>2.8584160937102109E-2</v>
      </c>
      <c r="S43">
        <v>5618</v>
      </c>
      <c r="T43">
        <f t="shared" si="3"/>
        <v>288</v>
      </c>
      <c r="U43">
        <v>4784</v>
      </c>
      <c r="V43">
        <v>5648.1041823508549</v>
      </c>
      <c r="W43">
        <v>5648.1041823508549</v>
      </c>
      <c r="X43" s="10">
        <v>-0.5</v>
      </c>
      <c r="Y43">
        <v>0</v>
      </c>
      <c r="Z43">
        <f t="shared" si="4"/>
        <v>0</v>
      </c>
    </row>
    <row r="44" spans="1:26" x14ac:dyDescent="0.6">
      <c r="A44">
        <v>2017</v>
      </c>
      <c r="B44">
        <v>2</v>
      </c>
      <c r="C44">
        <v>12</v>
      </c>
      <c r="D44">
        <f t="shared" si="2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24974</v>
      </c>
      <c r="M44">
        <v>25122</v>
      </c>
      <c r="N44">
        <v>0.44811727176624683</v>
      </c>
      <c r="O44">
        <v>0.55188272823375328</v>
      </c>
      <c r="P44">
        <v>0.5846507579850877</v>
      </c>
      <c r="Q44">
        <v>0.41534924201491241</v>
      </c>
      <c r="R44">
        <v>2.7034719527870371E-2</v>
      </c>
      <c r="S44">
        <v>5700</v>
      </c>
      <c r="T44">
        <f t="shared" si="3"/>
        <v>82</v>
      </c>
      <c r="U44">
        <v>4784</v>
      </c>
      <c r="V44">
        <v>5942.3547184504241</v>
      </c>
      <c r="W44">
        <v>5942.3547184504241</v>
      </c>
      <c r="X44" s="10">
        <v>2.2000000000000002</v>
      </c>
      <c r="Y44">
        <v>0</v>
      </c>
      <c r="Z44">
        <f t="shared" si="4"/>
        <v>0</v>
      </c>
    </row>
    <row r="45" spans="1:26" x14ac:dyDescent="0.6">
      <c r="A45">
        <v>2017</v>
      </c>
      <c r="B45">
        <v>2</v>
      </c>
      <c r="C45">
        <v>13</v>
      </c>
      <c r="D45">
        <f t="shared" si="2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23023</v>
      </c>
      <c r="M45">
        <v>23086</v>
      </c>
      <c r="N45">
        <v>0.45560752204350818</v>
      </c>
      <c r="O45">
        <v>0.54439247795649182</v>
      </c>
      <c r="P45">
        <v>0.5693109898559725</v>
      </c>
      <c r="Q45">
        <v>0.43068901014402738</v>
      </c>
      <c r="R45">
        <v>7.3168815037327153E-2</v>
      </c>
      <c r="S45">
        <v>5035</v>
      </c>
      <c r="T45">
        <f t="shared" si="3"/>
        <v>-665</v>
      </c>
      <c r="U45">
        <v>4784</v>
      </c>
      <c r="V45">
        <v>4972.0324396780206</v>
      </c>
      <c r="W45">
        <v>5035</v>
      </c>
      <c r="X45" s="10">
        <v>4.7</v>
      </c>
      <c r="Y45">
        <v>0</v>
      </c>
      <c r="Z45">
        <f t="shared" si="4"/>
        <v>0</v>
      </c>
    </row>
    <row r="46" spans="1:26" x14ac:dyDescent="0.6">
      <c r="A46">
        <v>2017</v>
      </c>
      <c r="B46">
        <v>2</v>
      </c>
      <c r="C46">
        <v>14</v>
      </c>
      <c r="D46">
        <f t="shared" si="2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22326</v>
      </c>
      <c r="M46">
        <v>22539</v>
      </c>
      <c r="N46">
        <v>0.44059493845962611</v>
      </c>
      <c r="O46">
        <v>0.55940506154037384</v>
      </c>
      <c r="P46">
        <v>0.59654334187433811</v>
      </c>
      <c r="Q46">
        <v>0.40345665812566189</v>
      </c>
      <c r="R46">
        <v>0.11808693946738021</v>
      </c>
      <c r="S46">
        <v>5212</v>
      </c>
      <c r="T46">
        <f t="shared" si="3"/>
        <v>177</v>
      </c>
      <c r="U46">
        <v>4784</v>
      </c>
      <c r="V46">
        <v>5077.3960684859994</v>
      </c>
      <c r="W46">
        <v>5212</v>
      </c>
      <c r="X46" s="10">
        <v>5.5</v>
      </c>
      <c r="Y46">
        <v>0</v>
      </c>
      <c r="Z46">
        <f t="shared" si="4"/>
        <v>0</v>
      </c>
    </row>
    <row r="47" spans="1:26" x14ac:dyDescent="0.6">
      <c r="A47">
        <v>2017</v>
      </c>
      <c r="B47">
        <v>2</v>
      </c>
      <c r="C47">
        <v>15</v>
      </c>
      <c r="D47">
        <f t="shared" si="2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22912</v>
      </c>
      <c r="M47">
        <v>24971</v>
      </c>
      <c r="N47">
        <v>0.43623713848627338</v>
      </c>
      <c r="O47">
        <v>0.56376286151372657</v>
      </c>
      <c r="P47">
        <v>0.54628587963363051</v>
      </c>
      <c r="Q47">
        <v>0.45371412036636949</v>
      </c>
      <c r="R47">
        <v>3.3392751039809862E-2</v>
      </c>
      <c r="S47">
        <v>5357</v>
      </c>
      <c r="T47">
        <f t="shared" si="3"/>
        <v>145</v>
      </c>
      <c r="U47">
        <v>4784</v>
      </c>
      <c r="V47">
        <v>5176.4606762661224</v>
      </c>
      <c r="W47">
        <v>5357</v>
      </c>
      <c r="X47" s="10">
        <v>7.3</v>
      </c>
      <c r="Y47">
        <v>0</v>
      </c>
      <c r="Z47">
        <f t="shared" si="4"/>
        <v>0</v>
      </c>
    </row>
    <row r="48" spans="1:26" x14ac:dyDescent="0.6">
      <c r="A48">
        <v>2017</v>
      </c>
      <c r="B48">
        <v>2</v>
      </c>
      <c r="C48">
        <v>16</v>
      </c>
      <c r="D48">
        <f t="shared" si="2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23775</v>
      </c>
      <c r="M48">
        <v>24872</v>
      </c>
      <c r="N48">
        <v>0.44310199238471187</v>
      </c>
      <c r="O48">
        <v>0.55689800761528807</v>
      </c>
      <c r="P48">
        <v>0.54937104944320314</v>
      </c>
      <c r="Q48">
        <v>0.45062895055679691</v>
      </c>
      <c r="R48">
        <v>8.0441457003103331E-2</v>
      </c>
      <c r="S48">
        <v>5453</v>
      </c>
      <c r="T48">
        <f t="shared" si="3"/>
        <v>96</v>
      </c>
      <c r="U48">
        <v>4784</v>
      </c>
      <c r="V48">
        <v>5406.8799932757674</v>
      </c>
      <c r="W48">
        <v>5453</v>
      </c>
      <c r="X48" s="10">
        <v>11.7</v>
      </c>
      <c r="Y48">
        <v>1.4</v>
      </c>
      <c r="Z48">
        <f t="shared" si="4"/>
        <v>16.38</v>
      </c>
    </row>
    <row r="49" spans="1:26" x14ac:dyDescent="0.6">
      <c r="A49">
        <v>2017</v>
      </c>
      <c r="B49">
        <v>2</v>
      </c>
      <c r="C49">
        <v>17</v>
      </c>
      <c r="D49">
        <f t="shared" si="2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24915</v>
      </c>
      <c r="M49">
        <v>24973</v>
      </c>
      <c r="N49">
        <v>0.44421904937976692</v>
      </c>
      <c r="O49">
        <v>0.55578095062023303</v>
      </c>
      <c r="P49">
        <v>0.55044678909184463</v>
      </c>
      <c r="Q49">
        <v>0.44955321090815542</v>
      </c>
      <c r="R49">
        <v>0.1146653036859739</v>
      </c>
      <c r="S49">
        <v>5717</v>
      </c>
      <c r="T49">
        <f t="shared" si="3"/>
        <v>264</v>
      </c>
      <c r="U49">
        <v>4784</v>
      </c>
      <c r="V49">
        <v>5635.5108262290723</v>
      </c>
      <c r="W49">
        <v>5717</v>
      </c>
      <c r="X49" s="10">
        <v>12.1</v>
      </c>
      <c r="Y49">
        <v>2.4</v>
      </c>
      <c r="Z49">
        <f t="shared" si="4"/>
        <v>29.04</v>
      </c>
    </row>
    <row r="50" spans="1:26" x14ac:dyDescent="0.6">
      <c r="A50">
        <v>2017</v>
      </c>
      <c r="B50">
        <v>2</v>
      </c>
      <c r="C50">
        <v>18</v>
      </c>
      <c r="D50">
        <f t="shared" si="2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25317</v>
      </c>
      <c r="M50">
        <v>25986</v>
      </c>
      <c r="N50">
        <v>0.45364759939063348</v>
      </c>
      <c r="O50">
        <v>0.54635240060936652</v>
      </c>
      <c r="P50">
        <v>0.59860960333096558</v>
      </c>
      <c r="Q50">
        <v>0.40139039666903442</v>
      </c>
      <c r="R50">
        <v>5.3900012955740498E-2</v>
      </c>
      <c r="S50">
        <v>5945</v>
      </c>
      <c r="T50">
        <f t="shared" si="3"/>
        <v>228</v>
      </c>
      <c r="U50">
        <v>4784</v>
      </c>
      <c r="V50">
        <v>5869.936577234469</v>
      </c>
      <c r="W50">
        <v>5945</v>
      </c>
      <c r="X50" s="10">
        <v>4</v>
      </c>
      <c r="Y50">
        <v>0</v>
      </c>
      <c r="Z50">
        <f t="shared" si="4"/>
        <v>0</v>
      </c>
    </row>
    <row r="51" spans="1:26" x14ac:dyDescent="0.6">
      <c r="A51">
        <v>2017</v>
      </c>
      <c r="B51">
        <v>2</v>
      </c>
      <c r="C51">
        <v>19</v>
      </c>
      <c r="D51">
        <f t="shared" si="2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25969</v>
      </c>
      <c r="M51">
        <v>25989</v>
      </c>
      <c r="N51">
        <v>0.44475513357319951</v>
      </c>
      <c r="O51">
        <v>0.55524486642680049</v>
      </c>
      <c r="P51">
        <v>0.59059475500925152</v>
      </c>
      <c r="Q51">
        <v>0.4094052449907486</v>
      </c>
      <c r="R51">
        <v>0.13033637329302961</v>
      </c>
      <c r="S51">
        <v>5955</v>
      </c>
      <c r="T51">
        <f t="shared" si="3"/>
        <v>10</v>
      </c>
      <c r="U51">
        <v>4784</v>
      </c>
      <c r="V51">
        <v>6038.495384523505</v>
      </c>
      <c r="W51">
        <v>6038.495384523505</v>
      </c>
      <c r="X51" s="10">
        <v>6.7</v>
      </c>
      <c r="Y51">
        <v>0</v>
      </c>
      <c r="Z51">
        <f t="shared" si="4"/>
        <v>0</v>
      </c>
    </row>
    <row r="52" spans="1:26" x14ac:dyDescent="0.6">
      <c r="A52">
        <v>2017</v>
      </c>
      <c r="B52">
        <v>2</v>
      </c>
      <c r="C52">
        <v>20</v>
      </c>
      <c r="D52">
        <f t="shared" si="2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24530</v>
      </c>
      <c r="M52">
        <v>23580</v>
      </c>
      <c r="N52">
        <v>0.4782579442689267</v>
      </c>
      <c r="O52">
        <v>0.52174205573107335</v>
      </c>
      <c r="P52">
        <v>0.542094967491763</v>
      </c>
      <c r="Q52">
        <v>0.45790503250823689</v>
      </c>
      <c r="R52">
        <v>0.1123173263725392</v>
      </c>
      <c r="S52">
        <v>5450</v>
      </c>
      <c r="T52">
        <f t="shared" si="3"/>
        <v>-505</v>
      </c>
      <c r="U52">
        <v>4784</v>
      </c>
      <c r="V52">
        <v>5092.0246220951158</v>
      </c>
      <c r="W52">
        <v>5450</v>
      </c>
      <c r="X52" s="10">
        <v>9.4</v>
      </c>
      <c r="Y52">
        <v>1.4</v>
      </c>
      <c r="Z52">
        <f t="shared" si="4"/>
        <v>13.16</v>
      </c>
    </row>
    <row r="53" spans="1:26" x14ac:dyDescent="0.6">
      <c r="A53">
        <v>2017</v>
      </c>
      <c r="B53">
        <v>2</v>
      </c>
      <c r="C53">
        <v>21</v>
      </c>
      <c r="D53">
        <f t="shared" si="2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24898</v>
      </c>
      <c r="M53">
        <v>22858</v>
      </c>
      <c r="N53">
        <v>0.45554402863616361</v>
      </c>
      <c r="O53">
        <v>0.54445597136383639</v>
      </c>
      <c r="P53">
        <v>0.58938051631530286</v>
      </c>
      <c r="Q53">
        <v>0.41061948368469708</v>
      </c>
      <c r="R53">
        <v>0.13216234179628819</v>
      </c>
      <c r="S53">
        <v>5540</v>
      </c>
      <c r="T53">
        <f t="shared" si="3"/>
        <v>90</v>
      </c>
      <c r="U53">
        <v>4784</v>
      </c>
      <c r="V53">
        <v>5287.6583688704686</v>
      </c>
      <c r="W53">
        <v>5540</v>
      </c>
      <c r="X53" s="10">
        <v>5.2</v>
      </c>
      <c r="Y53">
        <v>0</v>
      </c>
      <c r="Z53">
        <f t="shared" si="4"/>
        <v>0</v>
      </c>
    </row>
    <row r="54" spans="1:26" x14ac:dyDescent="0.6">
      <c r="A54">
        <v>2017</v>
      </c>
      <c r="B54">
        <v>2</v>
      </c>
      <c r="C54">
        <v>22</v>
      </c>
      <c r="D54">
        <f t="shared" si="2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24161</v>
      </c>
      <c r="M54">
        <v>23685</v>
      </c>
      <c r="N54">
        <v>0.42480338289161818</v>
      </c>
      <c r="O54">
        <v>0.57519661710838177</v>
      </c>
      <c r="P54">
        <v>0.5260455231043466</v>
      </c>
      <c r="Q54">
        <v>0.47395447689565329</v>
      </c>
      <c r="R54">
        <v>0.1982803960745137</v>
      </c>
      <c r="S54">
        <v>5572</v>
      </c>
      <c r="T54">
        <f t="shared" si="3"/>
        <v>32</v>
      </c>
      <c r="U54">
        <v>4784</v>
      </c>
      <c r="V54">
        <v>5206.7612271217358</v>
      </c>
      <c r="W54">
        <v>5572</v>
      </c>
      <c r="X54" s="10">
        <v>8.1999999999999993</v>
      </c>
      <c r="Y54">
        <v>23.2</v>
      </c>
      <c r="Z54">
        <f t="shared" si="4"/>
        <v>190.23999999999998</v>
      </c>
    </row>
    <row r="55" spans="1:26" x14ac:dyDescent="0.6">
      <c r="A55">
        <v>2017</v>
      </c>
      <c r="B55">
        <v>2</v>
      </c>
      <c r="C55">
        <v>23</v>
      </c>
      <c r="D55">
        <f t="shared" si="2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25245</v>
      </c>
      <c r="M55">
        <v>24291</v>
      </c>
      <c r="N55">
        <v>0.43117571359011903</v>
      </c>
      <c r="O55">
        <v>0.56882428640988092</v>
      </c>
      <c r="P55">
        <v>0.55337480742006329</v>
      </c>
      <c r="Q55">
        <v>0.44662519257993671</v>
      </c>
      <c r="R55">
        <v>4.4866961232377371E-2</v>
      </c>
      <c r="S55">
        <v>5653</v>
      </c>
      <c r="T55">
        <f t="shared" si="3"/>
        <v>81</v>
      </c>
      <c r="U55">
        <v>4784</v>
      </c>
      <c r="V55">
        <v>5492.3821097010996</v>
      </c>
      <c r="W55">
        <v>5653</v>
      </c>
      <c r="X55" s="10">
        <v>5.4</v>
      </c>
      <c r="Y55">
        <v>0</v>
      </c>
      <c r="Z55">
        <f t="shared" si="4"/>
        <v>0</v>
      </c>
    </row>
    <row r="56" spans="1:26" x14ac:dyDescent="0.6">
      <c r="A56">
        <v>2017</v>
      </c>
      <c r="B56">
        <v>2</v>
      </c>
      <c r="C56">
        <v>24</v>
      </c>
      <c r="D56">
        <f t="shared" si="2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25955</v>
      </c>
      <c r="M56">
        <v>24216</v>
      </c>
      <c r="N56">
        <v>0.44226899005746612</v>
      </c>
      <c r="O56">
        <v>0.55773100994253388</v>
      </c>
      <c r="P56">
        <v>0.54998614961756231</v>
      </c>
      <c r="Q56">
        <v>0.45001385038243769</v>
      </c>
      <c r="R56">
        <v>0.1038133055283649</v>
      </c>
      <c r="S56">
        <v>5810</v>
      </c>
      <c r="T56">
        <f t="shared" si="3"/>
        <v>157</v>
      </c>
      <c r="U56">
        <v>4784</v>
      </c>
      <c r="V56">
        <v>5685.8812208813724</v>
      </c>
      <c r="W56">
        <v>5810</v>
      </c>
      <c r="X56" s="10">
        <v>2.8</v>
      </c>
      <c r="Y56">
        <v>0</v>
      </c>
      <c r="Z56">
        <f t="shared" si="4"/>
        <v>0</v>
      </c>
    </row>
    <row r="57" spans="1:26" x14ac:dyDescent="0.6">
      <c r="A57">
        <v>2017</v>
      </c>
      <c r="B57">
        <v>2</v>
      </c>
      <c r="C57">
        <v>25</v>
      </c>
      <c r="D57">
        <f t="shared" si="2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25889</v>
      </c>
      <c r="M57">
        <v>25089</v>
      </c>
      <c r="N57">
        <v>0.4530895600281869</v>
      </c>
      <c r="O57">
        <v>0.54691043997181321</v>
      </c>
      <c r="P57">
        <v>0.59916798250617231</v>
      </c>
      <c r="Q57">
        <v>0.40083201749382769</v>
      </c>
      <c r="R57">
        <v>3.8579075672501281E-2</v>
      </c>
      <c r="S57">
        <v>5946</v>
      </c>
      <c r="T57">
        <f t="shared" si="3"/>
        <v>136</v>
      </c>
      <c r="U57">
        <v>4784</v>
      </c>
      <c r="V57">
        <v>5919.894861305429</v>
      </c>
      <c r="W57">
        <v>5946</v>
      </c>
      <c r="X57" s="10">
        <v>5.7</v>
      </c>
      <c r="Y57">
        <v>0</v>
      </c>
      <c r="Z57">
        <f t="shared" si="4"/>
        <v>0</v>
      </c>
    </row>
    <row r="58" spans="1:26" x14ac:dyDescent="0.6">
      <c r="A58">
        <v>2017</v>
      </c>
      <c r="B58">
        <v>2</v>
      </c>
      <c r="C58">
        <v>26</v>
      </c>
      <c r="D58">
        <f t="shared" si="2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26737</v>
      </c>
      <c r="M58">
        <v>25053</v>
      </c>
      <c r="N58">
        <v>0.43698207789903287</v>
      </c>
      <c r="O58">
        <v>0.56301792210096713</v>
      </c>
      <c r="P58">
        <v>0.58290768399127535</v>
      </c>
      <c r="Q58">
        <v>0.41709231600872471</v>
      </c>
      <c r="R58">
        <v>1.9129282259859569E-2</v>
      </c>
      <c r="S58">
        <v>6016</v>
      </c>
      <c r="T58">
        <f t="shared" si="3"/>
        <v>70</v>
      </c>
      <c r="U58">
        <v>4784</v>
      </c>
      <c r="V58">
        <v>6073.9096065692611</v>
      </c>
      <c r="W58">
        <v>6073.9096065692611</v>
      </c>
      <c r="X58" s="10">
        <v>6.4</v>
      </c>
      <c r="Y58">
        <v>0</v>
      </c>
      <c r="Z58">
        <f t="shared" si="4"/>
        <v>0</v>
      </c>
    </row>
    <row r="59" spans="1:26" x14ac:dyDescent="0.6">
      <c r="A59">
        <v>2017</v>
      </c>
      <c r="B59">
        <v>2</v>
      </c>
      <c r="C59">
        <v>27</v>
      </c>
      <c r="D59">
        <f t="shared" si="2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24739</v>
      </c>
      <c r="M59">
        <v>20385</v>
      </c>
      <c r="N59">
        <v>0.47105056359290559</v>
      </c>
      <c r="O59">
        <v>0.52894943640709446</v>
      </c>
      <c r="P59">
        <v>0.56896941359698605</v>
      </c>
      <c r="Q59">
        <v>0.431030586403014</v>
      </c>
      <c r="R59">
        <v>2.921396628826969E-2</v>
      </c>
      <c r="S59">
        <v>5583</v>
      </c>
      <c r="T59">
        <f t="shared" si="3"/>
        <v>-433</v>
      </c>
      <c r="U59">
        <v>4784</v>
      </c>
      <c r="V59">
        <v>5136.2361272091794</v>
      </c>
      <c r="W59">
        <v>5583</v>
      </c>
      <c r="X59" s="10">
        <v>7.5</v>
      </c>
      <c r="Y59">
        <v>0.3</v>
      </c>
      <c r="Z59">
        <f t="shared" si="4"/>
        <v>2.25</v>
      </c>
    </row>
    <row r="60" spans="1:26" x14ac:dyDescent="0.6">
      <c r="A60">
        <v>2017</v>
      </c>
      <c r="B60">
        <v>2</v>
      </c>
      <c r="C60">
        <v>28</v>
      </c>
      <c r="D60">
        <f t="shared" si="2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23584</v>
      </c>
      <c r="M60">
        <v>19819</v>
      </c>
      <c r="N60">
        <v>0.45817608844587771</v>
      </c>
      <c r="O60">
        <v>0.54182391155412224</v>
      </c>
      <c r="P60">
        <v>0.58868999073582862</v>
      </c>
      <c r="Q60">
        <v>0.41131000926417138</v>
      </c>
      <c r="R60">
        <v>5.5490333388257262E-2</v>
      </c>
      <c r="S60">
        <v>5504</v>
      </c>
      <c r="T60">
        <f t="shared" si="3"/>
        <v>-79</v>
      </c>
      <c r="U60">
        <v>4784</v>
      </c>
      <c r="V60">
        <v>5198.5981865711638</v>
      </c>
      <c r="W60">
        <v>5504</v>
      </c>
      <c r="X60" s="10">
        <v>8.8000000000000007</v>
      </c>
      <c r="Y60">
        <v>0</v>
      </c>
      <c r="Z60">
        <f t="shared" si="4"/>
        <v>0</v>
      </c>
    </row>
    <row r="61" spans="1:26" x14ac:dyDescent="0.6">
      <c r="A61">
        <v>2017</v>
      </c>
      <c r="B61">
        <v>3</v>
      </c>
      <c r="C61">
        <v>1</v>
      </c>
      <c r="D61">
        <f t="shared" si="2"/>
        <v>3</v>
      </c>
      <c r="E61" t="s">
        <v>80</v>
      </c>
      <c r="F61" t="s">
        <v>74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59</v>
      </c>
      <c r="K61" s="12"/>
      <c r="L61">
        <v>23663</v>
      </c>
      <c r="M61">
        <v>21078</v>
      </c>
      <c r="N61">
        <v>0.42793083502426071</v>
      </c>
      <c r="O61">
        <v>0.57206916497573945</v>
      </c>
      <c r="P61">
        <v>0.53929249815928015</v>
      </c>
      <c r="Q61">
        <v>0.46070750184071979</v>
      </c>
      <c r="R61">
        <v>4.2918537329846747E-2</v>
      </c>
      <c r="S61">
        <v>5464</v>
      </c>
      <c r="T61">
        <f t="shared" si="3"/>
        <v>-40</v>
      </c>
      <c r="U61">
        <v>4784</v>
      </c>
      <c r="V61">
        <v>5296.2010044432227</v>
      </c>
      <c r="W61">
        <v>5464</v>
      </c>
      <c r="X61" s="10">
        <v>9.3000000000000007</v>
      </c>
      <c r="Y61">
        <v>13.2</v>
      </c>
      <c r="Z61">
        <f t="shared" si="4"/>
        <v>122.76</v>
      </c>
    </row>
    <row r="62" spans="1:26" x14ac:dyDescent="0.6">
      <c r="A62">
        <v>2017</v>
      </c>
      <c r="B62">
        <v>3</v>
      </c>
      <c r="C62">
        <v>2</v>
      </c>
      <c r="D62">
        <f t="shared" si="2"/>
        <v>4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>
        <v>20864</v>
      </c>
      <c r="M62">
        <v>19186</v>
      </c>
      <c r="N62">
        <v>0.43126402144568232</v>
      </c>
      <c r="O62">
        <v>0.56873597855431768</v>
      </c>
      <c r="P62">
        <v>0.54952928655350808</v>
      </c>
      <c r="Q62">
        <v>0.45047071344649198</v>
      </c>
      <c r="R62">
        <v>6.8101299891957345E-2</v>
      </c>
      <c r="S62">
        <v>5398</v>
      </c>
      <c r="T62">
        <f t="shared" si="3"/>
        <v>-66</v>
      </c>
      <c r="U62">
        <v>4784</v>
      </c>
      <c r="V62">
        <v>5145.7641694275817</v>
      </c>
      <c r="W62">
        <v>5398</v>
      </c>
      <c r="X62" s="10">
        <v>6.6</v>
      </c>
      <c r="Y62">
        <v>1.6</v>
      </c>
      <c r="Z62">
        <f t="shared" si="4"/>
        <v>10.56</v>
      </c>
    </row>
    <row r="63" spans="1:26" x14ac:dyDescent="0.6">
      <c r="A63">
        <v>2017</v>
      </c>
      <c r="B63">
        <v>3</v>
      </c>
      <c r="C63">
        <v>3</v>
      </c>
      <c r="D63">
        <f t="shared" si="2"/>
        <v>5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20141</v>
      </c>
      <c r="M63">
        <v>20292</v>
      </c>
      <c r="N63">
        <v>0.44717238357404482</v>
      </c>
      <c r="O63">
        <v>0.55282761642595524</v>
      </c>
      <c r="P63">
        <v>0.55711874263615058</v>
      </c>
      <c r="Q63">
        <v>0.44288125736384948</v>
      </c>
      <c r="R63">
        <v>3.6193148804694972E-2</v>
      </c>
      <c r="S63">
        <v>5633</v>
      </c>
      <c r="T63">
        <f t="shared" si="3"/>
        <v>235</v>
      </c>
      <c r="U63">
        <v>4784</v>
      </c>
      <c r="V63">
        <v>5261.9510885204027</v>
      </c>
      <c r="W63">
        <v>5633</v>
      </c>
      <c r="X63" s="10">
        <v>6.7</v>
      </c>
      <c r="Y63">
        <v>0</v>
      </c>
      <c r="Z63">
        <f t="shared" si="4"/>
        <v>0</v>
      </c>
    </row>
    <row r="64" spans="1:26" x14ac:dyDescent="0.6">
      <c r="A64">
        <v>2017</v>
      </c>
      <c r="B64">
        <v>3</v>
      </c>
      <c r="C64">
        <v>4</v>
      </c>
      <c r="D64">
        <f t="shared" si="2"/>
        <v>6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21292</v>
      </c>
      <c r="M64">
        <v>20986</v>
      </c>
      <c r="N64">
        <v>0.45497540297420341</v>
      </c>
      <c r="O64">
        <v>0.54502459702579653</v>
      </c>
      <c r="P64">
        <v>0.60992971702155896</v>
      </c>
      <c r="Q64">
        <v>0.39007028297844099</v>
      </c>
      <c r="R64">
        <v>2.2599837383119121E-2</v>
      </c>
      <c r="S64">
        <v>5849</v>
      </c>
      <c r="T64">
        <f t="shared" si="3"/>
        <v>216</v>
      </c>
      <c r="U64">
        <v>4784</v>
      </c>
      <c r="V64">
        <v>5592.8610892128254</v>
      </c>
      <c r="W64">
        <v>5849</v>
      </c>
      <c r="X64" s="10">
        <v>9.6999999999999993</v>
      </c>
      <c r="Y64">
        <v>0</v>
      </c>
      <c r="Z64">
        <f t="shared" si="4"/>
        <v>0</v>
      </c>
    </row>
    <row r="65" spans="1:26" x14ac:dyDescent="0.6">
      <c r="A65">
        <v>2017</v>
      </c>
      <c r="B65">
        <v>3</v>
      </c>
      <c r="C65">
        <v>5</v>
      </c>
      <c r="D65">
        <f t="shared" si="2"/>
        <v>7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24885</v>
      </c>
      <c r="M65">
        <v>20198</v>
      </c>
      <c r="N65">
        <v>0.44840550771392151</v>
      </c>
      <c r="O65">
        <v>0.55159449228607849</v>
      </c>
      <c r="P65">
        <v>0.58773938412803983</v>
      </c>
      <c r="Q65">
        <v>0.41226061587196011</v>
      </c>
      <c r="R65">
        <v>2.3996202330710179E-2</v>
      </c>
      <c r="S65">
        <v>5641</v>
      </c>
      <c r="T65">
        <f t="shared" si="3"/>
        <v>-208</v>
      </c>
      <c r="U65">
        <v>4784</v>
      </c>
      <c r="V65">
        <v>5965.0923807916533</v>
      </c>
      <c r="W65">
        <v>5965.0923807916533</v>
      </c>
      <c r="X65" s="10">
        <v>10.199999999999999</v>
      </c>
      <c r="Y65">
        <v>0</v>
      </c>
      <c r="Z65">
        <f t="shared" si="4"/>
        <v>0</v>
      </c>
    </row>
    <row r="66" spans="1:26" x14ac:dyDescent="0.6">
      <c r="A66">
        <v>2017</v>
      </c>
      <c r="B66">
        <v>3</v>
      </c>
      <c r="C66">
        <v>6</v>
      </c>
      <c r="D66">
        <f t="shared" si="2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21351</v>
      </c>
      <c r="M66">
        <v>18427</v>
      </c>
      <c r="N66">
        <v>0.45364865056633402</v>
      </c>
      <c r="O66">
        <v>0.54635134943366592</v>
      </c>
      <c r="P66">
        <v>0.54640242343301892</v>
      </c>
      <c r="Q66">
        <v>0.45359757656698102</v>
      </c>
      <c r="R66">
        <v>2.3668781237985392E-2</v>
      </c>
      <c r="S66">
        <v>4740</v>
      </c>
      <c r="T66">
        <f t="shared" si="3"/>
        <v>-901</v>
      </c>
      <c r="U66">
        <v>4784</v>
      </c>
      <c r="V66">
        <v>4808.8142847617646</v>
      </c>
      <c r="W66">
        <v>4740</v>
      </c>
      <c r="X66" s="10">
        <v>7.1</v>
      </c>
      <c r="Y66">
        <v>0</v>
      </c>
      <c r="Z66">
        <f t="shared" si="4"/>
        <v>0</v>
      </c>
    </row>
    <row r="67" spans="1:26" x14ac:dyDescent="0.6">
      <c r="A67">
        <v>2017</v>
      </c>
      <c r="B67">
        <v>3</v>
      </c>
      <c r="C67">
        <v>7</v>
      </c>
      <c r="D67">
        <f t="shared" ref="D67:D130" si="7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18602</v>
      </c>
      <c r="M67">
        <v>17541</v>
      </c>
      <c r="N67">
        <v>0.45221232130948019</v>
      </c>
      <c r="O67">
        <v>0.5477876786905197</v>
      </c>
      <c r="P67">
        <v>0.58813312110298088</v>
      </c>
      <c r="Q67">
        <v>0.41186687889701912</v>
      </c>
      <c r="R67">
        <v>1.002673796791444E-2</v>
      </c>
      <c r="S67">
        <v>4854</v>
      </c>
      <c r="T67">
        <f t="shared" ref="T67:T130" si="8">S67-S66</f>
        <v>114</v>
      </c>
      <c r="U67">
        <v>4784</v>
      </c>
      <c r="V67">
        <v>4782.3498977943154</v>
      </c>
      <c r="W67">
        <v>4854</v>
      </c>
      <c r="X67" s="10">
        <v>3.1</v>
      </c>
      <c r="Y67">
        <v>0</v>
      </c>
      <c r="Z67">
        <f t="shared" ref="Z67:Z130" si="9">X67*Y67</f>
        <v>0</v>
      </c>
    </row>
    <row r="68" spans="1:26" x14ac:dyDescent="0.6">
      <c r="A68">
        <v>2017</v>
      </c>
      <c r="B68">
        <v>3</v>
      </c>
      <c r="C68">
        <v>8</v>
      </c>
      <c r="D68">
        <f t="shared" si="7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19279</v>
      </c>
      <c r="M68">
        <v>19871</v>
      </c>
      <c r="N68">
        <v>0.43563833520472051</v>
      </c>
      <c r="O68">
        <v>0.56436166479527949</v>
      </c>
      <c r="P68">
        <v>0.54368581334733457</v>
      </c>
      <c r="Q68">
        <v>0.45631418665266538</v>
      </c>
      <c r="R68">
        <v>8.0035220969001938E-2</v>
      </c>
      <c r="S68">
        <v>4857</v>
      </c>
      <c r="T68">
        <f t="shared" si="8"/>
        <v>3</v>
      </c>
      <c r="U68">
        <v>4784</v>
      </c>
      <c r="V68">
        <v>4874.0886014877851</v>
      </c>
      <c r="W68">
        <v>4857</v>
      </c>
      <c r="X68" s="10">
        <v>2.9</v>
      </c>
      <c r="Y68">
        <v>0</v>
      </c>
      <c r="Z68">
        <f t="shared" si="9"/>
        <v>0</v>
      </c>
    </row>
    <row r="69" spans="1:26" x14ac:dyDescent="0.6">
      <c r="A69">
        <v>2017</v>
      </c>
      <c r="B69">
        <v>3</v>
      </c>
      <c r="C69">
        <v>9</v>
      </c>
      <c r="D69">
        <f t="shared" si="7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19113</v>
      </c>
      <c r="M69">
        <v>20590</v>
      </c>
      <c r="N69">
        <v>0.43456360894965967</v>
      </c>
      <c r="O69">
        <v>0.56543639105034038</v>
      </c>
      <c r="P69">
        <v>0.55531041509797263</v>
      </c>
      <c r="Q69">
        <v>0.44468958490202742</v>
      </c>
      <c r="R69">
        <v>4.0862320160262242E-2</v>
      </c>
      <c r="S69">
        <v>5129</v>
      </c>
      <c r="T69">
        <f t="shared" si="8"/>
        <v>272</v>
      </c>
      <c r="U69">
        <v>4784</v>
      </c>
      <c r="V69">
        <v>5025.7205240951243</v>
      </c>
      <c r="W69">
        <v>5129</v>
      </c>
      <c r="X69" s="10">
        <v>6.9</v>
      </c>
      <c r="Y69">
        <v>0</v>
      </c>
      <c r="Z69">
        <f t="shared" si="9"/>
        <v>0</v>
      </c>
    </row>
    <row r="70" spans="1:26" x14ac:dyDescent="0.6">
      <c r="A70">
        <v>2017</v>
      </c>
      <c r="B70">
        <v>3</v>
      </c>
      <c r="C70">
        <v>10</v>
      </c>
      <c r="D70">
        <f t="shared" si="7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20134</v>
      </c>
      <c r="M70">
        <v>21886</v>
      </c>
      <c r="N70">
        <v>0.43082973831243732</v>
      </c>
      <c r="O70">
        <v>0.5691702616875628</v>
      </c>
      <c r="P70">
        <v>0.53865109323586835</v>
      </c>
      <c r="Q70">
        <v>0.46134890676413171</v>
      </c>
      <c r="R70">
        <v>7.2820331341092573E-2</v>
      </c>
      <c r="S70">
        <v>5501</v>
      </c>
      <c r="T70">
        <f t="shared" si="8"/>
        <v>372</v>
      </c>
      <c r="U70">
        <v>4784</v>
      </c>
      <c r="V70">
        <v>5213.622202256257</v>
      </c>
      <c r="W70">
        <v>5501</v>
      </c>
      <c r="X70" s="10">
        <v>8.6</v>
      </c>
      <c r="Y70">
        <v>0</v>
      </c>
      <c r="Z70">
        <f t="shared" si="9"/>
        <v>0</v>
      </c>
    </row>
    <row r="71" spans="1:26" x14ac:dyDescent="0.6">
      <c r="A71">
        <v>2017</v>
      </c>
      <c r="B71">
        <v>3</v>
      </c>
      <c r="C71">
        <v>11</v>
      </c>
      <c r="D71">
        <f t="shared" si="7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21017</v>
      </c>
      <c r="M71">
        <v>22181</v>
      </c>
      <c r="N71">
        <v>0.451877734391116</v>
      </c>
      <c r="O71">
        <v>0.54812226560888411</v>
      </c>
      <c r="P71">
        <v>0.60361370025969407</v>
      </c>
      <c r="Q71">
        <v>0.39638629974030593</v>
      </c>
      <c r="R71">
        <v>2.5919551649797978E-2</v>
      </c>
      <c r="S71">
        <v>5865</v>
      </c>
      <c r="T71">
        <f t="shared" si="8"/>
        <v>364</v>
      </c>
      <c r="U71">
        <v>4784</v>
      </c>
      <c r="V71">
        <v>5558.4942152210551</v>
      </c>
      <c r="W71">
        <v>5865</v>
      </c>
      <c r="X71" s="10">
        <v>10.3</v>
      </c>
      <c r="Y71">
        <v>0</v>
      </c>
      <c r="Z71">
        <f t="shared" si="9"/>
        <v>0</v>
      </c>
    </row>
    <row r="72" spans="1:26" x14ac:dyDescent="0.6">
      <c r="A72">
        <v>2017</v>
      </c>
      <c r="B72">
        <v>3</v>
      </c>
      <c r="C72">
        <v>12</v>
      </c>
      <c r="D72">
        <f t="shared" si="7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24676</v>
      </c>
      <c r="M72">
        <v>21704</v>
      </c>
      <c r="N72">
        <v>0.4508886705071371</v>
      </c>
      <c r="O72">
        <v>0.5491113294928629</v>
      </c>
      <c r="P72">
        <v>0.59004683776127953</v>
      </c>
      <c r="Q72">
        <v>0.40995316223872041</v>
      </c>
      <c r="R72">
        <v>6.2615317259280115E-2</v>
      </c>
      <c r="S72">
        <v>5767</v>
      </c>
      <c r="T72">
        <f t="shared" si="8"/>
        <v>-98</v>
      </c>
      <c r="U72">
        <v>4784</v>
      </c>
      <c r="V72">
        <v>5959.4290392063613</v>
      </c>
      <c r="W72">
        <v>5959.4290392063613</v>
      </c>
      <c r="X72" s="10">
        <v>11.3</v>
      </c>
      <c r="Y72">
        <v>0</v>
      </c>
      <c r="Z72">
        <f t="shared" si="9"/>
        <v>0</v>
      </c>
    </row>
    <row r="73" spans="1:26" x14ac:dyDescent="0.6">
      <c r="A73">
        <v>2017</v>
      </c>
      <c r="B73">
        <v>3</v>
      </c>
      <c r="C73">
        <v>13</v>
      </c>
      <c r="D73">
        <f t="shared" si="7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21941</v>
      </c>
      <c r="M73">
        <v>18717</v>
      </c>
      <c r="N73">
        <v>0.44917776865311559</v>
      </c>
      <c r="O73">
        <v>0.55082223134688435</v>
      </c>
      <c r="P73">
        <v>0.56169135981219787</v>
      </c>
      <c r="Q73">
        <v>0.43830864018780208</v>
      </c>
      <c r="R73">
        <v>1.4508992002598141E-2</v>
      </c>
      <c r="S73">
        <v>4852</v>
      </c>
      <c r="T73">
        <f t="shared" si="8"/>
        <v>-915</v>
      </c>
      <c r="U73">
        <v>4784</v>
      </c>
      <c r="V73">
        <v>4884.650428261114</v>
      </c>
      <c r="W73">
        <v>4852</v>
      </c>
      <c r="X73" s="10">
        <v>10.9</v>
      </c>
      <c r="Y73">
        <v>0</v>
      </c>
      <c r="Z73">
        <f t="shared" si="9"/>
        <v>0</v>
      </c>
    </row>
    <row r="74" spans="1:26" x14ac:dyDescent="0.6">
      <c r="A74">
        <v>2017</v>
      </c>
      <c r="B74">
        <v>3</v>
      </c>
      <c r="C74">
        <v>14</v>
      </c>
      <c r="D74">
        <f t="shared" si="7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19706</v>
      </c>
      <c r="M74">
        <v>18109</v>
      </c>
      <c r="N74">
        <v>0.45346158071071557</v>
      </c>
      <c r="O74">
        <v>0.54653841928928437</v>
      </c>
      <c r="P74">
        <v>0.58105611228448595</v>
      </c>
      <c r="Q74">
        <v>0.418943887715514</v>
      </c>
      <c r="R74">
        <v>1.5471072564498169E-2</v>
      </c>
      <c r="S74">
        <v>4786</v>
      </c>
      <c r="T74">
        <f t="shared" si="8"/>
        <v>-66</v>
      </c>
      <c r="U74">
        <v>4784</v>
      </c>
      <c r="V74">
        <v>4876.0287244650444</v>
      </c>
      <c r="W74">
        <v>4786</v>
      </c>
      <c r="X74" s="10">
        <v>8.6999999999999993</v>
      </c>
      <c r="Y74">
        <v>0</v>
      </c>
      <c r="Z74">
        <f t="shared" si="9"/>
        <v>0</v>
      </c>
    </row>
    <row r="75" spans="1:26" x14ac:dyDescent="0.6">
      <c r="A75">
        <v>2017</v>
      </c>
      <c r="B75">
        <v>3</v>
      </c>
      <c r="C75">
        <v>15</v>
      </c>
      <c r="D75">
        <f t="shared" si="7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19064</v>
      </c>
      <c r="M75">
        <v>20333</v>
      </c>
      <c r="N75">
        <v>0.43339169000933708</v>
      </c>
      <c r="O75">
        <v>0.56660830999066292</v>
      </c>
      <c r="P75">
        <v>0.53606442577030811</v>
      </c>
      <c r="Q75">
        <v>0.46393557422969189</v>
      </c>
      <c r="R75">
        <v>5.0483330587136811E-2</v>
      </c>
      <c r="S75">
        <v>4895</v>
      </c>
      <c r="T75">
        <f t="shared" si="8"/>
        <v>109</v>
      </c>
      <c r="U75">
        <v>4784</v>
      </c>
      <c r="V75">
        <v>4855.988355983035</v>
      </c>
      <c r="W75">
        <v>4895</v>
      </c>
      <c r="X75" s="10">
        <v>7.6</v>
      </c>
      <c r="Y75">
        <v>0</v>
      </c>
      <c r="Z75">
        <f t="shared" si="9"/>
        <v>0</v>
      </c>
    </row>
    <row r="76" spans="1:26" x14ac:dyDescent="0.6">
      <c r="A76">
        <v>2017</v>
      </c>
      <c r="B76">
        <v>3</v>
      </c>
      <c r="C76">
        <v>16</v>
      </c>
      <c r="D76">
        <f t="shared" si="7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19746</v>
      </c>
      <c r="M76">
        <v>21929</v>
      </c>
      <c r="N76">
        <v>0.44177957870454682</v>
      </c>
      <c r="O76">
        <v>0.55822042129545313</v>
      </c>
      <c r="P76">
        <v>0.54860746878730859</v>
      </c>
      <c r="Q76">
        <v>0.45139253121269152</v>
      </c>
      <c r="R76">
        <v>3.2804892854974808E-2</v>
      </c>
      <c r="S76">
        <v>5069</v>
      </c>
      <c r="T76">
        <f t="shared" si="8"/>
        <v>174</v>
      </c>
      <c r="U76">
        <v>4784</v>
      </c>
      <c r="V76">
        <v>5081.231635436945</v>
      </c>
      <c r="W76">
        <v>5069</v>
      </c>
      <c r="X76" s="10">
        <v>9</v>
      </c>
      <c r="Y76">
        <v>0</v>
      </c>
      <c r="Z76">
        <f t="shared" si="9"/>
        <v>0</v>
      </c>
    </row>
    <row r="77" spans="1:26" x14ac:dyDescent="0.6">
      <c r="A77">
        <v>2017</v>
      </c>
      <c r="B77">
        <v>3</v>
      </c>
      <c r="C77">
        <v>17</v>
      </c>
      <c r="D77">
        <f t="shared" si="7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21583</v>
      </c>
      <c r="M77">
        <v>22742</v>
      </c>
      <c r="N77">
        <v>0.44366202809109379</v>
      </c>
      <c r="O77">
        <v>0.5563379719089061</v>
      </c>
      <c r="P77">
        <v>0.54680170595304456</v>
      </c>
      <c r="Q77">
        <v>0.4531982940469555</v>
      </c>
      <c r="R77">
        <v>9.6797501250242099E-2</v>
      </c>
      <c r="S77">
        <v>5520</v>
      </c>
      <c r="T77">
        <f t="shared" si="8"/>
        <v>451</v>
      </c>
      <c r="U77">
        <v>4784</v>
      </c>
      <c r="V77">
        <v>5364.7417408951806</v>
      </c>
      <c r="W77">
        <v>5520</v>
      </c>
      <c r="X77" s="10">
        <v>10.6</v>
      </c>
      <c r="Y77">
        <v>0</v>
      </c>
      <c r="Z77">
        <f t="shared" si="9"/>
        <v>0</v>
      </c>
    </row>
    <row r="78" spans="1:26" x14ac:dyDescent="0.6">
      <c r="A78">
        <v>2017</v>
      </c>
      <c r="B78">
        <v>3</v>
      </c>
      <c r="C78">
        <v>18</v>
      </c>
      <c r="D78">
        <f t="shared" si="7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22702</v>
      </c>
      <c r="M78">
        <v>22743</v>
      </c>
      <c r="N78">
        <v>0.44963836927960038</v>
      </c>
      <c r="O78">
        <v>0.55036163072039967</v>
      </c>
      <c r="P78">
        <v>0.5984743071635259</v>
      </c>
      <c r="Q78">
        <v>0.40152569283647421</v>
      </c>
      <c r="R78">
        <v>5.5246296379514358E-2</v>
      </c>
      <c r="S78">
        <v>5816</v>
      </c>
      <c r="T78">
        <f t="shared" si="8"/>
        <v>296</v>
      </c>
      <c r="U78">
        <v>4784</v>
      </c>
      <c r="V78">
        <v>5681.6765475911952</v>
      </c>
      <c r="W78">
        <v>5816</v>
      </c>
      <c r="X78" s="10">
        <v>11.3</v>
      </c>
      <c r="Y78">
        <v>0</v>
      </c>
      <c r="Z78">
        <f t="shared" si="9"/>
        <v>0</v>
      </c>
    </row>
    <row r="79" spans="1:26" x14ac:dyDescent="0.6">
      <c r="A79">
        <v>2017</v>
      </c>
      <c r="B79">
        <v>3</v>
      </c>
      <c r="C79">
        <v>19</v>
      </c>
      <c r="D79">
        <f t="shared" si="7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25252</v>
      </c>
      <c r="M79">
        <v>22445</v>
      </c>
      <c r="N79">
        <v>0.44784739254553502</v>
      </c>
      <c r="O79">
        <v>0.55215260745446504</v>
      </c>
      <c r="P79">
        <v>0.57757054177332812</v>
      </c>
      <c r="Q79">
        <v>0.42242945822667177</v>
      </c>
      <c r="R79">
        <v>4.3695133555814662E-2</v>
      </c>
      <c r="S79">
        <v>5766</v>
      </c>
      <c r="T79">
        <f t="shared" si="8"/>
        <v>-50</v>
      </c>
      <c r="U79">
        <v>4784</v>
      </c>
      <c r="V79">
        <v>5983.2299041554979</v>
      </c>
      <c r="W79">
        <v>5983.2299041554979</v>
      </c>
      <c r="X79" s="10">
        <v>12.4</v>
      </c>
      <c r="Y79">
        <v>0</v>
      </c>
      <c r="Z79">
        <f t="shared" si="9"/>
        <v>0</v>
      </c>
    </row>
    <row r="80" spans="1:26" x14ac:dyDescent="0.6">
      <c r="A80">
        <v>2017</v>
      </c>
      <c r="B80">
        <v>3</v>
      </c>
      <c r="C80">
        <v>20</v>
      </c>
      <c r="D80">
        <f t="shared" si="7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21663</v>
      </c>
      <c r="M80">
        <v>21262</v>
      </c>
      <c r="N80">
        <v>0.44903781946215021</v>
      </c>
      <c r="O80">
        <v>0.55096218053784984</v>
      </c>
      <c r="P80">
        <v>0.56026882373176312</v>
      </c>
      <c r="Q80">
        <v>0.43973117626823688</v>
      </c>
      <c r="R80">
        <v>5.7003379267083508E-2</v>
      </c>
      <c r="S80">
        <v>4795</v>
      </c>
      <c r="T80">
        <f t="shared" si="8"/>
        <v>-971</v>
      </c>
      <c r="U80">
        <v>4784</v>
      </c>
      <c r="V80">
        <v>4856.2784864598898</v>
      </c>
      <c r="W80">
        <v>4795</v>
      </c>
      <c r="X80" s="10">
        <v>10.7</v>
      </c>
      <c r="Y80">
        <v>6.3</v>
      </c>
      <c r="Z80">
        <f t="shared" si="9"/>
        <v>67.41</v>
      </c>
    </row>
    <row r="81" spans="1:26" x14ac:dyDescent="0.6">
      <c r="A81">
        <v>2017</v>
      </c>
      <c r="B81">
        <v>3</v>
      </c>
      <c r="C81">
        <v>21</v>
      </c>
      <c r="D81">
        <f t="shared" si="7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20415</v>
      </c>
      <c r="M81">
        <v>20156</v>
      </c>
      <c r="N81">
        <v>0.46441706429255231</v>
      </c>
      <c r="O81">
        <v>0.53558293570744775</v>
      </c>
      <c r="P81">
        <v>0.58722693995106157</v>
      </c>
      <c r="Q81">
        <v>0.41277306004893832</v>
      </c>
      <c r="R81">
        <v>8.5908771983613824E-2</v>
      </c>
      <c r="S81">
        <v>4739</v>
      </c>
      <c r="T81">
        <f t="shared" si="8"/>
        <v>-56</v>
      </c>
      <c r="U81">
        <v>4784</v>
      </c>
      <c r="V81">
        <v>4956.9311246647039</v>
      </c>
      <c r="W81">
        <v>4739</v>
      </c>
      <c r="X81" s="10">
        <v>9.1999999999999993</v>
      </c>
      <c r="Y81">
        <v>2.5</v>
      </c>
      <c r="Z81">
        <f t="shared" si="9"/>
        <v>23</v>
      </c>
    </row>
    <row r="82" spans="1:26" x14ac:dyDescent="0.6">
      <c r="A82">
        <v>2017</v>
      </c>
      <c r="B82">
        <v>3</v>
      </c>
      <c r="C82">
        <v>22</v>
      </c>
      <c r="D82">
        <f t="shared" si="7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19684</v>
      </c>
      <c r="M82">
        <v>21422</v>
      </c>
      <c r="N82">
        <v>0.43972480023062799</v>
      </c>
      <c r="O82">
        <v>0.56027519976937201</v>
      </c>
      <c r="P82">
        <v>0.5387658027841965</v>
      </c>
      <c r="Q82">
        <v>0.46123419721580339</v>
      </c>
      <c r="R82">
        <v>5.7860915263938377E-2</v>
      </c>
      <c r="S82">
        <v>4853</v>
      </c>
      <c r="T82">
        <f t="shared" si="8"/>
        <v>114</v>
      </c>
      <c r="U82">
        <v>4784</v>
      </c>
      <c r="V82">
        <v>4922.5602601337196</v>
      </c>
      <c r="W82">
        <v>4853</v>
      </c>
      <c r="X82" s="10">
        <v>9.1</v>
      </c>
      <c r="Y82">
        <v>0</v>
      </c>
      <c r="Z82">
        <f t="shared" si="9"/>
        <v>0</v>
      </c>
    </row>
    <row r="83" spans="1:26" x14ac:dyDescent="0.6">
      <c r="A83">
        <v>2017</v>
      </c>
      <c r="B83">
        <v>3</v>
      </c>
      <c r="C83">
        <v>23</v>
      </c>
      <c r="D83">
        <f t="shared" si="7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20573</v>
      </c>
      <c r="M83">
        <v>22060</v>
      </c>
      <c r="N83">
        <v>0.43185956200662079</v>
      </c>
      <c r="O83">
        <v>0.5681404379933791</v>
      </c>
      <c r="P83">
        <v>0.55016520868596996</v>
      </c>
      <c r="Q83">
        <v>0.44983479131402998</v>
      </c>
      <c r="R83">
        <v>5.5545694213514282E-2</v>
      </c>
      <c r="S83">
        <v>5158</v>
      </c>
      <c r="T83">
        <f t="shared" si="8"/>
        <v>305</v>
      </c>
      <c r="U83">
        <v>4784</v>
      </c>
      <c r="V83">
        <v>5141.8667957114722</v>
      </c>
      <c r="W83">
        <v>5158</v>
      </c>
      <c r="X83" s="10">
        <v>11.6</v>
      </c>
      <c r="Y83">
        <v>0</v>
      </c>
      <c r="Z83">
        <f t="shared" si="9"/>
        <v>0</v>
      </c>
    </row>
    <row r="84" spans="1:26" x14ac:dyDescent="0.6">
      <c r="A84">
        <v>2017</v>
      </c>
      <c r="B84">
        <v>3</v>
      </c>
      <c r="C84">
        <v>24</v>
      </c>
      <c r="D84">
        <f t="shared" si="7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22741</v>
      </c>
      <c r="M84">
        <v>22396</v>
      </c>
      <c r="N84">
        <v>0.42718527476085288</v>
      </c>
      <c r="O84">
        <v>0.57281472523914712</v>
      </c>
      <c r="P84">
        <v>0.54102809258973894</v>
      </c>
      <c r="Q84">
        <v>0.45897190741026112</v>
      </c>
      <c r="R84">
        <v>3.6391187021764332E-2</v>
      </c>
      <c r="S84">
        <v>5462</v>
      </c>
      <c r="T84">
        <f t="shared" si="8"/>
        <v>304</v>
      </c>
      <c r="U84">
        <v>4784</v>
      </c>
      <c r="V84">
        <v>5419.8688943385541</v>
      </c>
      <c r="W84">
        <v>5462</v>
      </c>
      <c r="X84" s="10">
        <v>9.9</v>
      </c>
      <c r="Y84">
        <v>0</v>
      </c>
      <c r="Z84">
        <f t="shared" si="9"/>
        <v>0</v>
      </c>
    </row>
    <row r="85" spans="1:26" x14ac:dyDescent="0.6">
      <c r="A85">
        <v>2017</v>
      </c>
      <c r="B85">
        <v>3</v>
      </c>
      <c r="C85">
        <v>25</v>
      </c>
      <c r="D85">
        <f t="shared" si="7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24209</v>
      </c>
      <c r="M85">
        <v>22679</v>
      </c>
      <c r="N85">
        <v>0.45371831117141631</v>
      </c>
      <c r="O85">
        <v>0.54628168882858374</v>
      </c>
      <c r="P85">
        <v>0.60830510977114516</v>
      </c>
      <c r="Q85">
        <v>0.3916948902288549</v>
      </c>
      <c r="R85">
        <v>3.139520514087988E-2</v>
      </c>
      <c r="S85">
        <v>5729</v>
      </c>
      <c r="T85">
        <f t="shared" si="8"/>
        <v>267</v>
      </c>
      <c r="U85">
        <v>4784</v>
      </c>
      <c r="V85">
        <v>5812.0184179522803</v>
      </c>
      <c r="W85">
        <v>5812.0184179522803</v>
      </c>
      <c r="X85" s="10">
        <v>9.1</v>
      </c>
      <c r="Y85">
        <v>3.3</v>
      </c>
      <c r="Z85">
        <f t="shared" si="9"/>
        <v>30.029999999999998</v>
      </c>
    </row>
    <row r="86" spans="1:26" x14ac:dyDescent="0.6">
      <c r="A86">
        <v>2017</v>
      </c>
      <c r="B86">
        <v>3</v>
      </c>
      <c r="C86">
        <v>26</v>
      </c>
      <c r="D86">
        <f t="shared" si="7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24758</v>
      </c>
      <c r="M86">
        <v>22427</v>
      </c>
      <c r="N86">
        <v>0.45320571768969542</v>
      </c>
      <c r="O86">
        <v>0.54679428231030458</v>
      </c>
      <c r="P86">
        <v>0.55716454164072005</v>
      </c>
      <c r="Q86">
        <v>0.44283545835928001</v>
      </c>
      <c r="R86">
        <v>5.237716957665807E-2</v>
      </c>
      <c r="S86">
        <v>5480</v>
      </c>
      <c r="T86">
        <f t="shared" si="8"/>
        <v>-249</v>
      </c>
      <c r="U86">
        <v>4784</v>
      </c>
      <c r="V86">
        <v>5898.5960824064214</v>
      </c>
      <c r="W86">
        <v>5898.5960824064214</v>
      </c>
      <c r="X86" s="10">
        <v>6.9</v>
      </c>
      <c r="Y86">
        <v>3.9</v>
      </c>
      <c r="Z86">
        <f t="shared" si="9"/>
        <v>26.91</v>
      </c>
    </row>
    <row r="87" spans="1:26" x14ac:dyDescent="0.6">
      <c r="A87">
        <v>2017</v>
      </c>
      <c r="B87">
        <v>3</v>
      </c>
      <c r="C87">
        <v>27</v>
      </c>
      <c r="D87">
        <f t="shared" si="7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23140</v>
      </c>
      <c r="M87">
        <v>20269</v>
      </c>
      <c r="N87">
        <v>0.47661060812353839</v>
      </c>
      <c r="O87">
        <v>0.52338939187646161</v>
      </c>
      <c r="P87">
        <v>0.55584629104479766</v>
      </c>
      <c r="Q87">
        <v>0.44415370895520229</v>
      </c>
      <c r="R87">
        <v>5.1041097553572508E-2</v>
      </c>
      <c r="S87">
        <v>4622</v>
      </c>
      <c r="T87">
        <f t="shared" si="8"/>
        <v>-858</v>
      </c>
      <c r="U87">
        <v>4784</v>
      </c>
      <c r="V87">
        <v>4994.6600700712224</v>
      </c>
      <c r="W87">
        <v>4622</v>
      </c>
      <c r="X87" s="10">
        <v>7.2</v>
      </c>
      <c r="Y87">
        <v>2.8</v>
      </c>
      <c r="Z87">
        <f t="shared" si="9"/>
        <v>20.16</v>
      </c>
    </row>
    <row r="88" spans="1:26" x14ac:dyDescent="0.6">
      <c r="A88">
        <v>2017</v>
      </c>
      <c r="B88">
        <v>3</v>
      </c>
      <c r="C88">
        <v>28</v>
      </c>
      <c r="D88">
        <f t="shared" si="7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19421</v>
      </c>
      <c r="M88">
        <v>19585</v>
      </c>
      <c r="N88">
        <v>0.46676097469421329</v>
      </c>
      <c r="O88">
        <v>0.53323902530578682</v>
      </c>
      <c r="P88">
        <v>0.56762169521071437</v>
      </c>
      <c r="Q88">
        <v>0.43237830478928557</v>
      </c>
      <c r="R88">
        <v>9.5033004289059655E-2</v>
      </c>
      <c r="S88">
        <v>4333</v>
      </c>
      <c r="T88">
        <f t="shared" si="8"/>
        <v>-289</v>
      </c>
      <c r="U88">
        <v>4784</v>
      </c>
      <c r="V88">
        <v>4853.2074387092061</v>
      </c>
      <c r="W88">
        <v>4333</v>
      </c>
      <c r="X88" s="10">
        <v>9.3000000000000007</v>
      </c>
      <c r="Y88">
        <v>0</v>
      </c>
      <c r="Z88">
        <f t="shared" si="9"/>
        <v>0</v>
      </c>
    </row>
    <row r="89" spans="1:26" x14ac:dyDescent="0.6">
      <c r="A89">
        <v>2017</v>
      </c>
      <c r="B89">
        <v>3</v>
      </c>
      <c r="C89">
        <v>29</v>
      </c>
      <c r="D89">
        <f t="shared" si="7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19980</v>
      </c>
      <c r="M89">
        <v>20682</v>
      </c>
      <c r="N89">
        <v>0.46097443780242903</v>
      </c>
      <c r="O89">
        <v>0.53902556219757092</v>
      </c>
      <c r="P89">
        <v>0.55494908807374665</v>
      </c>
      <c r="Q89">
        <v>0.44505091192625329</v>
      </c>
      <c r="R89">
        <v>3.3801532044110807E-2</v>
      </c>
      <c r="S89">
        <v>4499</v>
      </c>
      <c r="T89">
        <f t="shared" si="8"/>
        <v>166</v>
      </c>
      <c r="U89">
        <v>4784</v>
      </c>
      <c r="V89">
        <v>5000.7262870404811</v>
      </c>
      <c r="W89">
        <v>4499</v>
      </c>
      <c r="X89" s="10">
        <v>9</v>
      </c>
      <c r="Y89">
        <v>2.1</v>
      </c>
      <c r="Z89">
        <f t="shared" si="9"/>
        <v>18.900000000000002</v>
      </c>
    </row>
    <row r="90" spans="1:26" x14ac:dyDescent="0.6">
      <c r="A90">
        <v>2017</v>
      </c>
      <c r="B90">
        <v>3</v>
      </c>
      <c r="C90">
        <v>30</v>
      </c>
      <c r="D90">
        <f t="shared" si="7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21155</v>
      </c>
      <c r="M90">
        <v>20933</v>
      </c>
      <c r="N90">
        <v>0.42358985537823629</v>
      </c>
      <c r="O90">
        <v>0.57641014462176354</v>
      </c>
      <c r="P90">
        <v>0.57196157461591812</v>
      </c>
      <c r="Q90">
        <v>0.42803842538408188</v>
      </c>
      <c r="R90">
        <v>0.27561942852873472</v>
      </c>
      <c r="S90">
        <v>4540</v>
      </c>
      <c r="T90">
        <f t="shared" si="8"/>
        <v>41</v>
      </c>
      <c r="U90">
        <v>4784</v>
      </c>
      <c r="V90">
        <v>5213.2593905448084</v>
      </c>
      <c r="W90">
        <v>4540</v>
      </c>
      <c r="X90" s="10">
        <v>12.5</v>
      </c>
      <c r="Y90">
        <v>0</v>
      </c>
      <c r="Z90">
        <f t="shared" si="9"/>
        <v>0</v>
      </c>
    </row>
    <row r="91" spans="1:26" x14ac:dyDescent="0.6">
      <c r="A91">
        <v>2017</v>
      </c>
      <c r="B91">
        <v>3</v>
      </c>
      <c r="C91">
        <v>31</v>
      </c>
      <c r="D91">
        <f t="shared" si="7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23105</v>
      </c>
      <c r="M91">
        <v>21876</v>
      </c>
      <c r="N91">
        <v>0.48784463452329052</v>
      </c>
      <c r="O91">
        <v>0.51215536547670948</v>
      </c>
      <c r="P91">
        <v>0.55495179308237041</v>
      </c>
      <c r="Q91">
        <v>0.44504820691762959</v>
      </c>
      <c r="R91">
        <v>0.13462092830377301</v>
      </c>
      <c r="S91">
        <v>4949</v>
      </c>
      <c r="T91">
        <f t="shared" si="8"/>
        <v>409</v>
      </c>
      <c r="U91">
        <v>4784</v>
      </c>
      <c r="V91">
        <v>5558.9071995082168</v>
      </c>
      <c r="W91">
        <v>4949</v>
      </c>
      <c r="X91" s="10">
        <v>9.9</v>
      </c>
      <c r="Y91">
        <v>0</v>
      </c>
      <c r="Z91">
        <f t="shared" si="9"/>
        <v>0</v>
      </c>
    </row>
    <row r="92" spans="1:26" x14ac:dyDescent="0.6">
      <c r="A92">
        <v>2017</v>
      </c>
      <c r="B92">
        <v>4</v>
      </c>
      <c r="C92">
        <v>1</v>
      </c>
      <c r="D92">
        <f t="shared" si="7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23243</v>
      </c>
      <c r="M92">
        <v>22513</v>
      </c>
      <c r="N92">
        <v>0.46491611092321339</v>
      </c>
      <c r="O92">
        <v>0.53508388907678661</v>
      </c>
      <c r="P92">
        <v>0.56359561415334503</v>
      </c>
      <c r="Q92">
        <v>0.43640438584665497</v>
      </c>
      <c r="R92">
        <v>4.0606960018269432E-2</v>
      </c>
      <c r="S92">
        <v>5535</v>
      </c>
      <c r="T92">
        <f t="shared" si="8"/>
        <v>586</v>
      </c>
      <c r="U92">
        <v>4784</v>
      </c>
      <c r="V92">
        <v>5679.8131357933416</v>
      </c>
      <c r="W92">
        <v>5679.8131357933416</v>
      </c>
      <c r="X92" s="10">
        <v>8.8000000000000007</v>
      </c>
      <c r="Y92">
        <v>3</v>
      </c>
      <c r="Z92">
        <f t="shared" si="9"/>
        <v>26.400000000000002</v>
      </c>
    </row>
    <row r="93" spans="1:26" x14ac:dyDescent="0.6">
      <c r="A93">
        <v>2017</v>
      </c>
      <c r="B93">
        <v>4</v>
      </c>
      <c r="C93">
        <v>2</v>
      </c>
      <c r="D93">
        <f t="shared" si="7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23617</v>
      </c>
      <c r="M93">
        <v>22609</v>
      </c>
      <c r="N93">
        <v>0.45445655011623259</v>
      </c>
      <c r="O93">
        <v>0.54554344988376735</v>
      </c>
      <c r="P93">
        <v>0.56856921722124809</v>
      </c>
      <c r="Q93">
        <v>0.43143078277875191</v>
      </c>
      <c r="R93">
        <v>0.15745052890790881</v>
      </c>
      <c r="S93">
        <v>5559</v>
      </c>
      <c r="T93">
        <f t="shared" si="8"/>
        <v>24</v>
      </c>
      <c r="U93">
        <v>4784</v>
      </c>
      <c r="V93">
        <v>5841.1003263854946</v>
      </c>
      <c r="W93">
        <v>5841.1003263854946</v>
      </c>
      <c r="X93" s="10">
        <v>9.3000000000000007</v>
      </c>
      <c r="Y93">
        <v>0</v>
      </c>
      <c r="Z93">
        <f t="shared" si="9"/>
        <v>0</v>
      </c>
    </row>
    <row r="94" spans="1:26" x14ac:dyDescent="0.6">
      <c r="A94">
        <v>2017</v>
      </c>
      <c r="B94">
        <v>4</v>
      </c>
      <c r="C94">
        <v>3</v>
      </c>
      <c r="D94">
        <f t="shared" si="7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22363</v>
      </c>
      <c r="M94">
        <v>20935</v>
      </c>
      <c r="N94">
        <v>0.48028897761761019</v>
      </c>
      <c r="O94">
        <v>0.51971102238238975</v>
      </c>
      <c r="P94">
        <v>0.5687138062836834</v>
      </c>
      <c r="Q94">
        <v>0.43128619371631649</v>
      </c>
      <c r="R94">
        <v>8.9365262259543804E-2</v>
      </c>
      <c r="S94">
        <v>4656</v>
      </c>
      <c r="T94">
        <f t="shared" si="8"/>
        <v>-903</v>
      </c>
      <c r="U94">
        <v>4784</v>
      </c>
      <c r="V94">
        <v>4986.3050074448774</v>
      </c>
      <c r="W94">
        <v>4656</v>
      </c>
      <c r="X94" s="10">
        <v>14.9</v>
      </c>
      <c r="Y94">
        <v>0</v>
      </c>
      <c r="Z94">
        <f t="shared" si="9"/>
        <v>0</v>
      </c>
    </row>
    <row r="95" spans="1:26" x14ac:dyDescent="0.6">
      <c r="A95">
        <v>2017</v>
      </c>
      <c r="B95">
        <v>4</v>
      </c>
      <c r="C95">
        <v>4</v>
      </c>
      <c r="D95">
        <f t="shared" si="7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19216</v>
      </c>
      <c r="M95">
        <v>20595</v>
      </c>
      <c r="N95">
        <v>0.4787256907588201</v>
      </c>
      <c r="O95">
        <v>0.5212743092411799</v>
      </c>
      <c r="P95">
        <v>0.57147847814828556</v>
      </c>
      <c r="Q95">
        <v>0.42852152185171433</v>
      </c>
      <c r="R95">
        <v>6.2314640073700349E-2</v>
      </c>
      <c r="S95">
        <v>4279</v>
      </c>
      <c r="T95">
        <f t="shared" si="8"/>
        <v>-377</v>
      </c>
      <c r="U95">
        <v>4784</v>
      </c>
      <c r="V95">
        <v>4881.4364900603932</v>
      </c>
      <c r="W95">
        <v>4279</v>
      </c>
      <c r="X95" s="10">
        <v>16.100000000000001</v>
      </c>
      <c r="Y95">
        <v>0</v>
      </c>
      <c r="Z95">
        <f t="shared" si="9"/>
        <v>0</v>
      </c>
    </row>
    <row r="96" spans="1:26" x14ac:dyDescent="0.6">
      <c r="A96">
        <v>2017</v>
      </c>
      <c r="B96">
        <v>4</v>
      </c>
      <c r="C96">
        <v>5</v>
      </c>
      <c r="D96">
        <f t="shared" si="7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15468</v>
      </c>
      <c r="M96">
        <v>20231</v>
      </c>
      <c r="N96">
        <v>0.41615619654228292</v>
      </c>
      <c r="O96">
        <v>0.58384380345771714</v>
      </c>
      <c r="P96">
        <v>0.57838391727255323</v>
      </c>
      <c r="Q96">
        <v>0.42161608272744677</v>
      </c>
      <c r="R96">
        <v>5.4825753830944131E-2</v>
      </c>
      <c r="S96">
        <v>4470</v>
      </c>
      <c r="T96">
        <f t="shared" si="8"/>
        <v>191</v>
      </c>
      <c r="U96">
        <v>4784</v>
      </c>
      <c r="V96">
        <v>4638.5875154389387</v>
      </c>
      <c r="W96">
        <v>4470</v>
      </c>
      <c r="X96" s="10">
        <v>14.5</v>
      </c>
      <c r="Y96">
        <v>10.6</v>
      </c>
      <c r="Z96">
        <f t="shared" si="9"/>
        <v>153.69999999999999</v>
      </c>
    </row>
    <row r="97" spans="1:26" x14ac:dyDescent="0.6">
      <c r="A97">
        <v>2017</v>
      </c>
      <c r="B97">
        <v>4</v>
      </c>
      <c r="C97">
        <v>6</v>
      </c>
      <c r="D97">
        <f t="shared" si="7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20727</v>
      </c>
      <c r="M97">
        <v>20738</v>
      </c>
      <c r="N97">
        <v>0.40229184815872121</v>
      </c>
      <c r="O97">
        <v>0.59770815184127868</v>
      </c>
      <c r="P97">
        <v>0.54617155485266944</v>
      </c>
      <c r="Q97">
        <v>0.45382844514733062</v>
      </c>
      <c r="R97">
        <v>0.49635785542287092</v>
      </c>
      <c r="S97">
        <v>4794</v>
      </c>
      <c r="T97">
        <f t="shared" si="8"/>
        <v>324</v>
      </c>
      <c r="U97">
        <v>4784</v>
      </c>
      <c r="V97">
        <v>5113.187593357844</v>
      </c>
      <c r="W97">
        <v>4794</v>
      </c>
      <c r="X97" s="10">
        <v>14.7</v>
      </c>
      <c r="Y97">
        <v>26.6</v>
      </c>
      <c r="Z97">
        <f t="shared" si="9"/>
        <v>391.02</v>
      </c>
    </row>
    <row r="98" spans="1:26" x14ac:dyDescent="0.6">
      <c r="A98">
        <v>2017</v>
      </c>
      <c r="B98">
        <v>4</v>
      </c>
      <c r="C98">
        <v>7</v>
      </c>
      <c r="D98">
        <f t="shared" si="7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22574</v>
      </c>
      <c r="M98">
        <v>22020</v>
      </c>
      <c r="N98">
        <v>0.47085126088222062</v>
      </c>
      <c r="O98">
        <v>0.52914873911777938</v>
      </c>
      <c r="P98">
        <v>0.53487972381935223</v>
      </c>
      <c r="Q98">
        <v>0.46512027618064772</v>
      </c>
      <c r="R98">
        <v>0.31518949145110142</v>
      </c>
      <c r="S98">
        <v>5463</v>
      </c>
      <c r="T98">
        <f t="shared" si="8"/>
        <v>669</v>
      </c>
      <c r="U98">
        <v>4784</v>
      </c>
      <c r="V98">
        <v>5478.8404421902542</v>
      </c>
      <c r="W98">
        <v>5478.8404421902542</v>
      </c>
      <c r="X98" s="10">
        <v>16</v>
      </c>
      <c r="Y98">
        <v>0</v>
      </c>
      <c r="Z98">
        <f t="shared" si="9"/>
        <v>0</v>
      </c>
    </row>
    <row r="99" spans="1:26" x14ac:dyDescent="0.6">
      <c r="A99">
        <v>2017</v>
      </c>
      <c r="B99">
        <v>4</v>
      </c>
      <c r="C99">
        <v>8</v>
      </c>
      <c r="D99">
        <f t="shared" si="7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23329</v>
      </c>
      <c r="M99">
        <v>23702</v>
      </c>
      <c r="N99">
        <v>0.48636939205597007</v>
      </c>
      <c r="O99">
        <v>0.51363060794402993</v>
      </c>
      <c r="P99">
        <v>0.57955143361262462</v>
      </c>
      <c r="Q99">
        <v>0.42044856638737532</v>
      </c>
      <c r="R99">
        <v>0.1183872886659264</v>
      </c>
      <c r="S99">
        <v>5726</v>
      </c>
      <c r="T99">
        <f t="shared" si="8"/>
        <v>263</v>
      </c>
      <c r="U99">
        <v>4784</v>
      </c>
      <c r="V99">
        <v>5768.0632597615358</v>
      </c>
      <c r="W99">
        <v>5768.0632597615358</v>
      </c>
      <c r="X99" s="10">
        <v>16.100000000000001</v>
      </c>
      <c r="Y99">
        <v>0</v>
      </c>
      <c r="Z99">
        <f t="shared" si="9"/>
        <v>0</v>
      </c>
    </row>
    <row r="100" spans="1:26" x14ac:dyDescent="0.6">
      <c r="A100">
        <v>2017</v>
      </c>
      <c r="B100">
        <v>4</v>
      </c>
      <c r="C100">
        <v>9</v>
      </c>
      <c r="D100">
        <f t="shared" si="7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24263</v>
      </c>
      <c r="M100">
        <v>24011</v>
      </c>
      <c r="N100">
        <v>0.47702264410306428</v>
      </c>
      <c r="O100">
        <v>0.52297735589693572</v>
      </c>
      <c r="P100">
        <v>0.56984796109975255</v>
      </c>
      <c r="Q100">
        <v>0.43015203890024739</v>
      </c>
      <c r="R100">
        <v>5.8633286989668583E-2</v>
      </c>
      <c r="S100">
        <v>5542</v>
      </c>
      <c r="T100">
        <f t="shared" si="8"/>
        <v>-184</v>
      </c>
      <c r="U100">
        <v>4784</v>
      </c>
      <c r="V100">
        <v>5941.6140669710794</v>
      </c>
      <c r="W100">
        <v>5941.6140669710794</v>
      </c>
      <c r="X100" s="10">
        <v>14.3</v>
      </c>
      <c r="Y100">
        <v>0</v>
      </c>
      <c r="Z100">
        <f t="shared" si="9"/>
        <v>0</v>
      </c>
    </row>
    <row r="101" spans="1:26" x14ac:dyDescent="0.6">
      <c r="A101">
        <v>2017</v>
      </c>
      <c r="B101">
        <v>4</v>
      </c>
      <c r="C101">
        <v>10</v>
      </c>
      <c r="D101">
        <f t="shared" si="7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22489</v>
      </c>
      <c r="M101">
        <v>21331</v>
      </c>
      <c r="N101">
        <v>0.4817437532721634</v>
      </c>
      <c r="O101">
        <v>0.51825624672783654</v>
      </c>
      <c r="P101">
        <v>0.56179108508602216</v>
      </c>
      <c r="Q101">
        <v>0.43820891491397768</v>
      </c>
      <c r="R101">
        <v>8.7850775815172116E-2</v>
      </c>
      <c r="S101">
        <v>4754</v>
      </c>
      <c r="T101">
        <f t="shared" si="8"/>
        <v>-788</v>
      </c>
      <c r="U101">
        <v>4784</v>
      </c>
      <c r="V101">
        <v>4979.5006419593683</v>
      </c>
      <c r="W101">
        <v>4754</v>
      </c>
      <c r="X101" s="10">
        <v>12.4</v>
      </c>
      <c r="Y101">
        <v>0</v>
      </c>
      <c r="Z101">
        <f t="shared" si="9"/>
        <v>0</v>
      </c>
    </row>
    <row r="102" spans="1:26" x14ac:dyDescent="0.6">
      <c r="A102">
        <v>2017</v>
      </c>
      <c r="B102">
        <v>4</v>
      </c>
      <c r="C102">
        <v>11</v>
      </c>
      <c r="D102">
        <f t="shared" si="7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19175</v>
      </c>
      <c r="M102">
        <v>19390</v>
      </c>
      <c r="N102">
        <v>0.48621166819582412</v>
      </c>
      <c r="O102">
        <v>0.51378833180417594</v>
      </c>
      <c r="P102">
        <v>0.56926005230731136</v>
      </c>
      <c r="Q102">
        <v>0.43073994769268847</v>
      </c>
      <c r="R102">
        <v>5.7639665015370718E-2</v>
      </c>
      <c r="S102">
        <v>4402</v>
      </c>
      <c r="T102">
        <f t="shared" si="8"/>
        <v>-352</v>
      </c>
      <c r="U102">
        <v>4784</v>
      </c>
      <c r="V102">
        <v>4871.1480468044101</v>
      </c>
      <c r="W102">
        <v>4402</v>
      </c>
      <c r="X102" s="10">
        <v>12.8</v>
      </c>
      <c r="Y102">
        <v>15.5</v>
      </c>
      <c r="Z102">
        <f t="shared" si="9"/>
        <v>198.4</v>
      </c>
    </row>
    <row r="103" spans="1:26" x14ac:dyDescent="0.6">
      <c r="A103">
        <v>2017</v>
      </c>
      <c r="B103">
        <v>4</v>
      </c>
      <c r="C103">
        <v>12</v>
      </c>
      <c r="D103">
        <f t="shared" si="7"/>
        <v>3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19238</v>
      </c>
      <c r="M103">
        <v>21837</v>
      </c>
      <c r="N103">
        <v>0.47620890718528752</v>
      </c>
      <c r="O103">
        <v>0.52379109281471248</v>
      </c>
      <c r="P103">
        <v>0.54199949917190771</v>
      </c>
      <c r="Q103">
        <v>0.45800050082809218</v>
      </c>
      <c r="R103">
        <v>0.1098964917285212</v>
      </c>
      <c r="S103">
        <v>4659</v>
      </c>
      <c r="T103">
        <f t="shared" si="8"/>
        <v>257</v>
      </c>
      <c r="U103">
        <v>4784</v>
      </c>
      <c r="V103">
        <v>4959.8844192971537</v>
      </c>
      <c r="W103">
        <v>4659</v>
      </c>
      <c r="X103" s="10">
        <v>13.7</v>
      </c>
      <c r="Y103">
        <v>0</v>
      </c>
      <c r="Z103">
        <f t="shared" si="9"/>
        <v>0</v>
      </c>
    </row>
    <row r="104" spans="1:26" x14ac:dyDescent="0.6">
      <c r="A104">
        <v>2017</v>
      </c>
      <c r="B104">
        <v>4</v>
      </c>
      <c r="C104">
        <v>13</v>
      </c>
      <c r="D104">
        <f t="shared" si="7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21121</v>
      </c>
      <c r="M104">
        <v>22146</v>
      </c>
      <c r="N104">
        <v>0.4649870652830041</v>
      </c>
      <c r="O104">
        <v>0.53501293471699596</v>
      </c>
      <c r="P104">
        <v>0.55446188279233255</v>
      </c>
      <c r="Q104">
        <v>0.44553811720766739</v>
      </c>
      <c r="R104">
        <v>9.1386482353519316E-2</v>
      </c>
      <c r="S104">
        <v>5096</v>
      </c>
      <c r="T104">
        <f t="shared" si="8"/>
        <v>437</v>
      </c>
      <c r="U104">
        <v>4784</v>
      </c>
      <c r="V104">
        <v>5250.0762730849092</v>
      </c>
      <c r="W104">
        <v>5096</v>
      </c>
      <c r="X104" s="10">
        <v>15</v>
      </c>
      <c r="Y104">
        <v>0</v>
      </c>
      <c r="Z104">
        <f t="shared" si="9"/>
        <v>0</v>
      </c>
    </row>
    <row r="105" spans="1:26" x14ac:dyDescent="0.6">
      <c r="A105">
        <v>2017</v>
      </c>
      <c r="B105">
        <v>4</v>
      </c>
      <c r="C105">
        <v>14</v>
      </c>
      <c r="D105">
        <f t="shared" si="7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22214</v>
      </c>
      <c r="M105">
        <v>21857</v>
      </c>
      <c r="N105">
        <v>0.50030137763246485</v>
      </c>
      <c r="O105">
        <v>0.49969862236753521</v>
      </c>
      <c r="P105">
        <v>0.55850621080087481</v>
      </c>
      <c r="Q105">
        <v>0.44149378919912519</v>
      </c>
      <c r="R105">
        <v>7.2388925043268521E-2</v>
      </c>
      <c r="S105">
        <v>5642</v>
      </c>
      <c r="T105">
        <f t="shared" si="8"/>
        <v>546</v>
      </c>
      <c r="U105">
        <v>4784</v>
      </c>
      <c r="V105">
        <v>5531.3179304837322</v>
      </c>
      <c r="W105">
        <v>5642</v>
      </c>
      <c r="X105" s="10">
        <v>15.9</v>
      </c>
      <c r="Y105">
        <v>0</v>
      </c>
      <c r="Z105">
        <f t="shared" si="9"/>
        <v>0</v>
      </c>
    </row>
    <row r="106" spans="1:26" x14ac:dyDescent="0.6">
      <c r="A106">
        <v>2017</v>
      </c>
      <c r="B106">
        <v>4</v>
      </c>
      <c r="C106">
        <v>15</v>
      </c>
      <c r="D106">
        <f t="shared" si="7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23077</v>
      </c>
      <c r="M106">
        <v>23342</v>
      </c>
      <c r="N106">
        <v>0.45644119307802172</v>
      </c>
      <c r="O106">
        <v>0.54355880692197833</v>
      </c>
      <c r="P106">
        <v>0.54851096850300418</v>
      </c>
      <c r="Q106">
        <v>0.45148903149699582</v>
      </c>
      <c r="R106">
        <v>9.505597784190685E-2</v>
      </c>
      <c r="S106">
        <v>5948</v>
      </c>
      <c r="T106">
        <f t="shared" si="8"/>
        <v>306</v>
      </c>
      <c r="U106">
        <v>4784</v>
      </c>
      <c r="V106">
        <v>5659.948752827534</v>
      </c>
      <c r="W106">
        <v>5948</v>
      </c>
      <c r="X106" s="10">
        <v>17.8</v>
      </c>
      <c r="Y106">
        <v>0</v>
      </c>
      <c r="Z106">
        <f t="shared" si="9"/>
        <v>0</v>
      </c>
    </row>
    <row r="107" spans="1:26" x14ac:dyDescent="0.6">
      <c r="A107">
        <v>2017</v>
      </c>
      <c r="B107">
        <v>4</v>
      </c>
      <c r="C107">
        <v>16</v>
      </c>
      <c r="D107">
        <f t="shared" si="7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23738</v>
      </c>
      <c r="M107">
        <v>24018</v>
      </c>
      <c r="N107">
        <v>0.45936746029383407</v>
      </c>
      <c r="O107">
        <v>0.54063253970616587</v>
      </c>
      <c r="P107">
        <v>0.55289977453532024</v>
      </c>
      <c r="Q107">
        <v>0.44710022546467981</v>
      </c>
      <c r="R107">
        <v>0.25951836959480151</v>
      </c>
      <c r="S107">
        <v>5844</v>
      </c>
      <c r="T107">
        <f t="shared" si="8"/>
        <v>-104</v>
      </c>
      <c r="U107">
        <v>4784</v>
      </c>
      <c r="V107">
        <v>5853.0422292456324</v>
      </c>
      <c r="W107">
        <v>5853.0422292456324</v>
      </c>
      <c r="X107" s="10">
        <v>16.100000000000001</v>
      </c>
      <c r="Y107">
        <v>0</v>
      </c>
      <c r="Z107">
        <f t="shared" si="9"/>
        <v>0</v>
      </c>
    </row>
    <row r="108" spans="1:26" x14ac:dyDescent="0.6">
      <c r="A108">
        <v>2017</v>
      </c>
      <c r="B108">
        <v>4</v>
      </c>
      <c r="C108">
        <v>17</v>
      </c>
      <c r="D108">
        <f t="shared" si="7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21485</v>
      </c>
      <c r="M108">
        <v>20198</v>
      </c>
      <c r="N108">
        <v>0.46559896128310452</v>
      </c>
      <c r="O108">
        <v>0.53440103871689548</v>
      </c>
      <c r="P108">
        <v>0.61163935263073776</v>
      </c>
      <c r="Q108">
        <v>0.38836064736926218</v>
      </c>
      <c r="R108">
        <v>0.24843480971997589</v>
      </c>
      <c r="S108">
        <v>4966</v>
      </c>
      <c r="T108">
        <f t="shared" si="8"/>
        <v>-878</v>
      </c>
      <c r="U108">
        <v>4784</v>
      </c>
      <c r="V108">
        <v>4972.0623610927987</v>
      </c>
      <c r="W108">
        <v>4966</v>
      </c>
      <c r="X108" s="10">
        <v>15.7</v>
      </c>
      <c r="Y108">
        <v>37.700000000000003</v>
      </c>
      <c r="Z108">
        <f t="shared" si="9"/>
        <v>591.89</v>
      </c>
    </row>
    <row r="109" spans="1:26" x14ac:dyDescent="0.6">
      <c r="A109">
        <v>2017</v>
      </c>
      <c r="B109">
        <v>4</v>
      </c>
      <c r="C109">
        <v>18</v>
      </c>
      <c r="D109">
        <f t="shared" si="7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20147</v>
      </c>
      <c r="M109">
        <v>20057</v>
      </c>
      <c r="N109">
        <v>0.48642548390317469</v>
      </c>
      <c r="O109">
        <v>0.51357451609682525</v>
      </c>
      <c r="P109">
        <v>0.57651239142087807</v>
      </c>
      <c r="Q109">
        <v>0.42348760857912199</v>
      </c>
      <c r="R109">
        <v>0.16118600737977901</v>
      </c>
      <c r="S109">
        <v>4858</v>
      </c>
      <c r="T109">
        <f t="shared" si="8"/>
        <v>-108</v>
      </c>
      <c r="U109">
        <v>4784</v>
      </c>
      <c r="V109">
        <v>4970.7791342236633</v>
      </c>
      <c r="W109">
        <v>4858</v>
      </c>
      <c r="X109" s="10">
        <v>15.2</v>
      </c>
      <c r="Y109">
        <v>0</v>
      </c>
      <c r="Z109">
        <f t="shared" si="9"/>
        <v>0</v>
      </c>
    </row>
    <row r="110" spans="1:26" x14ac:dyDescent="0.6">
      <c r="A110">
        <v>2017</v>
      </c>
      <c r="B110">
        <v>4</v>
      </c>
      <c r="C110">
        <v>19</v>
      </c>
      <c r="D110">
        <f t="shared" si="7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20192</v>
      </c>
      <c r="M110">
        <v>21979</v>
      </c>
      <c r="N110">
        <v>0.47782794513808902</v>
      </c>
      <c r="O110">
        <v>0.52217205486191087</v>
      </c>
      <c r="P110">
        <v>0.55217061869311002</v>
      </c>
      <c r="Q110">
        <v>0.44782938130688998</v>
      </c>
      <c r="R110">
        <v>6.9397798522730231E-2</v>
      </c>
      <c r="S110">
        <v>4993</v>
      </c>
      <c r="T110">
        <f t="shared" si="8"/>
        <v>135</v>
      </c>
      <c r="U110">
        <v>4784</v>
      </c>
      <c r="V110">
        <v>5057.4677805900519</v>
      </c>
      <c r="W110">
        <v>4993</v>
      </c>
      <c r="X110" s="10">
        <v>15.1</v>
      </c>
      <c r="Y110">
        <v>0</v>
      </c>
      <c r="Z110">
        <f t="shared" si="9"/>
        <v>0</v>
      </c>
    </row>
    <row r="111" spans="1:26" x14ac:dyDescent="0.6">
      <c r="A111">
        <v>2017</v>
      </c>
      <c r="B111">
        <v>4</v>
      </c>
      <c r="C111">
        <v>20</v>
      </c>
      <c r="D111">
        <f t="shared" si="7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20633</v>
      </c>
      <c r="M111">
        <v>22455</v>
      </c>
      <c r="N111">
        <v>0.46585585214477948</v>
      </c>
      <c r="O111">
        <v>0.53414414785522046</v>
      </c>
      <c r="P111">
        <v>0.55097536950796833</v>
      </c>
      <c r="Q111">
        <v>0.44902463049203167</v>
      </c>
      <c r="R111">
        <v>5.1720492118415992E-2</v>
      </c>
      <c r="S111">
        <v>5384</v>
      </c>
      <c r="T111">
        <f t="shared" si="8"/>
        <v>391</v>
      </c>
      <c r="U111">
        <v>4784</v>
      </c>
      <c r="V111">
        <v>5208.4801459278351</v>
      </c>
      <c r="W111">
        <v>5384</v>
      </c>
      <c r="X111" s="10">
        <v>15.3</v>
      </c>
      <c r="Y111">
        <v>0</v>
      </c>
      <c r="Z111">
        <f t="shared" si="9"/>
        <v>0</v>
      </c>
    </row>
    <row r="112" spans="1:26" x14ac:dyDescent="0.6">
      <c r="A112">
        <v>2017</v>
      </c>
      <c r="B112">
        <v>4</v>
      </c>
      <c r="C112">
        <v>21</v>
      </c>
      <c r="D112">
        <f t="shared" si="7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21795</v>
      </c>
      <c r="M112">
        <v>22522</v>
      </c>
      <c r="N112">
        <v>0.49856476714972442</v>
      </c>
      <c r="O112">
        <v>0.50143523285027569</v>
      </c>
      <c r="P112">
        <v>0.55459118270992247</v>
      </c>
      <c r="Q112">
        <v>0.44540881729007747</v>
      </c>
      <c r="R112">
        <v>0.13747772669872471</v>
      </c>
      <c r="S112">
        <v>5813</v>
      </c>
      <c r="T112">
        <f t="shared" si="8"/>
        <v>429</v>
      </c>
      <c r="U112">
        <v>4784</v>
      </c>
      <c r="V112">
        <v>5488.5130847529381</v>
      </c>
      <c r="W112">
        <v>5813</v>
      </c>
      <c r="X112" s="10">
        <v>15.5</v>
      </c>
      <c r="Y112">
        <v>0</v>
      </c>
      <c r="Z112">
        <f t="shared" si="9"/>
        <v>0</v>
      </c>
    </row>
    <row r="113" spans="1:26" x14ac:dyDescent="0.6">
      <c r="A113">
        <v>2017</v>
      </c>
      <c r="B113">
        <v>4</v>
      </c>
      <c r="C113">
        <v>22</v>
      </c>
      <c r="D113">
        <f t="shared" si="7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22813</v>
      </c>
      <c r="M113">
        <v>23398</v>
      </c>
      <c r="N113">
        <v>0.47485755740884689</v>
      </c>
      <c r="O113">
        <v>0.52514244259115306</v>
      </c>
      <c r="P113">
        <v>0.57753960363338952</v>
      </c>
      <c r="Q113">
        <v>0.42246039636661048</v>
      </c>
      <c r="R113">
        <v>3.3926225992789459E-2</v>
      </c>
      <c r="S113">
        <v>5885</v>
      </c>
      <c r="T113">
        <f t="shared" si="8"/>
        <v>72</v>
      </c>
      <c r="U113">
        <v>4784</v>
      </c>
      <c r="V113">
        <v>5701.3886313984112</v>
      </c>
      <c r="W113">
        <v>5885</v>
      </c>
      <c r="X113" s="10">
        <v>14</v>
      </c>
      <c r="Y113">
        <v>0</v>
      </c>
      <c r="Z113">
        <f t="shared" si="9"/>
        <v>0</v>
      </c>
    </row>
    <row r="114" spans="1:26" x14ac:dyDescent="0.6">
      <c r="A114">
        <v>2017</v>
      </c>
      <c r="B114">
        <v>4</v>
      </c>
      <c r="C114">
        <v>23</v>
      </c>
      <c r="D114">
        <f t="shared" si="7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23885</v>
      </c>
      <c r="M114">
        <v>23651</v>
      </c>
      <c r="N114">
        <v>0.44852365948913259</v>
      </c>
      <c r="O114">
        <v>0.55147634051086736</v>
      </c>
      <c r="P114">
        <v>0.55847856467120793</v>
      </c>
      <c r="Q114">
        <v>0.44152143532879201</v>
      </c>
      <c r="R114">
        <v>7.7766106442577032E-2</v>
      </c>
      <c r="S114">
        <v>5710</v>
      </c>
      <c r="T114">
        <f t="shared" si="8"/>
        <v>-175</v>
      </c>
      <c r="U114">
        <v>4784</v>
      </c>
      <c r="V114">
        <v>5852.6240069180158</v>
      </c>
      <c r="W114">
        <v>5852.6240069180158</v>
      </c>
      <c r="X114" s="10">
        <v>14.4</v>
      </c>
      <c r="Y114">
        <v>0</v>
      </c>
      <c r="Z114">
        <f t="shared" si="9"/>
        <v>0</v>
      </c>
    </row>
    <row r="115" spans="1:26" x14ac:dyDescent="0.6">
      <c r="A115">
        <v>2017</v>
      </c>
      <c r="B115">
        <v>4</v>
      </c>
      <c r="C115">
        <v>24</v>
      </c>
      <c r="D115">
        <f t="shared" si="7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22140</v>
      </c>
      <c r="M115">
        <v>21338</v>
      </c>
      <c r="N115">
        <v>0.47339498110334571</v>
      </c>
      <c r="O115">
        <v>0.52660501889665423</v>
      </c>
      <c r="P115">
        <v>0.56196307516263888</v>
      </c>
      <c r="Q115">
        <v>0.43803692483736112</v>
      </c>
      <c r="R115">
        <v>7.4980776624375231E-2</v>
      </c>
      <c r="S115">
        <v>4964</v>
      </c>
      <c r="T115">
        <f t="shared" si="8"/>
        <v>-746</v>
      </c>
      <c r="U115">
        <v>4784</v>
      </c>
      <c r="V115">
        <v>4951.6077972927633</v>
      </c>
      <c r="W115">
        <v>4964</v>
      </c>
      <c r="X115" s="10">
        <v>16.100000000000001</v>
      </c>
      <c r="Y115">
        <v>0</v>
      </c>
      <c r="Z115">
        <f t="shared" si="9"/>
        <v>0</v>
      </c>
    </row>
    <row r="116" spans="1:26" x14ac:dyDescent="0.6">
      <c r="A116">
        <v>2017</v>
      </c>
      <c r="B116">
        <v>4</v>
      </c>
      <c r="C116">
        <v>25</v>
      </c>
      <c r="D116">
        <f t="shared" si="7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19490</v>
      </c>
      <c r="M116">
        <v>19889</v>
      </c>
      <c r="N116">
        <v>0.46996004284066573</v>
      </c>
      <c r="O116">
        <v>0.53003995715933439</v>
      </c>
      <c r="P116">
        <v>0.58057636327532525</v>
      </c>
      <c r="Q116">
        <v>0.41942363672467481</v>
      </c>
      <c r="R116">
        <v>9.6291155979737295E-2</v>
      </c>
      <c r="S116">
        <v>4921</v>
      </c>
      <c r="T116">
        <f t="shared" si="8"/>
        <v>-43</v>
      </c>
      <c r="U116">
        <v>4784</v>
      </c>
      <c r="V116">
        <v>4910.1865235293462</v>
      </c>
      <c r="W116">
        <v>4921</v>
      </c>
      <c r="X116" s="10">
        <v>17.600000000000001</v>
      </c>
      <c r="Y116">
        <v>2.2999999999999998</v>
      </c>
      <c r="Z116">
        <f t="shared" si="9"/>
        <v>40.479999999999997</v>
      </c>
    </row>
    <row r="117" spans="1:26" x14ac:dyDescent="0.6">
      <c r="A117">
        <v>2017</v>
      </c>
      <c r="B117">
        <v>4</v>
      </c>
      <c r="C117">
        <v>26</v>
      </c>
      <c r="D117">
        <f t="shared" si="7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19928</v>
      </c>
      <c r="M117">
        <v>21887</v>
      </c>
      <c r="N117">
        <v>0.45801566146676331</v>
      </c>
      <c r="O117">
        <v>0.5419843385332368</v>
      </c>
      <c r="P117">
        <v>0.55039465406201882</v>
      </c>
      <c r="Q117">
        <v>0.44960534593798113</v>
      </c>
      <c r="R117">
        <v>6.6164040435575666E-2</v>
      </c>
      <c r="S117">
        <v>5116</v>
      </c>
      <c r="T117">
        <f t="shared" si="8"/>
        <v>195</v>
      </c>
      <c r="U117">
        <v>4784</v>
      </c>
      <c r="V117">
        <v>5002.4282384134522</v>
      </c>
      <c r="W117">
        <v>5116</v>
      </c>
      <c r="X117" s="10">
        <v>14.4</v>
      </c>
      <c r="Y117">
        <v>9.4</v>
      </c>
      <c r="Z117">
        <f t="shared" si="9"/>
        <v>135.36000000000001</v>
      </c>
    </row>
    <row r="118" spans="1:26" x14ac:dyDescent="0.6">
      <c r="A118">
        <v>2017</v>
      </c>
      <c r="B118">
        <v>4</v>
      </c>
      <c r="C118">
        <v>27</v>
      </c>
      <c r="D118">
        <f t="shared" si="7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21048</v>
      </c>
      <c r="M118">
        <v>22930</v>
      </c>
      <c r="N118">
        <v>0.45685923730451139</v>
      </c>
      <c r="O118">
        <v>0.54314076269548861</v>
      </c>
      <c r="P118">
        <v>0.56350930226818041</v>
      </c>
      <c r="Q118">
        <v>0.43649069773181948</v>
      </c>
      <c r="R118">
        <v>4.7656504092034972E-2</v>
      </c>
      <c r="S118">
        <v>5448</v>
      </c>
      <c r="T118">
        <f t="shared" si="8"/>
        <v>332</v>
      </c>
      <c r="U118">
        <v>4784</v>
      </c>
      <c r="V118">
        <v>5245.6511978360422</v>
      </c>
      <c r="W118">
        <v>5448</v>
      </c>
      <c r="X118" s="10">
        <v>14.5</v>
      </c>
      <c r="Y118">
        <v>0</v>
      </c>
      <c r="Z118">
        <f t="shared" si="9"/>
        <v>0</v>
      </c>
    </row>
    <row r="119" spans="1:26" x14ac:dyDescent="0.6">
      <c r="A119">
        <v>2017</v>
      </c>
      <c r="B119">
        <v>4</v>
      </c>
      <c r="C119">
        <v>28</v>
      </c>
      <c r="D119">
        <f t="shared" si="7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22833</v>
      </c>
      <c r="M119">
        <v>22959</v>
      </c>
      <c r="N119">
        <v>0.48531764077954292</v>
      </c>
      <c r="O119">
        <v>0.51468235922045713</v>
      </c>
      <c r="P119">
        <v>0.56750245944352107</v>
      </c>
      <c r="Q119">
        <v>0.43249754055647888</v>
      </c>
      <c r="R119">
        <v>0.19697759298232009</v>
      </c>
      <c r="S119">
        <v>5769</v>
      </c>
      <c r="T119">
        <f t="shared" si="8"/>
        <v>321</v>
      </c>
      <c r="U119">
        <v>4784</v>
      </c>
      <c r="V119">
        <v>5571.5436837990201</v>
      </c>
      <c r="W119">
        <v>5769</v>
      </c>
      <c r="X119" s="10">
        <v>15.6</v>
      </c>
      <c r="Y119">
        <v>0</v>
      </c>
      <c r="Z119">
        <f t="shared" si="9"/>
        <v>0</v>
      </c>
    </row>
    <row r="120" spans="1:26" x14ac:dyDescent="0.6">
      <c r="A120">
        <v>2017</v>
      </c>
      <c r="B120">
        <v>4</v>
      </c>
      <c r="C120">
        <v>29</v>
      </c>
      <c r="D120">
        <f t="shared" si="7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23567</v>
      </c>
      <c r="M120">
        <v>25333</v>
      </c>
      <c r="N120">
        <v>0.46078328751521253</v>
      </c>
      <c r="O120">
        <v>0.53921671248478753</v>
      </c>
      <c r="P120">
        <v>0.57615042634574587</v>
      </c>
      <c r="Q120">
        <v>0.42384957365425402</v>
      </c>
      <c r="R120">
        <v>0.13086332206210191</v>
      </c>
      <c r="S120">
        <v>5998</v>
      </c>
      <c r="T120">
        <f t="shared" si="8"/>
        <v>229</v>
      </c>
      <c r="U120">
        <v>4784</v>
      </c>
      <c r="V120">
        <v>5749.47382998802</v>
      </c>
      <c r="W120">
        <v>5998</v>
      </c>
      <c r="X120" s="10">
        <v>17.899999999999999</v>
      </c>
      <c r="Y120">
        <v>0</v>
      </c>
      <c r="Z120">
        <f t="shared" si="9"/>
        <v>0</v>
      </c>
    </row>
    <row r="121" spans="1:26" x14ac:dyDescent="0.6">
      <c r="A121">
        <v>2017</v>
      </c>
      <c r="B121">
        <v>4</v>
      </c>
      <c r="C121">
        <v>30</v>
      </c>
      <c r="D121">
        <f t="shared" si="7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21913</v>
      </c>
      <c r="M121">
        <v>23108</v>
      </c>
      <c r="N121">
        <v>0.43244332371976019</v>
      </c>
      <c r="O121">
        <v>0.56755667628023976</v>
      </c>
      <c r="P121">
        <v>0.56632286108682262</v>
      </c>
      <c r="Q121">
        <v>0.43367713891317727</v>
      </c>
      <c r="R121">
        <v>7.5808267848800584E-2</v>
      </c>
      <c r="S121">
        <v>5928</v>
      </c>
      <c r="T121">
        <f t="shared" si="8"/>
        <v>-70</v>
      </c>
      <c r="U121">
        <v>4784</v>
      </c>
      <c r="V121">
        <v>5701.7684518374026</v>
      </c>
      <c r="W121">
        <v>5928</v>
      </c>
      <c r="X121" s="10">
        <v>19</v>
      </c>
      <c r="Y121">
        <v>0</v>
      </c>
      <c r="Z121">
        <f t="shared" si="9"/>
        <v>0</v>
      </c>
    </row>
    <row r="122" spans="1:26" x14ac:dyDescent="0.6">
      <c r="A122">
        <v>2017</v>
      </c>
      <c r="B122">
        <v>5</v>
      </c>
      <c r="C122">
        <v>1</v>
      </c>
      <c r="D122">
        <f t="shared" si="7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22248</v>
      </c>
      <c r="M122">
        <v>21132</v>
      </c>
      <c r="N122">
        <v>0.47923104940952332</v>
      </c>
      <c r="O122">
        <v>0.52076895059047679</v>
      </c>
      <c r="P122">
        <v>0.56244357511203258</v>
      </c>
      <c r="Q122">
        <v>0.43755642488796742</v>
      </c>
      <c r="R122">
        <v>0.1168286644657069</v>
      </c>
      <c r="S122">
        <v>5729</v>
      </c>
      <c r="T122">
        <f t="shared" si="8"/>
        <v>-199</v>
      </c>
      <c r="U122">
        <v>4784</v>
      </c>
      <c r="V122">
        <v>4975.3741041550984</v>
      </c>
      <c r="W122">
        <v>5729</v>
      </c>
      <c r="X122" s="10">
        <v>18.100000000000001</v>
      </c>
      <c r="Y122">
        <v>0</v>
      </c>
      <c r="Z122">
        <f t="shared" si="9"/>
        <v>0</v>
      </c>
    </row>
    <row r="123" spans="1:26" x14ac:dyDescent="0.6">
      <c r="A123">
        <v>2017</v>
      </c>
      <c r="B123">
        <v>5</v>
      </c>
      <c r="C123">
        <v>2</v>
      </c>
      <c r="D123">
        <f t="shared" si="7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19407</v>
      </c>
      <c r="M123">
        <v>21406</v>
      </c>
      <c r="N123">
        <v>0.46406970273296988</v>
      </c>
      <c r="O123">
        <v>0.53593029726703012</v>
      </c>
      <c r="P123">
        <v>0.58041787529130451</v>
      </c>
      <c r="Q123">
        <v>0.41958212470869549</v>
      </c>
      <c r="R123">
        <v>9.2887307556766663E-2</v>
      </c>
      <c r="S123">
        <v>5635</v>
      </c>
      <c r="T123">
        <f t="shared" si="8"/>
        <v>-94</v>
      </c>
      <c r="U123">
        <v>4784</v>
      </c>
      <c r="V123">
        <v>4889.8096170995177</v>
      </c>
      <c r="W123">
        <v>5635</v>
      </c>
      <c r="X123" s="10">
        <v>16.2</v>
      </c>
      <c r="Y123">
        <v>0</v>
      </c>
      <c r="Z123">
        <f t="shared" si="9"/>
        <v>0</v>
      </c>
    </row>
    <row r="124" spans="1:26" x14ac:dyDescent="0.6">
      <c r="A124">
        <v>2017</v>
      </c>
      <c r="B124">
        <v>5</v>
      </c>
      <c r="C124">
        <v>3</v>
      </c>
      <c r="D124">
        <f t="shared" si="7"/>
        <v>3</v>
      </c>
      <c r="E124" s="14" t="s">
        <v>21</v>
      </c>
      <c r="F124" s="14" t="s">
        <v>13</v>
      </c>
      <c r="G124" s="1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 s="14">
        <f t="shared" si="5"/>
        <v>0</v>
      </c>
      <c r="I124" s="14">
        <f t="shared" si="6"/>
        <v>1</v>
      </c>
      <c r="J124" s="12" t="s">
        <v>59</v>
      </c>
      <c r="K124" s="12" t="s">
        <v>64</v>
      </c>
      <c r="L124">
        <v>23496</v>
      </c>
      <c r="M124">
        <v>25334</v>
      </c>
      <c r="N124">
        <v>0.46020334862531193</v>
      </c>
      <c r="O124">
        <v>0.53979665137468813</v>
      </c>
      <c r="P124">
        <v>0.56028327739764638</v>
      </c>
      <c r="Q124">
        <v>0.43971672260235362</v>
      </c>
      <c r="R124">
        <v>4.630495645110469E-2</v>
      </c>
      <c r="S124">
        <v>5971</v>
      </c>
      <c r="T124">
        <f t="shared" si="8"/>
        <v>336</v>
      </c>
      <c r="U124">
        <v>4784</v>
      </c>
      <c r="V124">
        <v>5398.3828936014379</v>
      </c>
      <c r="W124">
        <v>5971</v>
      </c>
      <c r="X124" s="10">
        <v>17.399999999999999</v>
      </c>
      <c r="Y124">
        <v>0</v>
      </c>
      <c r="Z124">
        <f t="shared" si="9"/>
        <v>0</v>
      </c>
    </row>
    <row r="125" spans="1:26" x14ac:dyDescent="0.6">
      <c r="A125">
        <v>2017</v>
      </c>
      <c r="B125">
        <v>5</v>
      </c>
      <c r="C125">
        <v>4</v>
      </c>
      <c r="D125">
        <f t="shared" si="7"/>
        <v>4</v>
      </c>
      <c r="E125" s="14" t="s">
        <v>20</v>
      </c>
      <c r="F125" s="14" t="s">
        <v>14</v>
      </c>
      <c r="G125" s="14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 s="14">
        <f t="shared" si="5"/>
        <v>0</v>
      </c>
      <c r="I125" s="14">
        <f t="shared" si="6"/>
        <v>1</v>
      </c>
      <c r="J125" s="12"/>
      <c r="K125" s="12" t="s">
        <v>64</v>
      </c>
      <c r="L125">
        <v>22230</v>
      </c>
      <c r="M125">
        <v>23041</v>
      </c>
      <c r="N125">
        <v>0.46483249494995987</v>
      </c>
      <c r="O125">
        <v>0.53516750505004007</v>
      </c>
      <c r="P125">
        <v>0.55925524575588315</v>
      </c>
      <c r="Q125">
        <v>0.44074475424411691</v>
      </c>
      <c r="R125">
        <v>6.5366259734316548E-2</v>
      </c>
      <c r="S125">
        <v>6014</v>
      </c>
      <c r="T125">
        <f t="shared" si="8"/>
        <v>43</v>
      </c>
      <c r="U125">
        <v>4784</v>
      </c>
      <c r="V125">
        <v>5444.6703035215714</v>
      </c>
      <c r="W125">
        <v>6014</v>
      </c>
      <c r="X125" s="10">
        <v>19</v>
      </c>
      <c r="Y125">
        <v>0.1</v>
      </c>
      <c r="Z125">
        <f t="shared" si="9"/>
        <v>1.9000000000000001</v>
      </c>
    </row>
    <row r="126" spans="1:26" x14ac:dyDescent="0.6">
      <c r="A126">
        <v>2017</v>
      </c>
      <c r="B126">
        <v>5</v>
      </c>
      <c r="C126">
        <v>5</v>
      </c>
      <c r="D126">
        <f t="shared" si="7"/>
        <v>5</v>
      </c>
      <c r="E126" s="14" t="s">
        <v>20</v>
      </c>
      <c r="F126" s="14" t="s">
        <v>11</v>
      </c>
      <c r="G126" s="14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 s="14">
        <f t="shared" si="5"/>
        <v>1</v>
      </c>
      <c r="I126" s="14">
        <f t="shared" si="6"/>
        <v>1</v>
      </c>
      <c r="J126" s="12" t="s">
        <v>66</v>
      </c>
      <c r="K126" s="12" t="s">
        <v>64</v>
      </c>
      <c r="L126">
        <v>23507</v>
      </c>
      <c r="M126">
        <v>22498</v>
      </c>
      <c r="N126">
        <v>0.49505311043034828</v>
      </c>
      <c r="O126">
        <v>0.50494688956965172</v>
      </c>
      <c r="P126">
        <v>0.56940957425040073</v>
      </c>
      <c r="Q126">
        <v>0.43059042574959921</v>
      </c>
      <c r="R126">
        <v>0.1032239346480832</v>
      </c>
      <c r="S126">
        <v>6032</v>
      </c>
      <c r="T126">
        <f t="shared" si="8"/>
        <v>18</v>
      </c>
      <c r="U126">
        <v>4784</v>
      </c>
      <c r="V126">
        <v>5743.9687605371137</v>
      </c>
      <c r="W126">
        <v>6032</v>
      </c>
      <c r="X126" s="10">
        <v>19.100000000000001</v>
      </c>
      <c r="Y126">
        <v>6.6</v>
      </c>
      <c r="Z126">
        <f t="shared" si="9"/>
        <v>126.06</v>
      </c>
    </row>
    <row r="127" spans="1:26" x14ac:dyDescent="0.6">
      <c r="A127">
        <v>2017</v>
      </c>
      <c r="B127">
        <v>5</v>
      </c>
      <c r="C127">
        <v>6</v>
      </c>
      <c r="D127">
        <f t="shared" si="7"/>
        <v>6</v>
      </c>
      <c r="E127" s="14" t="s">
        <v>20</v>
      </c>
      <c r="F127" s="14" t="s">
        <v>15</v>
      </c>
      <c r="G127" s="14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 s="14">
        <f t="shared" si="5"/>
        <v>0</v>
      </c>
      <c r="I127" s="14">
        <f t="shared" si="6"/>
        <v>1</v>
      </c>
      <c r="J127" s="12" t="s">
        <v>66</v>
      </c>
      <c r="K127" s="12" t="s">
        <v>64</v>
      </c>
      <c r="L127">
        <v>25079</v>
      </c>
      <c r="M127">
        <v>23578</v>
      </c>
      <c r="N127">
        <v>0.45261771383221111</v>
      </c>
      <c r="O127">
        <v>0.54738228616778895</v>
      </c>
      <c r="P127">
        <v>0.5878492717703917</v>
      </c>
      <c r="Q127">
        <v>0.4121507282296083</v>
      </c>
      <c r="R127">
        <v>7.0249456351219708E-2</v>
      </c>
      <c r="S127">
        <v>6028</v>
      </c>
      <c r="T127">
        <f t="shared" si="8"/>
        <v>-4</v>
      </c>
      <c r="U127">
        <v>4784</v>
      </c>
      <c r="V127">
        <v>5968.9489333314541</v>
      </c>
      <c r="W127">
        <v>6028</v>
      </c>
      <c r="X127" s="10">
        <v>19.899999999999999</v>
      </c>
      <c r="Y127">
        <v>0</v>
      </c>
      <c r="Z127">
        <f t="shared" si="9"/>
        <v>0</v>
      </c>
    </row>
    <row r="128" spans="1:26" x14ac:dyDescent="0.6">
      <c r="A128">
        <v>2017</v>
      </c>
      <c r="B128">
        <v>5</v>
      </c>
      <c r="C128">
        <v>7</v>
      </c>
      <c r="D128">
        <f t="shared" si="7"/>
        <v>7</v>
      </c>
      <c r="E128" s="14" t="s">
        <v>20</v>
      </c>
      <c r="F128" s="14" t="s">
        <v>17</v>
      </c>
      <c r="G128" s="14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 s="14">
        <f t="shared" si="5"/>
        <v>0</v>
      </c>
      <c r="I128" s="14">
        <f t="shared" si="6"/>
        <v>1</v>
      </c>
      <c r="J128" s="12" t="s">
        <v>66</v>
      </c>
      <c r="K128" s="12" t="s">
        <v>64</v>
      </c>
      <c r="L128">
        <v>27858</v>
      </c>
      <c r="M128">
        <v>23155</v>
      </c>
      <c r="N128">
        <v>0.44377688791755682</v>
      </c>
      <c r="O128">
        <v>0.55622311208244313</v>
      </c>
      <c r="P128">
        <v>0.56433919773402175</v>
      </c>
      <c r="Q128">
        <v>0.43566080226597831</v>
      </c>
      <c r="R128">
        <v>8.1367479867614473E-2</v>
      </c>
      <c r="S128">
        <v>5729</v>
      </c>
      <c r="T128">
        <f t="shared" si="8"/>
        <v>-299</v>
      </c>
      <c r="U128">
        <v>4784</v>
      </c>
      <c r="V128">
        <v>6270.6128723267211</v>
      </c>
      <c r="W128">
        <v>6270.6128723267211</v>
      </c>
      <c r="X128" s="10">
        <v>19.899999999999999</v>
      </c>
      <c r="Y128">
        <v>0</v>
      </c>
      <c r="Z128">
        <f t="shared" si="9"/>
        <v>0</v>
      </c>
    </row>
    <row r="129" spans="1:26" x14ac:dyDescent="0.6">
      <c r="A129">
        <v>2017</v>
      </c>
      <c r="B129">
        <v>5</v>
      </c>
      <c r="C129">
        <v>8</v>
      </c>
      <c r="D129">
        <f t="shared" si="7"/>
        <v>1</v>
      </c>
      <c r="E129" s="14" t="s">
        <v>20</v>
      </c>
      <c r="F129" s="14" t="s">
        <v>18</v>
      </c>
      <c r="G129" s="14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3</v>
      </c>
      <c r="H129" s="14">
        <f t="shared" si="5"/>
        <v>0</v>
      </c>
      <c r="I129" s="14">
        <f t="shared" si="6"/>
        <v>1</v>
      </c>
      <c r="J129" s="12"/>
      <c r="K129" s="12" t="s">
        <v>64</v>
      </c>
      <c r="L129">
        <v>23518</v>
      </c>
      <c r="M129">
        <v>19073</v>
      </c>
      <c r="N129">
        <v>0.47615777148649119</v>
      </c>
      <c r="O129">
        <v>0.52384222851350881</v>
      </c>
      <c r="P129">
        <v>0.57339310055573034</v>
      </c>
      <c r="Q129">
        <v>0.42660689944426972</v>
      </c>
      <c r="R129">
        <v>4.2003075740099947E-2</v>
      </c>
      <c r="S129">
        <v>4950</v>
      </c>
      <c r="T129">
        <f t="shared" si="8"/>
        <v>-779</v>
      </c>
      <c r="U129">
        <v>4784</v>
      </c>
      <c r="V129">
        <v>5181.5152519300054</v>
      </c>
      <c r="W129">
        <v>4950</v>
      </c>
      <c r="X129" s="10">
        <v>19.899999999999999</v>
      </c>
      <c r="Y129">
        <v>0</v>
      </c>
      <c r="Z129">
        <f t="shared" si="9"/>
        <v>0</v>
      </c>
    </row>
    <row r="130" spans="1:26" x14ac:dyDescent="0.6">
      <c r="A130">
        <v>2017</v>
      </c>
      <c r="B130">
        <v>5</v>
      </c>
      <c r="C130">
        <v>9</v>
      </c>
      <c r="D130">
        <f t="shared" si="7"/>
        <v>2</v>
      </c>
      <c r="E130" s="14" t="s">
        <v>35</v>
      </c>
      <c r="F130" s="14" t="s">
        <v>36</v>
      </c>
      <c r="G130" s="14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4</v>
      </c>
      <c r="H130" s="14">
        <f t="shared" ref="H130:H193" si="10" xml:space="preserve"> IF(F130 = "H",1,0)</f>
        <v>0</v>
      </c>
      <c r="I130" s="14">
        <f t="shared" ref="I130:I193" si="11">IF(NOT(ISBLANK(F130)), 1, 0)</f>
        <v>1</v>
      </c>
      <c r="J130" s="12" t="s">
        <v>65</v>
      </c>
      <c r="K130" s="12" t="s">
        <v>64</v>
      </c>
      <c r="L130">
        <v>21849</v>
      </c>
      <c r="M130">
        <v>18424</v>
      </c>
      <c r="N130">
        <v>0.48423278950960608</v>
      </c>
      <c r="O130">
        <v>0.51576721049039387</v>
      </c>
      <c r="P130">
        <v>0.58726424479019634</v>
      </c>
      <c r="Q130">
        <v>0.41273575520980371</v>
      </c>
      <c r="R130">
        <v>5.1040870893812082E-2</v>
      </c>
      <c r="S130">
        <v>4432</v>
      </c>
      <c r="T130">
        <f t="shared" si="8"/>
        <v>-518</v>
      </c>
      <c r="U130">
        <v>4784</v>
      </c>
      <c r="V130">
        <v>5207.5666057276194</v>
      </c>
      <c r="W130">
        <v>4432</v>
      </c>
      <c r="X130" s="10">
        <v>15.3</v>
      </c>
      <c r="Y130">
        <v>20.6</v>
      </c>
      <c r="Z130">
        <f t="shared" si="9"/>
        <v>315.18000000000006</v>
      </c>
    </row>
    <row r="131" spans="1:26" x14ac:dyDescent="0.6">
      <c r="A131">
        <v>2017</v>
      </c>
      <c r="B131">
        <v>5</v>
      </c>
      <c r="C131">
        <v>10</v>
      </c>
      <c r="D131">
        <f t="shared" ref="D131:D194" si="12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19236</v>
      </c>
      <c r="M131">
        <v>19755</v>
      </c>
      <c r="N131">
        <v>0.46918130433883493</v>
      </c>
      <c r="O131">
        <v>0.53081869566116513</v>
      </c>
      <c r="P131">
        <v>0.55991059240239716</v>
      </c>
      <c r="Q131">
        <v>0.44008940759760279</v>
      </c>
      <c r="R131">
        <v>3.4715523503995538E-2</v>
      </c>
      <c r="S131">
        <v>4415</v>
      </c>
      <c r="T131">
        <f t="shared" ref="T131:T194" si="13">S131-S130</f>
        <v>-17</v>
      </c>
      <c r="U131">
        <v>4784</v>
      </c>
      <c r="V131">
        <v>4990.0049550329004</v>
      </c>
      <c r="W131">
        <v>4415</v>
      </c>
      <c r="X131" s="10">
        <v>17.5</v>
      </c>
      <c r="Y131">
        <v>0.1</v>
      </c>
      <c r="Z131">
        <f t="shared" ref="Z131:Z194" si="14">X131*Y131</f>
        <v>1.75</v>
      </c>
    </row>
    <row r="132" spans="1:26" x14ac:dyDescent="0.6">
      <c r="A132">
        <v>2017</v>
      </c>
      <c r="B132">
        <v>5</v>
      </c>
      <c r="C132">
        <v>11</v>
      </c>
      <c r="D132">
        <f t="shared" si="12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19320</v>
      </c>
      <c r="M132">
        <v>19642</v>
      </c>
      <c r="N132">
        <v>0.46709881919157181</v>
      </c>
      <c r="O132">
        <v>0.53290118080842819</v>
      </c>
      <c r="P132">
        <v>0.56933807754854837</v>
      </c>
      <c r="Q132">
        <v>0.43066192245145157</v>
      </c>
      <c r="R132">
        <v>7.5023164779129084E-2</v>
      </c>
      <c r="S132">
        <v>4858</v>
      </c>
      <c r="T132">
        <f t="shared" si="13"/>
        <v>443</v>
      </c>
      <c r="U132">
        <v>4784</v>
      </c>
      <c r="V132">
        <v>5146.4153935785016</v>
      </c>
      <c r="W132">
        <v>4858</v>
      </c>
      <c r="X132" s="10">
        <v>18.3</v>
      </c>
      <c r="Y132">
        <v>0</v>
      </c>
      <c r="Z132">
        <f t="shared" si="14"/>
        <v>0</v>
      </c>
    </row>
    <row r="133" spans="1:26" x14ac:dyDescent="0.6">
      <c r="A133">
        <v>2017</v>
      </c>
      <c r="B133">
        <v>5</v>
      </c>
      <c r="C133">
        <v>12</v>
      </c>
      <c r="D133">
        <f t="shared" si="12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20626</v>
      </c>
      <c r="M133">
        <v>20901</v>
      </c>
      <c r="N133">
        <v>0.48742832760634619</v>
      </c>
      <c r="O133">
        <v>0.51257167239365387</v>
      </c>
      <c r="P133">
        <v>0.56120032358422456</v>
      </c>
      <c r="Q133">
        <v>0.4387996764157755</v>
      </c>
      <c r="R133">
        <v>6.081020802383031E-2</v>
      </c>
      <c r="S133">
        <v>5262</v>
      </c>
      <c r="T133">
        <f t="shared" si="13"/>
        <v>404</v>
      </c>
      <c r="U133">
        <v>4784</v>
      </c>
      <c r="V133">
        <v>5399.0310596654153</v>
      </c>
      <c r="W133">
        <v>5262</v>
      </c>
      <c r="X133" s="10">
        <v>16.899999999999999</v>
      </c>
      <c r="Y133">
        <v>11.8</v>
      </c>
      <c r="Z133">
        <f t="shared" si="14"/>
        <v>199.42</v>
      </c>
    </row>
    <row r="134" spans="1:26" x14ac:dyDescent="0.6">
      <c r="A134">
        <v>2017</v>
      </c>
      <c r="B134">
        <v>5</v>
      </c>
      <c r="C134">
        <v>13</v>
      </c>
      <c r="D134">
        <f t="shared" si="12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21828</v>
      </c>
      <c r="M134">
        <v>21563</v>
      </c>
      <c r="N134">
        <v>0.46840384165097332</v>
      </c>
      <c r="O134">
        <v>0.53159615834902663</v>
      </c>
      <c r="P134">
        <v>0.59150837400928458</v>
      </c>
      <c r="Q134">
        <v>0.40849162599071542</v>
      </c>
      <c r="R134">
        <v>6.1263777957003239E-2</v>
      </c>
      <c r="S134">
        <v>5761</v>
      </c>
      <c r="T134">
        <f t="shared" si="13"/>
        <v>499</v>
      </c>
      <c r="U134">
        <v>4784</v>
      </c>
      <c r="V134">
        <v>5650.0263087393832</v>
      </c>
      <c r="W134">
        <v>5761</v>
      </c>
      <c r="X134" s="10">
        <v>18.100000000000001</v>
      </c>
      <c r="Y134">
        <v>0</v>
      </c>
      <c r="Z134">
        <f t="shared" si="14"/>
        <v>0</v>
      </c>
    </row>
    <row r="135" spans="1:26" x14ac:dyDescent="0.6">
      <c r="A135">
        <v>2017</v>
      </c>
      <c r="B135">
        <v>5</v>
      </c>
      <c r="C135">
        <v>14</v>
      </c>
      <c r="D135">
        <f t="shared" si="12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23211</v>
      </c>
      <c r="M135">
        <v>22108</v>
      </c>
      <c r="N135">
        <v>0.45610387836530608</v>
      </c>
      <c r="O135">
        <v>0.54389612163469381</v>
      </c>
      <c r="P135">
        <v>0.58251918132859681</v>
      </c>
      <c r="Q135">
        <v>0.4174808186714033</v>
      </c>
      <c r="R135">
        <v>1.3772175536881421E-2</v>
      </c>
      <c r="S135">
        <v>5596</v>
      </c>
      <c r="T135">
        <f t="shared" si="13"/>
        <v>-165</v>
      </c>
      <c r="U135">
        <v>4784</v>
      </c>
      <c r="V135">
        <v>5863.7306546269083</v>
      </c>
      <c r="W135">
        <v>5863.7306546269083</v>
      </c>
      <c r="X135" s="10">
        <v>19</v>
      </c>
      <c r="Y135">
        <v>0</v>
      </c>
      <c r="Z135">
        <f t="shared" si="14"/>
        <v>0</v>
      </c>
    </row>
    <row r="136" spans="1:26" x14ac:dyDescent="0.6">
      <c r="A136">
        <v>2017</v>
      </c>
      <c r="B136">
        <v>5</v>
      </c>
      <c r="C136">
        <v>15</v>
      </c>
      <c r="D136">
        <f t="shared" si="12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21386</v>
      </c>
      <c r="M136">
        <v>20288</v>
      </c>
      <c r="N136">
        <v>0.48281794618299811</v>
      </c>
      <c r="O136">
        <v>0.51718205381700189</v>
      </c>
      <c r="P136">
        <v>0.5650597192119684</v>
      </c>
      <c r="Q136">
        <v>0.43494028078803171</v>
      </c>
      <c r="R136">
        <v>1.8658873805932629E-2</v>
      </c>
      <c r="S136">
        <v>4913</v>
      </c>
      <c r="T136">
        <f t="shared" si="13"/>
        <v>-683</v>
      </c>
      <c r="U136">
        <v>4784</v>
      </c>
      <c r="V136">
        <v>4916.2212881320347</v>
      </c>
      <c r="W136">
        <v>4913</v>
      </c>
      <c r="X136" s="10">
        <v>17.7</v>
      </c>
      <c r="Y136">
        <v>0</v>
      </c>
      <c r="Z136">
        <f t="shared" si="14"/>
        <v>0</v>
      </c>
    </row>
    <row r="137" spans="1:26" x14ac:dyDescent="0.6">
      <c r="A137">
        <v>2017</v>
      </c>
      <c r="B137">
        <v>5</v>
      </c>
      <c r="C137">
        <v>16</v>
      </c>
      <c r="D137">
        <f t="shared" si="12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18807</v>
      </c>
      <c r="M137">
        <v>19581</v>
      </c>
      <c r="N137">
        <v>0.47149860929454812</v>
      </c>
      <c r="O137">
        <v>0.52850139070545188</v>
      </c>
      <c r="P137">
        <v>0.60163975525476154</v>
      </c>
      <c r="Q137">
        <v>0.3983602447452384</v>
      </c>
      <c r="R137">
        <v>4.3049340479225748E-2</v>
      </c>
      <c r="S137">
        <v>4724</v>
      </c>
      <c r="T137">
        <f t="shared" si="13"/>
        <v>-189</v>
      </c>
      <c r="U137">
        <v>4784</v>
      </c>
      <c r="V137">
        <v>4892.5179183154687</v>
      </c>
      <c r="W137">
        <v>4724</v>
      </c>
      <c r="X137" s="10">
        <v>17.7</v>
      </c>
      <c r="Y137">
        <v>0</v>
      </c>
      <c r="Z137">
        <f t="shared" si="14"/>
        <v>0</v>
      </c>
    </row>
    <row r="138" spans="1:26" x14ac:dyDescent="0.6">
      <c r="A138">
        <v>2017</v>
      </c>
      <c r="B138">
        <v>5</v>
      </c>
      <c r="C138">
        <v>17</v>
      </c>
      <c r="D138">
        <f t="shared" si="12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19119</v>
      </c>
      <c r="M138">
        <v>20612</v>
      </c>
      <c r="N138">
        <v>0.47459858480619732</v>
      </c>
      <c r="O138">
        <v>0.52540141519380268</v>
      </c>
      <c r="P138">
        <v>0.56370201309647683</v>
      </c>
      <c r="Q138">
        <v>0.43629798690352323</v>
      </c>
      <c r="R138">
        <v>8.7965465906642379E-2</v>
      </c>
      <c r="S138">
        <v>4867</v>
      </c>
      <c r="T138">
        <f t="shared" si="13"/>
        <v>143</v>
      </c>
      <c r="U138">
        <v>4784</v>
      </c>
      <c r="V138">
        <v>4995.4224788535312</v>
      </c>
      <c r="W138">
        <v>4867</v>
      </c>
      <c r="X138" s="10">
        <v>17.7</v>
      </c>
      <c r="Y138">
        <v>0</v>
      </c>
      <c r="Z138">
        <f t="shared" si="14"/>
        <v>0</v>
      </c>
    </row>
    <row r="139" spans="1:26" x14ac:dyDescent="0.6">
      <c r="A139">
        <v>2017</v>
      </c>
      <c r="B139">
        <v>5</v>
      </c>
      <c r="C139">
        <v>18</v>
      </c>
      <c r="D139">
        <f t="shared" si="12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20344</v>
      </c>
      <c r="M139">
        <v>21285</v>
      </c>
      <c r="N139">
        <v>0.46404404899214591</v>
      </c>
      <c r="O139">
        <v>0.5359559510078542</v>
      </c>
      <c r="P139">
        <v>0.56050800890766295</v>
      </c>
      <c r="Q139">
        <v>0.43949199109233711</v>
      </c>
      <c r="R139">
        <v>3.0707282913165261E-2</v>
      </c>
      <c r="S139">
        <v>5027</v>
      </c>
      <c r="T139">
        <f t="shared" si="13"/>
        <v>160</v>
      </c>
      <c r="U139">
        <v>4784</v>
      </c>
      <c r="V139">
        <v>5210.4899051792927</v>
      </c>
      <c r="W139">
        <v>5027</v>
      </c>
      <c r="X139" s="10">
        <v>19.2</v>
      </c>
      <c r="Y139">
        <v>0</v>
      </c>
      <c r="Z139">
        <f t="shared" si="14"/>
        <v>0</v>
      </c>
    </row>
    <row r="140" spans="1:26" x14ac:dyDescent="0.6">
      <c r="A140">
        <v>2017</v>
      </c>
      <c r="B140">
        <v>5</v>
      </c>
      <c r="C140">
        <v>19</v>
      </c>
      <c r="D140">
        <f t="shared" si="12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21986</v>
      </c>
      <c r="M140">
        <v>21755</v>
      </c>
      <c r="N140">
        <v>0.4856486266520868</v>
      </c>
      <c r="O140">
        <v>0.51435137334791303</v>
      </c>
      <c r="P140">
        <v>0.57912541130534212</v>
      </c>
      <c r="Q140">
        <v>0.42087458869465788</v>
      </c>
      <c r="R140">
        <v>8.3097160432800563E-2</v>
      </c>
      <c r="S140">
        <v>5551</v>
      </c>
      <c r="T140">
        <f t="shared" si="13"/>
        <v>524</v>
      </c>
      <c r="U140">
        <v>4784</v>
      </c>
      <c r="V140">
        <v>5545.2332690291878</v>
      </c>
      <c r="W140">
        <v>5551</v>
      </c>
      <c r="X140" s="10">
        <v>22.4</v>
      </c>
      <c r="Y140">
        <v>0</v>
      </c>
      <c r="Z140">
        <f t="shared" si="14"/>
        <v>0</v>
      </c>
    </row>
    <row r="141" spans="1:26" x14ac:dyDescent="0.6">
      <c r="A141">
        <v>2017</v>
      </c>
      <c r="B141">
        <v>5</v>
      </c>
      <c r="C141">
        <v>20</v>
      </c>
      <c r="D141">
        <f t="shared" si="12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22420</v>
      </c>
      <c r="M141">
        <v>22120</v>
      </c>
      <c r="N141">
        <v>0.47612001810690568</v>
      </c>
      <c r="O141">
        <v>0.52387998189309426</v>
      </c>
      <c r="P141">
        <v>0.60771657923816003</v>
      </c>
      <c r="Q141">
        <v>0.39228342076183997</v>
      </c>
      <c r="R141">
        <v>4.0761834333132817E-2</v>
      </c>
      <c r="S141">
        <v>5857</v>
      </c>
      <c r="T141">
        <f t="shared" si="13"/>
        <v>306</v>
      </c>
      <c r="U141">
        <v>4784</v>
      </c>
      <c r="V141">
        <v>5745.2053861215336</v>
      </c>
      <c r="W141">
        <v>5857</v>
      </c>
      <c r="X141" s="10">
        <v>21.9</v>
      </c>
      <c r="Y141">
        <v>0</v>
      </c>
      <c r="Z141">
        <f t="shared" si="14"/>
        <v>0</v>
      </c>
    </row>
    <row r="142" spans="1:26" x14ac:dyDescent="0.6">
      <c r="A142">
        <v>2017</v>
      </c>
      <c r="B142">
        <v>5</v>
      </c>
      <c r="C142">
        <v>21</v>
      </c>
      <c r="D142">
        <f t="shared" si="12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23652</v>
      </c>
      <c r="M142">
        <v>22328</v>
      </c>
      <c r="N142">
        <v>0.45620239323799688</v>
      </c>
      <c r="O142">
        <v>0.54379760676200295</v>
      </c>
      <c r="P142">
        <v>0.5814610054548135</v>
      </c>
      <c r="Q142">
        <v>0.4185389945451865</v>
      </c>
      <c r="R142">
        <v>5.4730576441102748E-2</v>
      </c>
      <c r="S142">
        <v>5686</v>
      </c>
      <c r="T142">
        <f t="shared" si="13"/>
        <v>-171</v>
      </c>
      <c r="U142">
        <v>4784</v>
      </c>
      <c r="V142">
        <v>5902.7053250833605</v>
      </c>
      <c r="W142">
        <v>5902.7053250833605</v>
      </c>
      <c r="X142" s="10">
        <v>21</v>
      </c>
      <c r="Y142">
        <v>0</v>
      </c>
      <c r="Z142">
        <f t="shared" si="14"/>
        <v>0</v>
      </c>
    </row>
    <row r="143" spans="1:26" x14ac:dyDescent="0.6">
      <c r="A143">
        <v>2017</v>
      </c>
      <c r="B143">
        <v>5</v>
      </c>
      <c r="C143">
        <v>22</v>
      </c>
      <c r="D143">
        <f t="shared" si="12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21624</v>
      </c>
      <c r="M143">
        <v>19877</v>
      </c>
      <c r="N143">
        <v>0.47629201041375507</v>
      </c>
      <c r="O143">
        <v>0.52370798958624487</v>
      </c>
      <c r="P143">
        <v>0.57755917719949768</v>
      </c>
      <c r="Q143">
        <v>0.42244082280050232</v>
      </c>
      <c r="R143">
        <v>6.8207124478750769E-2</v>
      </c>
      <c r="S143">
        <v>4888</v>
      </c>
      <c r="T143">
        <f t="shared" si="13"/>
        <v>-798</v>
      </c>
      <c r="U143">
        <v>4784</v>
      </c>
      <c r="V143">
        <v>4953.7181902999519</v>
      </c>
      <c r="W143">
        <v>4888</v>
      </c>
      <c r="X143" s="10">
        <v>20.399999999999999</v>
      </c>
      <c r="Y143">
        <v>0</v>
      </c>
      <c r="Z143">
        <f t="shared" si="14"/>
        <v>0</v>
      </c>
    </row>
    <row r="144" spans="1:26" x14ac:dyDescent="0.6">
      <c r="A144">
        <v>2017</v>
      </c>
      <c r="B144">
        <v>5</v>
      </c>
      <c r="C144">
        <v>23</v>
      </c>
      <c r="D144">
        <f t="shared" si="12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18742</v>
      </c>
      <c r="M144">
        <v>18986</v>
      </c>
      <c r="N144">
        <v>0.46388180659260608</v>
      </c>
      <c r="O144">
        <v>0.53611819340739397</v>
      </c>
      <c r="P144">
        <v>0.59230945732266083</v>
      </c>
      <c r="Q144">
        <v>0.40769054267733917</v>
      </c>
      <c r="R144">
        <v>4.3819684736639747E-2</v>
      </c>
      <c r="S144">
        <v>4663</v>
      </c>
      <c r="T144">
        <f t="shared" si="13"/>
        <v>-225</v>
      </c>
      <c r="U144">
        <v>4784</v>
      </c>
      <c r="V144">
        <v>4866.4736536313749</v>
      </c>
      <c r="W144">
        <v>4663</v>
      </c>
      <c r="X144" s="10">
        <v>19.399999999999999</v>
      </c>
      <c r="Y144">
        <v>0</v>
      </c>
      <c r="Z144">
        <f t="shared" si="14"/>
        <v>0</v>
      </c>
    </row>
    <row r="145" spans="1:26" x14ac:dyDescent="0.6">
      <c r="A145">
        <v>2017</v>
      </c>
      <c r="B145">
        <v>5</v>
      </c>
      <c r="C145">
        <v>24</v>
      </c>
      <c r="D145">
        <f t="shared" si="12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18933</v>
      </c>
      <c r="M145">
        <v>20454</v>
      </c>
      <c r="N145">
        <v>0.47401248685286601</v>
      </c>
      <c r="O145">
        <v>0.52598751314713399</v>
      </c>
      <c r="P145">
        <v>0.56297696544800502</v>
      </c>
      <c r="Q145">
        <v>0.43702303455199498</v>
      </c>
      <c r="R145">
        <v>6.7499265189952723E-2</v>
      </c>
      <c r="S145">
        <v>4841</v>
      </c>
      <c r="T145">
        <f t="shared" si="13"/>
        <v>178</v>
      </c>
      <c r="U145">
        <v>4784</v>
      </c>
      <c r="V145">
        <v>4984.0248745709678</v>
      </c>
      <c r="W145">
        <v>4841</v>
      </c>
      <c r="X145" s="10">
        <v>19.399999999999999</v>
      </c>
      <c r="Y145">
        <v>0</v>
      </c>
      <c r="Z145">
        <f t="shared" si="14"/>
        <v>0</v>
      </c>
    </row>
    <row r="146" spans="1:26" x14ac:dyDescent="0.6">
      <c r="A146">
        <v>2017</v>
      </c>
      <c r="B146">
        <v>5</v>
      </c>
      <c r="C146">
        <v>25</v>
      </c>
      <c r="D146">
        <f t="shared" si="12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20927</v>
      </c>
      <c r="M146">
        <v>21229</v>
      </c>
      <c r="N146">
        <v>0.45673029670707688</v>
      </c>
      <c r="O146">
        <v>0.54326970329292312</v>
      </c>
      <c r="P146">
        <v>0.56124804418148078</v>
      </c>
      <c r="Q146">
        <v>0.43875195581851928</v>
      </c>
      <c r="R146">
        <v>7.9491548183498656E-2</v>
      </c>
      <c r="S146">
        <v>5075</v>
      </c>
      <c r="T146">
        <f t="shared" si="13"/>
        <v>234</v>
      </c>
      <c r="U146">
        <v>4784</v>
      </c>
      <c r="V146">
        <v>5252.6987850868754</v>
      </c>
      <c r="W146">
        <v>5075</v>
      </c>
      <c r="X146" s="10">
        <v>21.2</v>
      </c>
      <c r="Y146">
        <v>0</v>
      </c>
      <c r="Z146">
        <f t="shared" si="14"/>
        <v>0</v>
      </c>
    </row>
    <row r="147" spans="1:26" x14ac:dyDescent="0.6">
      <c r="A147">
        <v>2017</v>
      </c>
      <c r="B147">
        <v>5</v>
      </c>
      <c r="C147">
        <v>26</v>
      </c>
      <c r="D147">
        <f t="shared" si="12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21948</v>
      </c>
      <c r="M147">
        <v>21622</v>
      </c>
      <c r="N147">
        <v>0.49999426578601591</v>
      </c>
      <c r="O147">
        <v>0.50000573421398409</v>
      </c>
      <c r="P147">
        <v>0.57552324696287549</v>
      </c>
      <c r="Q147">
        <v>0.42447675303712462</v>
      </c>
      <c r="R147">
        <v>5.3699813258636778E-2</v>
      </c>
      <c r="S147">
        <v>5433</v>
      </c>
      <c r="T147">
        <f t="shared" si="13"/>
        <v>358</v>
      </c>
      <c r="U147">
        <v>4784</v>
      </c>
      <c r="V147">
        <v>5541.1951088490241</v>
      </c>
      <c r="W147">
        <v>5541.1951088490241</v>
      </c>
      <c r="X147" s="10">
        <v>17.100000000000001</v>
      </c>
      <c r="Y147">
        <v>0</v>
      </c>
      <c r="Z147">
        <f t="shared" si="14"/>
        <v>0</v>
      </c>
    </row>
    <row r="148" spans="1:26" x14ac:dyDescent="0.6">
      <c r="A148">
        <v>2017</v>
      </c>
      <c r="B148">
        <v>5</v>
      </c>
      <c r="C148">
        <v>27</v>
      </c>
      <c r="D148">
        <f t="shared" si="12"/>
        <v>6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23504</v>
      </c>
      <c r="M148">
        <v>22923</v>
      </c>
      <c r="N148">
        <v>0.4628364174120867</v>
      </c>
      <c r="O148">
        <v>0.5371635825879133</v>
      </c>
      <c r="P148">
        <v>0.58280989938247263</v>
      </c>
      <c r="Q148">
        <v>0.41719010061752732</v>
      </c>
      <c r="R148">
        <v>3.6636415699883192E-2</v>
      </c>
      <c r="S148">
        <v>5832</v>
      </c>
      <c r="T148">
        <f t="shared" si="13"/>
        <v>399</v>
      </c>
      <c r="U148">
        <v>4784</v>
      </c>
      <c r="V148">
        <v>5757.9787031959222</v>
      </c>
      <c r="W148">
        <v>5832</v>
      </c>
      <c r="X148" s="10">
        <v>17.8</v>
      </c>
      <c r="Y148">
        <v>0</v>
      </c>
      <c r="Z148">
        <f t="shared" si="14"/>
        <v>0</v>
      </c>
    </row>
    <row r="149" spans="1:26" x14ac:dyDescent="0.6">
      <c r="A149">
        <v>2017</v>
      </c>
      <c r="B149">
        <v>5</v>
      </c>
      <c r="C149">
        <v>28</v>
      </c>
      <c r="D149">
        <f t="shared" si="12"/>
        <v>7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24379</v>
      </c>
      <c r="M149">
        <v>22170</v>
      </c>
      <c r="N149">
        <v>0.43405790038703851</v>
      </c>
      <c r="O149">
        <v>0.5659420996129616</v>
      </c>
      <c r="P149">
        <v>0.58408298322295282</v>
      </c>
      <c r="Q149">
        <v>0.41591701677704729</v>
      </c>
      <c r="R149">
        <v>0.10391489492652729</v>
      </c>
      <c r="S149">
        <v>5748</v>
      </c>
      <c r="T149">
        <f t="shared" si="13"/>
        <v>-84</v>
      </c>
      <c r="U149">
        <v>4784</v>
      </c>
      <c r="V149">
        <v>5927.6446790780919</v>
      </c>
      <c r="W149">
        <v>5927.6446790780919</v>
      </c>
      <c r="X149" s="10">
        <v>19.7</v>
      </c>
      <c r="Y149">
        <v>0</v>
      </c>
      <c r="Z149">
        <f t="shared" si="14"/>
        <v>0</v>
      </c>
    </row>
    <row r="150" spans="1:26" x14ac:dyDescent="0.6">
      <c r="A150">
        <v>2017</v>
      </c>
      <c r="B150">
        <v>5</v>
      </c>
      <c r="C150">
        <v>29</v>
      </c>
      <c r="D150">
        <f t="shared" si="12"/>
        <v>1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22109</v>
      </c>
      <c r="M150">
        <v>20011</v>
      </c>
      <c r="N150">
        <v>0.4765285085217702</v>
      </c>
      <c r="O150">
        <v>0.5234714914782298</v>
      </c>
      <c r="P150">
        <v>0.57572148808717738</v>
      </c>
      <c r="Q150">
        <v>0.42427851191282262</v>
      </c>
      <c r="R150">
        <v>7.3907867108103847E-2</v>
      </c>
      <c r="S150">
        <v>4912</v>
      </c>
      <c r="T150">
        <f t="shared" si="13"/>
        <v>-836</v>
      </c>
      <c r="U150">
        <v>4784</v>
      </c>
      <c r="V150">
        <v>4990.8232852910587</v>
      </c>
      <c r="W150">
        <v>4912</v>
      </c>
      <c r="X150" s="10">
        <v>21</v>
      </c>
      <c r="Y150">
        <v>0</v>
      </c>
      <c r="Z150">
        <f t="shared" si="14"/>
        <v>0</v>
      </c>
    </row>
    <row r="151" spans="1:26" x14ac:dyDescent="0.6">
      <c r="A151">
        <v>2017</v>
      </c>
      <c r="B151">
        <v>5</v>
      </c>
      <c r="C151">
        <v>30</v>
      </c>
      <c r="D151">
        <f t="shared" si="12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19398</v>
      </c>
      <c r="M151">
        <v>19322</v>
      </c>
      <c r="N151">
        <v>0.46765649890427202</v>
      </c>
      <c r="O151">
        <v>0.53234350109572803</v>
      </c>
      <c r="P151">
        <v>0.57729439703787055</v>
      </c>
      <c r="Q151">
        <v>0.42270560296212939</v>
      </c>
      <c r="R151">
        <v>7.1046813978429352E-2</v>
      </c>
      <c r="S151">
        <v>4852</v>
      </c>
      <c r="T151">
        <f t="shared" si="13"/>
        <v>-60</v>
      </c>
      <c r="U151">
        <v>4784</v>
      </c>
      <c r="V151">
        <v>4905.9730316995719</v>
      </c>
      <c r="W151">
        <v>4852</v>
      </c>
      <c r="X151" s="10">
        <v>21.7</v>
      </c>
      <c r="Y151">
        <v>0</v>
      </c>
      <c r="Z151">
        <f t="shared" si="14"/>
        <v>0</v>
      </c>
    </row>
    <row r="152" spans="1:26" x14ac:dyDescent="0.6">
      <c r="A152">
        <v>2017</v>
      </c>
      <c r="B152">
        <v>5</v>
      </c>
      <c r="C152">
        <v>31</v>
      </c>
      <c r="D152">
        <f t="shared" si="12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18871</v>
      </c>
      <c r="M152">
        <v>19839</v>
      </c>
      <c r="N152">
        <v>0.4701255562665142</v>
      </c>
      <c r="O152">
        <v>0.5298744437334858</v>
      </c>
      <c r="P152">
        <v>0.56189229485987813</v>
      </c>
      <c r="Q152">
        <v>0.43810770514012182</v>
      </c>
      <c r="R152">
        <v>2.3262032085561501E-2</v>
      </c>
      <c r="S152">
        <v>4707</v>
      </c>
      <c r="T152">
        <f t="shared" si="13"/>
        <v>-145</v>
      </c>
      <c r="U152">
        <v>4784</v>
      </c>
      <c r="V152">
        <v>4974.8182450365794</v>
      </c>
      <c r="W152">
        <v>4707</v>
      </c>
      <c r="X152" s="10">
        <v>20.399999999999999</v>
      </c>
      <c r="Y152">
        <v>0</v>
      </c>
      <c r="Z152">
        <f t="shared" si="14"/>
        <v>0</v>
      </c>
    </row>
    <row r="153" spans="1:26" x14ac:dyDescent="0.6">
      <c r="A153">
        <v>2017</v>
      </c>
      <c r="B153">
        <v>6</v>
      </c>
      <c r="C153">
        <v>1</v>
      </c>
      <c r="D153">
        <f t="shared" si="12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18861</v>
      </c>
      <c r="M153">
        <v>22090</v>
      </c>
      <c r="N153">
        <v>0.45737408147557562</v>
      </c>
      <c r="O153">
        <v>0.54262591852442443</v>
      </c>
      <c r="P153">
        <v>0.56157444935376022</v>
      </c>
      <c r="Q153">
        <v>0.43842555064623978</v>
      </c>
      <c r="R153">
        <v>6.1671335200746968E-2</v>
      </c>
      <c r="S153">
        <v>4994</v>
      </c>
      <c r="T153">
        <f t="shared" si="13"/>
        <v>287</v>
      </c>
      <c r="U153">
        <v>4784</v>
      </c>
      <c r="V153">
        <v>5092.9911333304044</v>
      </c>
      <c r="W153">
        <v>4994</v>
      </c>
      <c r="X153" s="10">
        <v>21.3</v>
      </c>
      <c r="Y153">
        <v>0</v>
      </c>
      <c r="Z153">
        <f t="shared" si="14"/>
        <v>0</v>
      </c>
    </row>
    <row r="154" spans="1:26" x14ac:dyDescent="0.6">
      <c r="A154">
        <v>2017</v>
      </c>
      <c r="B154">
        <v>6</v>
      </c>
      <c r="C154">
        <v>2</v>
      </c>
      <c r="D154">
        <f t="shared" si="12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20682</v>
      </c>
      <c r="M154">
        <v>22417</v>
      </c>
      <c r="N154">
        <v>0.4946661765331446</v>
      </c>
      <c r="O154">
        <v>0.5053338234668554</v>
      </c>
      <c r="P154">
        <v>0.57027404844633434</v>
      </c>
      <c r="Q154">
        <v>0.42972595155366572</v>
      </c>
      <c r="R154">
        <v>7.0240667333637652E-2</v>
      </c>
      <c r="S154">
        <v>5578</v>
      </c>
      <c r="T154">
        <f t="shared" si="13"/>
        <v>584</v>
      </c>
      <c r="U154">
        <v>4784</v>
      </c>
      <c r="V154">
        <v>5429.3745109666615</v>
      </c>
      <c r="W154">
        <v>5578</v>
      </c>
      <c r="X154" s="10">
        <v>18.2</v>
      </c>
      <c r="Y154">
        <v>0</v>
      </c>
      <c r="Z154">
        <f t="shared" si="14"/>
        <v>0</v>
      </c>
    </row>
    <row r="155" spans="1:26" x14ac:dyDescent="0.6">
      <c r="A155">
        <v>2017</v>
      </c>
      <c r="B155">
        <v>6</v>
      </c>
      <c r="C155">
        <v>3</v>
      </c>
      <c r="D155">
        <f t="shared" si="12"/>
        <v>6</v>
      </c>
      <c r="E155" s="14" t="s">
        <v>22</v>
      </c>
      <c r="F155" s="14" t="s">
        <v>31</v>
      </c>
      <c r="G155" s="14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-3</v>
      </c>
      <c r="H155" s="14">
        <f t="shared" si="10"/>
        <v>0</v>
      </c>
      <c r="I155" s="14">
        <f t="shared" si="11"/>
        <v>1</v>
      </c>
      <c r="K155" s="12" t="s">
        <v>56</v>
      </c>
      <c r="L155">
        <v>21149</v>
      </c>
      <c r="M155">
        <v>24498</v>
      </c>
      <c r="N155">
        <v>0.46853465844542153</v>
      </c>
      <c r="O155">
        <v>0.53146534155457847</v>
      </c>
      <c r="P155">
        <v>0.5995876647078614</v>
      </c>
      <c r="Q155">
        <v>0.4004123352921386</v>
      </c>
      <c r="R155">
        <v>3.7937331795463283E-2</v>
      </c>
      <c r="S155">
        <v>5980</v>
      </c>
      <c r="T155">
        <f t="shared" si="13"/>
        <v>402</v>
      </c>
      <c r="U155">
        <v>4784</v>
      </c>
      <c r="V155">
        <v>5703.2522571470918</v>
      </c>
      <c r="W155">
        <v>5980</v>
      </c>
      <c r="X155" s="10">
        <v>19.7</v>
      </c>
      <c r="Y155">
        <v>0</v>
      </c>
      <c r="Z155">
        <f t="shared" si="14"/>
        <v>0</v>
      </c>
    </row>
    <row r="156" spans="1:26" x14ac:dyDescent="0.6">
      <c r="A156">
        <v>2017</v>
      </c>
      <c r="B156">
        <v>6</v>
      </c>
      <c r="C156">
        <v>4</v>
      </c>
      <c r="D156">
        <f t="shared" si="12"/>
        <v>7</v>
      </c>
      <c r="E156" s="14" t="s">
        <v>22</v>
      </c>
      <c r="F156" s="14" t="s">
        <v>13</v>
      </c>
      <c r="G156" s="14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4">
        <f t="shared" si="10"/>
        <v>0</v>
      </c>
      <c r="I156" s="14">
        <f t="shared" si="11"/>
        <v>1</v>
      </c>
      <c r="J156" s="12"/>
      <c r="K156" s="12" t="s">
        <v>56</v>
      </c>
      <c r="L156">
        <v>21353</v>
      </c>
      <c r="M156">
        <v>22417</v>
      </c>
      <c r="N156">
        <v>0.41905091546586593</v>
      </c>
      <c r="O156">
        <v>0.58094908453413419</v>
      </c>
      <c r="P156">
        <v>0.59089217118870052</v>
      </c>
      <c r="Q156">
        <v>0.40910782881129948</v>
      </c>
      <c r="R156">
        <v>9.3638887879925248E-2</v>
      </c>
      <c r="S156">
        <v>6075</v>
      </c>
      <c r="T156">
        <f t="shared" si="13"/>
        <v>95</v>
      </c>
      <c r="U156">
        <v>4784</v>
      </c>
      <c r="V156">
        <v>5769.4489282622108</v>
      </c>
      <c r="W156">
        <v>6075</v>
      </c>
      <c r="X156" s="10">
        <v>20</v>
      </c>
      <c r="Y156">
        <v>0</v>
      </c>
      <c r="Z156">
        <f t="shared" si="14"/>
        <v>0</v>
      </c>
    </row>
    <row r="157" spans="1:26" x14ac:dyDescent="0.6">
      <c r="A157">
        <v>2017</v>
      </c>
      <c r="B157">
        <v>6</v>
      </c>
      <c r="C157">
        <v>5</v>
      </c>
      <c r="D157">
        <f t="shared" si="12"/>
        <v>1</v>
      </c>
      <c r="E157" s="14" t="s">
        <v>22</v>
      </c>
      <c r="F157" s="14" t="s">
        <v>14</v>
      </c>
      <c r="G157" s="14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4">
        <f t="shared" si="10"/>
        <v>0</v>
      </c>
      <c r="I157" s="14">
        <f t="shared" si="11"/>
        <v>1</v>
      </c>
      <c r="J157" s="12"/>
      <c r="K157" s="12" t="s">
        <v>56</v>
      </c>
      <c r="L157">
        <v>20171</v>
      </c>
      <c r="M157">
        <v>19749</v>
      </c>
      <c r="N157">
        <v>0.48258894342940972</v>
      </c>
      <c r="O157">
        <v>0.51741105657059028</v>
      </c>
      <c r="P157">
        <v>0.58160098011218031</v>
      </c>
      <c r="Q157">
        <v>0.41839901988781969</v>
      </c>
      <c r="R157">
        <v>1.0952663893840361E-2</v>
      </c>
      <c r="S157">
        <v>5623</v>
      </c>
      <c r="T157">
        <f t="shared" si="13"/>
        <v>-452</v>
      </c>
      <c r="U157">
        <v>4784</v>
      </c>
      <c r="V157">
        <v>4941.9063848009237</v>
      </c>
      <c r="W157">
        <v>5623</v>
      </c>
      <c r="X157" s="10">
        <v>19.7</v>
      </c>
      <c r="Y157">
        <v>0</v>
      </c>
      <c r="Z157">
        <f t="shared" si="14"/>
        <v>0</v>
      </c>
    </row>
    <row r="158" spans="1:26" x14ac:dyDescent="0.6">
      <c r="A158">
        <v>2017</v>
      </c>
      <c r="B158">
        <v>6</v>
      </c>
      <c r="C158">
        <v>6</v>
      </c>
      <c r="D158">
        <f t="shared" si="12"/>
        <v>2</v>
      </c>
      <c r="E158" s="14" t="s">
        <v>22</v>
      </c>
      <c r="F158" s="14" t="s">
        <v>11</v>
      </c>
      <c r="G158" s="14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4">
        <f t="shared" si="10"/>
        <v>1</v>
      </c>
      <c r="I158" s="14">
        <f t="shared" si="11"/>
        <v>1</v>
      </c>
      <c r="J158" s="12" t="s">
        <v>65</v>
      </c>
      <c r="K158" s="12" t="s">
        <v>56</v>
      </c>
      <c r="L158">
        <v>21635</v>
      </c>
      <c r="M158">
        <v>19430</v>
      </c>
      <c r="N158">
        <v>0.47259424012519979</v>
      </c>
      <c r="O158">
        <v>0.52740575987480021</v>
      </c>
      <c r="P158">
        <v>0.60010515875795434</v>
      </c>
      <c r="Q158">
        <v>0.39989484124204577</v>
      </c>
      <c r="R158">
        <v>4.7649191851067647E-2</v>
      </c>
      <c r="S158">
        <v>5446</v>
      </c>
      <c r="T158">
        <f t="shared" si="13"/>
        <v>-177</v>
      </c>
      <c r="U158">
        <v>4784</v>
      </c>
      <c r="V158">
        <v>5204.1558759509226</v>
      </c>
      <c r="W158">
        <v>5446</v>
      </c>
      <c r="X158" s="10">
        <v>18.7</v>
      </c>
      <c r="Y158">
        <v>0.5</v>
      </c>
      <c r="Z158">
        <f t="shared" si="14"/>
        <v>9.35</v>
      </c>
    </row>
    <row r="159" spans="1:26" x14ac:dyDescent="0.6">
      <c r="A159">
        <v>2017</v>
      </c>
      <c r="B159">
        <v>6</v>
      </c>
      <c r="C159">
        <v>7</v>
      </c>
      <c r="D159">
        <f t="shared" si="12"/>
        <v>3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0</v>
      </c>
      <c r="I159">
        <f t="shared" si="11"/>
        <v>0</v>
      </c>
      <c r="L159">
        <v>21641</v>
      </c>
      <c r="M159">
        <v>19765</v>
      </c>
      <c r="N159">
        <v>0.45303173842126909</v>
      </c>
      <c r="O159">
        <v>0.5469682615787308</v>
      </c>
      <c r="P159">
        <v>0.55228401691952722</v>
      </c>
      <c r="Q159">
        <v>0.44771598308047278</v>
      </c>
      <c r="R159">
        <v>0.14671654563701231</v>
      </c>
      <c r="S159">
        <v>5309</v>
      </c>
      <c r="T159">
        <f t="shared" si="13"/>
        <v>-137</v>
      </c>
      <c r="U159">
        <v>4784</v>
      </c>
      <c r="V159">
        <v>5157.8211182605737</v>
      </c>
      <c r="W159">
        <v>5309</v>
      </c>
      <c r="X159" s="10">
        <v>19.2</v>
      </c>
      <c r="Y159">
        <v>18.3</v>
      </c>
      <c r="Z159">
        <f t="shared" si="14"/>
        <v>351.36</v>
      </c>
    </row>
    <row r="160" spans="1:26" x14ac:dyDescent="0.6">
      <c r="A160">
        <v>2017</v>
      </c>
      <c r="B160">
        <v>6</v>
      </c>
      <c r="C160">
        <v>8</v>
      </c>
      <c r="D160">
        <f t="shared" si="12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20762</v>
      </c>
      <c r="M160">
        <v>21119</v>
      </c>
      <c r="N160">
        <v>0.44653550985730922</v>
      </c>
      <c r="O160">
        <v>0.55346449014269083</v>
      </c>
      <c r="P160">
        <v>0.56502429231667983</v>
      </c>
      <c r="Q160">
        <v>0.43497570768332022</v>
      </c>
      <c r="R160">
        <v>8.7524557334245912E-2</v>
      </c>
      <c r="S160">
        <v>5353</v>
      </c>
      <c r="T160">
        <f t="shared" si="13"/>
        <v>44</v>
      </c>
      <c r="U160">
        <v>4784</v>
      </c>
      <c r="V160">
        <v>5228.6609533958754</v>
      </c>
      <c r="W160">
        <v>5353</v>
      </c>
      <c r="X160" s="10">
        <v>20.399999999999999</v>
      </c>
      <c r="Y160">
        <v>0</v>
      </c>
      <c r="Z160">
        <f t="shared" si="14"/>
        <v>0</v>
      </c>
    </row>
    <row r="161" spans="1:26" x14ac:dyDescent="0.6">
      <c r="A161">
        <v>2017</v>
      </c>
      <c r="B161">
        <v>6</v>
      </c>
      <c r="C161">
        <v>9</v>
      </c>
      <c r="D161">
        <f t="shared" si="12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21755</v>
      </c>
      <c r="M161">
        <v>21162</v>
      </c>
      <c r="N161">
        <v>0.49102447458096621</v>
      </c>
      <c r="O161">
        <v>0.50897552541903379</v>
      </c>
      <c r="P161">
        <v>0.57654927273552214</v>
      </c>
      <c r="Q161">
        <v>0.4234507272644778</v>
      </c>
      <c r="R161">
        <v>0.1088718863504481</v>
      </c>
      <c r="S161">
        <v>5551</v>
      </c>
      <c r="T161">
        <f t="shared" si="13"/>
        <v>198</v>
      </c>
      <c r="U161">
        <v>4784</v>
      </c>
      <c r="V161">
        <v>5531.1328253454712</v>
      </c>
      <c r="W161">
        <v>5551</v>
      </c>
      <c r="X161" s="10">
        <v>22.5</v>
      </c>
      <c r="Y161">
        <v>0</v>
      </c>
      <c r="Z161">
        <f t="shared" si="14"/>
        <v>0</v>
      </c>
    </row>
    <row r="162" spans="1:26" x14ac:dyDescent="0.6">
      <c r="A162">
        <v>2017</v>
      </c>
      <c r="B162">
        <v>6</v>
      </c>
      <c r="C162">
        <v>10</v>
      </c>
      <c r="D162">
        <f t="shared" si="12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23299</v>
      </c>
      <c r="M162">
        <v>23200</v>
      </c>
      <c r="N162">
        <v>0.45266474670479651</v>
      </c>
      <c r="O162">
        <v>0.54733525329520349</v>
      </c>
      <c r="P162">
        <v>0.59322900775297183</v>
      </c>
      <c r="Q162">
        <v>0.40677099224702812</v>
      </c>
      <c r="R162">
        <v>6.4973784247120858E-2</v>
      </c>
      <c r="S162">
        <v>5809</v>
      </c>
      <c r="T162">
        <f t="shared" si="13"/>
        <v>258</v>
      </c>
      <c r="U162">
        <v>4784</v>
      </c>
      <c r="V162">
        <v>5754.0196033048996</v>
      </c>
      <c r="W162">
        <v>5809</v>
      </c>
      <c r="X162" s="10">
        <v>21.1</v>
      </c>
      <c r="Y162">
        <v>0</v>
      </c>
      <c r="Z162">
        <f t="shared" si="14"/>
        <v>0</v>
      </c>
    </row>
    <row r="163" spans="1:26" x14ac:dyDescent="0.6">
      <c r="A163">
        <v>2017</v>
      </c>
      <c r="B163">
        <v>6</v>
      </c>
      <c r="C163">
        <v>11</v>
      </c>
      <c r="D163">
        <f t="shared" si="12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24324</v>
      </c>
      <c r="M163">
        <v>23100</v>
      </c>
      <c r="N163">
        <v>0.43930147056131869</v>
      </c>
      <c r="O163">
        <v>0.56069852943868126</v>
      </c>
      <c r="P163">
        <v>0.57980935936820277</v>
      </c>
      <c r="Q163">
        <v>0.42019064063179729</v>
      </c>
      <c r="R163">
        <v>4.1080060165342012E-2</v>
      </c>
      <c r="S163">
        <v>5712</v>
      </c>
      <c r="T163">
        <f t="shared" si="13"/>
        <v>-97</v>
      </c>
      <c r="U163">
        <v>4784</v>
      </c>
      <c r="V163">
        <v>5926.1893223249299</v>
      </c>
      <c r="W163">
        <v>5926.1893223249299</v>
      </c>
      <c r="X163" s="10">
        <v>20.399999999999999</v>
      </c>
      <c r="Y163">
        <v>0</v>
      </c>
      <c r="Z163">
        <f t="shared" si="14"/>
        <v>0</v>
      </c>
    </row>
    <row r="164" spans="1:26" x14ac:dyDescent="0.6">
      <c r="A164">
        <v>2017</v>
      </c>
      <c r="B164">
        <v>6</v>
      </c>
      <c r="C164">
        <v>12</v>
      </c>
      <c r="D164">
        <f t="shared" si="12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22389</v>
      </c>
      <c r="M164">
        <v>20295</v>
      </c>
      <c r="N164">
        <v>0.4720573802282606</v>
      </c>
      <c r="O164">
        <v>0.5279426197717394</v>
      </c>
      <c r="P164">
        <v>0.56519285889817106</v>
      </c>
      <c r="Q164">
        <v>0.43480714110182878</v>
      </c>
      <c r="R164">
        <v>9.5370650757132983E-2</v>
      </c>
      <c r="S164">
        <v>5116</v>
      </c>
      <c r="T164">
        <f t="shared" si="13"/>
        <v>-596</v>
      </c>
      <c r="U164">
        <v>4784</v>
      </c>
      <c r="V164">
        <v>4982.5373125487358</v>
      </c>
      <c r="W164">
        <v>5116</v>
      </c>
      <c r="X164" s="10">
        <v>18.8</v>
      </c>
      <c r="Y164">
        <v>0</v>
      </c>
      <c r="Z164">
        <f t="shared" si="14"/>
        <v>0</v>
      </c>
    </row>
    <row r="165" spans="1:26" x14ac:dyDescent="0.6">
      <c r="A165">
        <v>2017</v>
      </c>
      <c r="B165">
        <v>6</v>
      </c>
      <c r="C165">
        <v>13</v>
      </c>
      <c r="D165">
        <f t="shared" si="12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20289</v>
      </c>
      <c r="M165">
        <v>19610</v>
      </c>
      <c r="N165">
        <v>0.45605298124647969</v>
      </c>
      <c r="O165">
        <v>0.54394701875352025</v>
      </c>
      <c r="P165">
        <v>0.58105439881755672</v>
      </c>
      <c r="Q165">
        <v>0.41894560118244328</v>
      </c>
      <c r="R165">
        <v>7.7084899610395871E-2</v>
      </c>
      <c r="S165">
        <v>4915</v>
      </c>
      <c r="T165">
        <f t="shared" si="13"/>
        <v>-201</v>
      </c>
      <c r="U165">
        <v>4784</v>
      </c>
      <c r="V165">
        <v>4955.7174374349306</v>
      </c>
      <c r="W165">
        <v>4915</v>
      </c>
      <c r="X165" s="10">
        <v>18.7</v>
      </c>
      <c r="Y165">
        <v>0</v>
      </c>
      <c r="Z165">
        <f t="shared" si="14"/>
        <v>0</v>
      </c>
    </row>
    <row r="166" spans="1:26" x14ac:dyDescent="0.6">
      <c r="A166">
        <v>2017</v>
      </c>
      <c r="B166">
        <v>6</v>
      </c>
      <c r="C166">
        <v>14</v>
      </c>
      <c r="D166">
        <f t="shared" si="12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20219</v>
      </c>
      <c r="M166">
        <v>21402</v>
      </c>
      <c r="N166">
        <v>0.43721151392568253</v>
      </c>
      <c r="O166">
        <v>0.56278848607431742</v>
      </c>
      <c r="P166">
        <v>0.56349207536832746</v>
      </c>
      <c r="Q166">
        <v>0.43650792463167259</v>
      </c>
      <c r="R166">
        <v>9.4204155534059017E-2</v>
      </c>
      <c r="S166">
        <v>5077</v>
      </c>
      <c r="T166">
        <f t="shared" si="13"/>
        <v>162</v>
      </c>
      <c r="U166">
        <v>4784</v>
      </c>
      <c r="V166">
        <v>5036.464720401792</v>
      </c>
      <c r="W166">
        <v>5077</v>
      </c>
      <c r="X166" s="10">
        <v>20.9</v>
      </c>
      <c r="Y166">
        <v>0</v>
      </c>
      <c r="Z166">
        <f t="shared" si="14"/>
        <v>0</v>
      </c>
    </row>
    <row r="167" spans="1:26" x14ac:dyDescent="0.6">
      <c r="A167">
        <v>2017</v>
      </c>
      <c r="B167">
        <v>6</v>
      </c>
      <c r="C167">
        <v>15</v>
      </c>
      <c r="D167">
        <f t="shared" si="12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21225</v>
      </c>
      <c r="M167">
        <v>21994</v>
      </c>
      <c r="N167">
        <v>0.44355540363078388</v>
      </c>
      <c r="O167">
        <v>0.55644459636921606</v>
      </c>
      <c r="P167">
        <v>0.55811043173476171</v>
      </c>
      <c r="Q167">
        <v>0.44188956826523829</v>
      </c>
      <c r="R167">
        <v>7.5324917222528334E-2</v>
      </c>
      <c r="S167">
        <v>5427</v>
      </c>
      <c r="T167">
        <f t="shared" si="13"/>
        <v>350</v>
      </c>
      <c r="U167">
        <v>4784</v>
      </c>
      <c r="V167">
        <v>5257.859505387195</v>
      </c>
      <c r="W167">
        <v>5427</v>
      </c>
      <c r="X167" s="10">
        <v>23.2</v>
      </c>
      <c r="Y167">
        <v>0</v>
      </c>
      <c r="Z167">
        <f t="shared" si="14"/>
        <v>0</v>
      </c>
    </row>
    <row r="168" spans="1:26" x14ac:dyDescent="0.6">
      <c r="A168">
        <v>2017</v>
      </c>
      <c r="B168">
        <v>6</v>
      </c>
      <c r="C168">
        <v>16</v>
      </c>
      <c r="D168">
        <f t="shared" si="12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23013</v>
      </c>
      <c r="M168">
        <v>22185</v>
      </c>
      <c r="N168">
        <v>0.49178771055933679</v>
      </c>
      <c r="O168">
        <v>0.5082122894406631</v>
      </c>
      <c r="P168">
        <v>0.57426871955418668</v>
      </c>
      <c r="Q168">
        <v>0.42573128044581332</v>
      </c>
      <c r="R168">
        <v>0.1173302428060214</v>
      </c>
      <c r="S168">
        <v>5617</v>
      </c>
      <c r="T168">
        <f t="shared" si="13"/>
        <v>190</v>
      </c>
      <c r="U168">
        <v>4784</v>
      </c>
      <c r="V168">
        <v>5621.7207374013406</v>
      </c>
      <c r="W168">
        <v>5621.7207374013406</v>
      </c>
      <c r="X168" s="10">
        <v>20.8</v>
      </c>
      <c r="Y168">
        <v>0</v>
      </c>
      <c r="Z168">
        <f t="shared" si="14"/>
        <v>0</v>
      </c>
    </row>
    <row r="169" spans="1:26" x14ac:dyDescent="0.6">
      <c r="A169">
        <v>2017</v>
      </c>
      <c r="B169">
        <v>6</v>
      </c>
      <c r="C169">
        <v>17</v>
      </c>
      <c r="D169">
        <f t="shared" si="12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23483</v>
      </c>
      <c r="M169">
        <v>23134</v>
      </c>
      <c r="N169">
        <v>0.42302121849980467</v>
      </c>
      <c r="O169">
        <v>0.57697878150019533</v>
      </c>
      <c r="P169">
        <v>0.56417949955101654</v>
      </c>
      <c r="Q169">
        <v>0.43582050044898352</v>
      </c>
      <c r="R169">
        <v>5.5302735572343407E-2</v>
      </c>
      <c r="S169">
        <v>5900</v>
      </c>
      <c r="T169">
        <f t="shared" si="13"/>
        <v>283</v>
      </c>
      <c r="U169">
        <v>4784</v>
      </c>
      <c r="V169">
        <v>5676.0187991263656</v>
      </c>
      <c r="W169">
        <v>5900</v>
      </c>
      <c r="X169" s="10">
        <v>20.3</v>
      </c>
      <c r="Y169">
        <v>0</v>
      </c>
      <c r="Z169">
        <f t="shared" si="14"/>
        <v>0</v>
      </c>
    </row>
    <row r="170" spans="1:26" x14ac:dyDescent="0.6">
      <c r="A170">
        <v>2017</v>
      </c>
      <c r="B170">
        <v>6</v>
      </c>
      <c r="C170">
        <v>18</v>
      </c>
      <c r="D170">
        <f t="shared" si="12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24301</v>
      </c>
      <c r="M170">
        <v>23164</v>
      </c>
      <c r="N170">
        <v>0.45004734561053988</v>
      </c>
      <c r="O170">
        <v>0.54995265438946006</v>
      </c>
      <c r="P170">
        <v>0.59149623035254073</v>
      </c>
      <c r="Q170">
        <v>0.40850376964745932</v>
      </c>
      <c r="R170">
        <v>3.3645463533006778E-2</v>
      </c>
      <c r="S170">
        <v>5811</v>
      </c>
      <c r="T170">
        <f t="shared" si="13"/>
        <v>-89</v>
      </c>
      <c r="U170">
        <v>4784</v>
      </c>
      <c r="V170">
        <v>5962.5098880696596</v>
      </c>
      <c r="W170">
        <v>5962.5098880696596</v>
      </c>
      <c r="X170" s="10">
        <v>21.6</v>
      </c>
      <c r="Y170">
        <v>0</v>
      </c>
      <c r="Z170">
        <f t="shared" si="14"/>
        <v>0</v>
      </c>
    </row>
    <row r="171" spans="1:26" x14ac:dyDescent="0.6">
      <c r="A171">
        <v>2017</v>
      </c>
      <c r="B171">
        <v>6</v>
      </c>
      <c r="C171">
        <v>19</v>
      </c>
      <c r="D171">
        <f t="shared" si="12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22503</v>
      </c>
      <c r="M171">
        <v>20821</v>
      </c>
      <c r="N171">
        <v>0.46225595768484129</v>
      </c>
      <c r="O171">
        <v>0.5377440423151586</v>
      </c>
      <c r="P171">
        <v>0.56130871773969571</v>
      </c>
      <c r="Q171">
        <v>0.43869128226030429</v>
      </c>
      <c r="R171">
        <v>4.772135657903278E-2</v>
      </c>
      <c r="S171">
        <v>5334</v>
      </c>
      <c r="T171">
        <f t="shared" si="13"/>
        <v>-477</v>
      </c>
      <c r="U171">
        <v>4784</v>
      </c>
      <c r="V171">
        <v>4981.5664315713984</v>
      </c>
      <c r="W171">
        <v>5334</v>
      </c>
      <c r="X171" s="10">
        <v>22.3</v>
      </c>
      <c r="Y171">
        <v>0</v>
      </c>
      <c r="Z171">
        <f t="shared" si="14"/>
        <v>0</v>
      </c>
    </row>
    <row r="172" spans="1:26" x14ac:dyDescent="0.6">
      <c r="A172">
        <v>2017</v>
      </c>
      <c r="B172">
        <v>6</v>
      </c>
      <c r="C172">
        <v>20</v>
      </c>
      <c r="D172">
        <f t="shared" si="12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20044</v>
      </c>
      <c r="M172">
        <v>20159</v>
      </c>
      <c r="N172">
        <v>0.46633630742360049</v>
      </c>
      <c r="O172">
        <v>0.53366369257639956</v>
      </c>
      <c r="P172">
        <v>0.58841521369333682</v>
      </c>
      <c r="Q172">
        <v>0.41158478630666318</v>
      </c>
      <c r="R172">
        <v>7.5545656451169813E-2</v>
      </c>
      <c r="S172">
        <v>5299</v>
      </c>
      <c r="T172">
        <f t="shared" si="13"/>
        <v>-35</v>
      </c>
      <c r="U172">
        <v>4784</v>
      </c>
      <c r="V172">
        <v>4979.7352710379273</v>
      </c>
      <c r="W172">
        <v>5299</v>
      </c>
      <c r="X172" s="10">
        <v>21.4</v>
      </c>
      <c r="Y172">
        <v>9.4</v>
      </c>
      <c r="Z172">
        <f t="shared" si="14"/>
        <v>201.16</v>
      </c>
    </row>
    <row r="173" spans="1:26" x14ac:dyDescent="0.6">
      <c r="A173">
        <v>2017</v>
      </c>
      <c r="B173">
        <v>6</v>
      </c>
      <c r="C173">
        <v>21</v>
      </c>
      <c r="D173">
        <f t="shared" si="12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20343</v>
      </c>
      <c r="M173">
        <v>22460</v>
      </c>
      <c r="N173">
        <v>0.43133413840252299</v>
      </c>
      <c r="O173">
        <v>0.5686658615974769</v>
      </c>
      <c r="P173">
        <v>0.55067122394794954</v>
      </c>
      <c r="Q173">
        <v>0.44932877605205052</v>
      </c>
      <c r="R173">
        <v>0.1134377669822033</v>
      </c>
      <c r="S173">
        <v>5310</v>
      </c>
      <c r="T173">
        <f t="shared" si="13"/>
        <v>11</v>
      </c>
      <c r="U173">
        <v>4784</v>
      </c>
      <c r="V173">
        <v>5020.2625522988747</v>
      </c>
      <c r="W173">
        <v>5310</v>
      </c>
      <c r="X173" s="10">
        <v>22</v>
      </c>
      <c r="Y173">
        <v>0</v>
      </c>
      <c r="Z173">
        <f t="shared" si="14"/>
        <v>0</v>
      </c>
    </row>
    <row r="174" spans="1:26" x14ac:dyDescent="0.6">
      <c r="A174">
        <v>2017</v>
      </c>
      <c r="B174">
        <v>6</v>
      </c>
      <c r="C174">
        <v>22</v>
      </c>
      <c r="D174">
        <f t="shared" si="12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21480</v>
      </c>
      <c r="M174">
        <v>23295</v>
      </c>
      <c r="N174">
        <v>0.43878262459468459</v>
      </c>
      <c r="O174">
        <v>0.56121737540531536</v>
      </c>
      <c r="P174">
        <v>0.54826591515145118</v>
      </c>
      <c r="Q174">
        <v>0.45173408484854882</v>
      </c>
      <c r="R174">
        <v>0.10527620704134839</v>
      </c>
      <c r="S174">
        <v>5348</v>
      </c>
      <c r="T174">
        <f t="shared" si="13"/>
        <v>38</v>
      </c>
      <c r="U174">
        <v>4784</v>
      </c>
      <c r="V174">
        <v>5252.8399734993918</v>
      </c>
      <c r="W174">
        <v>5348</v>
      </c>
      <c r="X174" s="10">
        <v>22.5</v>
      </c>
      <c r="Y174">
        <v>0</v>
      </c>
      <c r="Z174">
        <f t="shared" si="14"/>
        <v>0</v>
      </c>
    </row>
    <row r="175" spans="1:26" x14ac:dyDescent="0.6">
      <c r="A175">
        <v>2017</v>
      </c>
      <c r="B175">
        <v>6</v>
      </c>
      <c r="C175">
        <v>23</v>
      </c>
      <c r="D175">
        <f t="shared" si="12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23003</v>
      </c>
      <c r="M175">
        <v>23083</v>
      </c>
      <c r="N175">
        <v>0.47271415728891603</v>
      </c>
      <c r="O175">
        <v>0.52728584271108403</v>
      </c>
      <c r="P175">
        <v>0.56827974631653377</v>
      </c>
      <c r="Q175">
        <v>0.43172025368346623</v>
      </c>
      <c r="R175">
        <v>0.1111089046528857</v>
      </c>
      <c r="S175">
        <v>5803</v>
      </c>
      <c r="T175">
        <f t="shared" si="13"/>
        <v>455</v>
      </c>
      <c r="U175">
        <v>4784</v>
      </c>
      <c r="V175">
        <v>5591.4595503295232</v>
      </c>
      <c r="W175">
        <v>5803</v>
      </c>
      <c r="X175" s="10">
        <v>23.4</v>
      </c>
      <c r="Y175">
        <v>0</v>
      </c>
      <c r="Z175">
        <f t="shared" si="14"/>
        <v>0</v>
      </c>
    </row>
    <row r="176" spans="1:26" x14ac:dyDescent="0.6">
      <c r="A176">
        <v>2017</v>
      </c>
      <c r="B176">
        <v>6</v>
      </c>
      <c r="C176">
        <v>24</v>
      </c>
      <c r="D176">
        <f t="shared" si="12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23501</v>
      </c>
      <c r="M176">
        <v>24702</v>
      </c>
      <c r="N176">
        <v>0.45561531165315622</v>
      </c>
      <c r="O176">
        <v>0.54438468834684384</v>
      </c>
      <c r="P176">
        <v>0.59305901773368297</v>
      </c>
      <c r="Q176">
        <v>0.40694098226631698</v>
      </c>
      <c r="R176">
        <v>4.0556741109919039E-2</v>
      </c>
      <c r="S176">
        <v>6105</v>
      </c>
      <c r="T176">
        <f t="shared" si="13"/>
        <v>302</v>
      </c>
      <c r="U176">
        <v>4784</v>
      </c>
      <c r="V176">
        <v>5779.6956687794218</v>
      </c>
      <c r="W176">
        <v>6105</v>
      </c>
      <c r="X176" s="10">
        <v>23</v>
      </c>
      <c r="Y176">
        <v>0.1</v>
      </c>
      <c r="Z176">
        <f t="shared" si="14"/>
        <v>2.3000000000000003</v>
      </c>
    </row>
    <row r="177" spans="1:26" x14ac:dyDescent="0.6">
      <c r="A177">
        <v>2017</v>
      </c>
      <c r="B177">
        <v>6</v>
      </c>
      <c r="C177">
        <v>25</v>
      </c>
      <c r="D177">
        <f t="shared" si="12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25169</v>
      </c>
      <c r="M177">
        <v>25217</v>
      </c>
      <c r="N177">
        <v>0.43680672920179459</v>
      </c>
      <c r="O177">
        <v>0.56319327079820536</v>
      </c>
      <c r="P177">
        <v>0.57751834647228695</v>
      </c>
      <c r="Q177">
        <v>0.42248165352771311</v>
      </c>
      <c r="R177">
        <v>4.6623952142072697E-2</v>
      </c>
      <c r="S177">
        <v>6010</v>
      </c>
      <c r="T177">
        <f t="shared" si="13"/>
        <v>-95</v>
      </c>
      <c r="U177">
        <v>4784</v>
      </c>
      <c r="V177">
        <v>5992.8042705394464</v>
      </c>
      <c r="W177">
        <v>6010</v>
      </c>
      <c r="X177" s="10">
        <v>23</v>
      </c>
      <c r="Y177">
        <v>0</v>
      </c>
      <c r="Z177">
        <f t="shared" si="14"/>
        <v>0</v>
      </c>
    </row>
    <row r="178" spans="1:26" x14ac:dyDescent="0.6">
      <c r="A178">
        <v>2017</v>
      </c>
      <c r="B178">
        <v>6</v>
      </c>
      <c r="C178">
        <v>26</v>
      </c>
      <c r="D178">
        <f t="shared" si="12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23194</v>
      </c>
      <c r="M178">
        <v>22994</v>
      </c>
      <c r="N178">
        <v>0.45913988402378492</v>
      </c>
      <c r="O178">
        <v>0.54086011597621497</v>
      </c>
      <c r="P178">
        <v>0.56412661555850407</v>
      </c>
      <c r="Q178">
        <v>0.43587338444149593</v>
      </c>
      <c r="R178">
        <v>0.11344599243206049</v>
      </c>
      <c r="S178">
        <v>5278</v>
      </c>
      <c r="T178">
        <f t="shared" si="13"/>
        <v>-732</v>
      </c>
      <c r="U178">
        <v>4784</v>
      </c>
      <c r="V178">
        <v>5037.1137604623746</v>
      </c>
      <c r="W178">
        <v>5278</v>
      </c>
      <c r="X178" s="10">
        <v>22.8</v>
      </c>
      <c r="Y178">
        <v>0</v>
      </c>
      <c r="Z178">
        <f t="shared" si="14"/>
        <v>0</v>
      </c>
    </row>
    <row r="179" spans="1:26" x14ac:dyDescent="0.6">
      <c r="A179">
        <v>2017</v>
      </c>
      <c r="B179">
        <v>6</v>
      </c>
      <c r="C179">
        <v>27</v>
      </c>
      <c r="D179">
        <f t="shared" si="12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20562</v>
      </c>
      <c r="M179">
        <v>21697</v>
      </c>
      <c r="N179">
        <v>0.44436630924064913</v>
      </c>
      <c r="O179">
        <v>0.55563369075935098</v>
      </c>
      <c r="P179">
        <v>0.57728870185845238</v>
      </c>
      <c r="Q179">
        <v>0.42271129814154762</v>
      </c>
      <c r="R179">
        <v>5.3641420448468348E-2</v>
      </c>
      <c r="S179">
        <v>5116</v>
      </c>
      <c r="T179">
        <f t="shared" si="13"/>
        <v>-162</v>
      </c>
      <c r="U179">
        <v>4784</v>
      </c>
      <c r="V179">
        <v>4966.4480021670379</v>
      </c>
      <c r="W179">
        <v>5116</v>
      </c>
      <c r="X179" s="10">
        <v>22.8</v>
      </c>
      <c r="Y179">
        <v>0</v>
      </c>
      <c r="Z179">
        <f t="shared" si="14"/>
        <v>0</v>
      </c>
    </row>
    <row r="180" spans="1:26" x14ac:dyDescent="0.6">
      <c r="A180">
        <v>2017</v>
      </c>
      <c r="B180">
        <v>6</v>
      </c>
      <c r="C180">
        <v>28</v>
      </c>
      <c r="D180">
        <f t="shared" si="12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21626</v>
      </c>
      <c r="M180">
        <v>22941</v>
      </c>
      <c r="N180">
        <v>0.41510708635517951</v>
      </c>
      <c r="O180">
        <v>0.58489291364482066</v>
      </c>
      <c r="P180">
        <v>0.57587124009702195</v>
      </c>
      <c r="Q180">
        <v>0.4241287599029781</v>
      </c>
      <c r="R180">
        <v>0.1069876280879332</v>
      </c>
      <c r="S180">
        <v>5202</v>
      </c>
      <c r="T180">
        <f t="shared" si="13"/>
        <v>86</v>
      </c>
      <c r="U180">
        <v>4784</v>
      </c>
      <c r="V180">
        <v>5142.5044937235434</v>
      </c>
      <c r="W180">
        <v>5202</v>
      </c>
      <c r="X180" s="10">
        <v>23.6</v>
      </c>
      <c r="Y180">
        <v>0</v>
      </c>
      <c r="Z180">
        <f t="shared" si="14"/>
        <v>0</v>
      </c>
    </row>
    <row r="181" spans="1:26" x14ac:dyDescent="0.6">
      <c r="A181">
        <v>2017</v>
      </c>
      <c r="B181">
        <v>6</v>
      </c>
      <c r="C181">
        <v>29</v>
      </c>
      <c r="D181">
        <f t="shared" si="12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22640</v>
      </c>
      <c r="M181">
        <v>22244</v>
      </c>
      <c r="N181">
        <v>0.44130021204077169</v>
      </c>
      <c r="O181">
        <v>0.55869978795922837</v>
      </c>
      <c r="P181">
        <v>0.55023773470065029</v>
      </c>
      <c r="Q181">
        <v>0.44976226529934971</v>
      </c>
      <c r="R181">
        <v>0.1367143101703806</v>
      </c>
      <c r="S181">
        <v>5262</v>
      </c>
      <c r="T181">
        <f t="shared" si="13"/>
        <v>60</v>
      </c>
      <c r="U181">
        <v>4784</v>
      </c>
      <c r="V181">
        <v>5368.2217974543937</v>
      </c>
      <c r="W181">
        <v>5262</v>
      </c>
      <c r="X181" s="10">
        <v>21.9</v>
      </c>
      <c r="Y181">
        <v>21.1</v>
      </c>
      <c r="Z181">
        <f t="shared" si="14"/>
        <v>462.09</v>
      </c>
    </row>
    <row r="182" spans="1:26" x14ac:dyDescent="0.6">
      <c r="A182">
        <v>2017</v>
      </c>
      <c r="B182">
        <v>6</v>
      </c>
      <c r="C182">
        <v>30</v>
      </c>
      <c r="D182">
        <f t="shared" si="12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23120</v>
      </c>
      <c r="M182">
        <v>21764</v>
      </c>
      <c r="N182">
        <v>0.47691867929965048</v>
      </c>
      <c r="O182">
        <v>0.52308132070034952</v>
      </c>
      <c r="P182">
        <v>0.56819295107511802</v>
      </c>
      <c r="Q182">
        <v>0.43180704892488209</v>
      </c>
      <c r="R182">
        <v>5.8715266312678677E-2</v>
      </c>
      <c r="S182">
        <v>5406</v>
      </c>
      <c r="T182">
        <f t="shared" si="13"/>
        <v>144</v>
      </c>
      <c r="U182">
        <v>4784</v>
      </c>
      <c r="V182">
        <v>5609.4964817347682</v>
      </c>
      <c r="W182">
        <v>5609.4964817347682</v>
      </c>
      <c r="X182" s="10">
        <v>24.2</v>
      </c>
      <c r="Y182">
        <v>0.4</v>
      </c>
      <c r="Z182">
        <f t="shared" si="14"/>
        <v>9.68</v>
      </c>
    </row>
    <row r="183" spans="1:26" x14ac:dyDescent="0.6">
      <c r="A183">
        <v>2017</v>
      </c>
      <c r="B183">
        <v>7</v>
      </c>
      <c r="C183">
        <v>1</v>
      </c>
      <c r="D183">
        <f t="shared" si="12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22434</v>
      </c>
      <c r="M183">
        <v>23035</v>
      </c>
      <c r="N183">
        <v>0.45135353996385491</v>
      </c>
      <c r="O183">
        <v>0.54864646003614503</v>
      </c>
      <c r="P183">
        <v>0.5939837951153899</v>
      </c>
      <c r="Q183">
        <v>0.4060162048846101</v>
      </c>
      <c r="R183">
        <v>3.6636396748398213E-2</v>
      </c>
      <c r="S183">
        <v>5984</v>
      </c>
      <c r="T183">
        <f t="shared" si="13"/>
        <v>578</v>
      </c>
      <c r="U183">
        <v>4784</v>
      </c>
      <c r="V183">
        <v>5698.4789956954528</v>
      </c>
      <c r="W183">
        <v>5984</v>
      </c>
      <c r="X183" s="10">
        <v>25.3</v>
      </c>
      <c r="Y183">
        <v>0</v>
      </c>
      <c r="Z183">
        <f t="shared" si="14"/>
        <v>0</v>
      </c>
    </row>
    <row r="184" spans="1:26" x14ac:dyDescent="0.6">
      <c r="A184">
        <v>2017</v>
      </c>
      <c r="B184">
        <v>7</v>
      </c>
      <c r="C184">
        <v>2</v>
      </c>
      <c r="D184">
        <f t="shared" si="12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23838</v>
      </c>
      <c r="M184">
        <v>22202</v>
      </c>
      <c r="N184">
        <v>0.42592664782186368</v>
      </c>
      <c r="O184">
        <v>0.57407335217813638</v>
      </c>
      <c r="P184">
        <v>0.56963592337128477</v>
      </c>
      <c r="Q184">
        <v>0.43036407662871518</v>
      </c>
      <c r="R184">
        <v>0.16546488662401659</v>
      </c>
      <c r="S184">
        <v>5869</v>
      </c>
      <c r="T184">
        <f t="shared" si="13"/>
        <v>-115</v>
      </c>
      <c r="U184">
        <v>4784</v>
      </c>
      <c r="V184">
        <v>5868.7512446702867</v>
      </c>
      <c r="W184">
        <v>5869</v>
      </c>
      <c r="X184" s="10">
        <v>24.8</v>
      </c>
      <c r="Y184">
        <v>2.2999999999999998</v>
      </c>
      <c r="Z184">
        <f t="shared" si="14"/>
        <v>57.04</v>
      </c>
    </row>
    <row r="185" spans="1:26" x14ac:dyDescent="0.6">
      <c r="A185">
        <v>2017</v>
      </c>
      <c r="B185">
        <v>7</v>
      </c>
      <c r="C185">
        <v>3</v>
      </c>
      <c r="D185">
        <f t="shared" si="12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21302</v>
      </c>
      <c r="M185">
        <v>20187</v>
      </c>
      <c r="N185">
        <v>0.44893577629536868</v>
      </c>
      <c r="O185">
        <v>0.55106422370463126</v>
      </c>
      <c r="P185">
        <v>0.5596803298712747</v>
      </c>
      <c r="Q185">
        <v>0.44031967012872519</v>
      </c>
      <c r="R185">
        <v>0.14384037233146049</v>
      </c>
      <c r="S185">
        <v>5039</v>
      </c>
      <c r="T185">
        <f t="shared" si="13"/>
        <v>-830</v>
      </c>
      <c r="U185">
        <v>4784</v>
      </c>
      <c r="V185">
        <v>4874.8304891187117</v>
      </c>
      <c r="W185">
        <v>5039</v>
      </c>
      <c r="X185" s="10">
        <v>25.3</v>
      </c>
      <c r="Y185">
        <v>0</v>
      </c>
      <c r="Z185">
        <f t="shared" si="14"/>
        <v>0</v>
      </c>
    </row>
    <row r="186" spans="1:26" x14ac:dyDescent="0.6">
      <c r="A186">
        <v>2017</v>
      </c>
      <c r="B186">
        <v>7</v>
      </c>
      <c r="C186">
        <v>4</v>
      </c>
      <c r="D186">
        <f t="shared" si="12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18379</v>
      </c>
      <c r="M186">
        <v>18389</v>
      </c>
      <c r="N186">
        <v>0.44479012888000319</v>
      </c>
      <c r="O186">
        <v>0.55520987111999676</v>
      </c>
      <c r="P186">
        <v>0.59417724341463185</v>
      </c>
      <c r="Q186">
        <v>0.40582275658536809</v>
      </c>
      <c r="R186">
        <v>8.0857248035357668E-2</v>
      </c>
      <c r="S186">
        <v>4712</v>
      </c>
      <c r="T186">
        <f t="shared" si="13"/>
        <v>-327</v>
      </c>
      <c r="U186">
        <v>4784</v>
      </c>
      <c r="V186">
        <v>4976.1921174929521</v>
      </c>
      <c r="W186">
        <v>4712</v>
      </c>
      <c r="X186" s="10">
        <v>24</v>
      </c>
      <c r="Y186">
        <v>122.6</v>
      </c>
      <c r="Z186">
        <f t="shared" si="14"/>
        <v>2942.3999999999996</v>
      </c>
    </row>
    <row r="187" spans="1:26" x14ac:dyDescent="0.6">
      <c r="A187">
        <v>2017</v>
      </c>
      <c r="B187">
        <v>7</v>
      </c>
      <c r="C187">
        <v>5</v>
      </c>
      <c r="D187">
        <f t="shared" si="12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19179</v>
      </c>
      <c r="M187">
        <v>20779</v>
      </c>
      <c r="N187">
        <v>0.4168337262248511</v>
      </c>
      <c r="O187">
        <v>0.58316627377514896</v>
      </c>
      <c r="P187">
        <v>0.53696643817902845</v>
      </c>
      <c r="Q187">
        <v>0.46303356182097161</v>
      </c>
      <c r="R187">
        <v>4.8439354476506193E-2</v>
      </c>
      <c r="S187">
        <v>4837</v>
      </c>
      <c r="T187">
        <f t="shared" si="13"/>
        <v>125</v>
      </c>
      <c r="U187">
        <v>4784</v>
      </c>
      <c r="V187">
        <v>4911.966578120906</v>
      </c>
      <c r="W187">
        <v>4837</v>
      </c>
      <c r="X187" s="10">
        <v>23.6</v>
      </c>
      <c r="Y187">
        <v>18.100000000000001</v>
      </c>
      <c r="Z187">
        <f t="shared" si="14"/>
        <v>427.16000000000008</v>
      </c>
    </row>
    <row r="188" spans="1:26" x14ac:dyDescent="0.6">
      <c r="A188">
        <v>2017</v>
      </c>
      <c r="B188">
        <v>7</v>
      </c>
      <c r="C188">
        <v>6</v>
      </c>
      <c r="D188">
        <f t="shared" si="12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20521</v>
      </c>
      <c r="M188">
        <v>21287</v>
      </c>
      <c r="N188">
        <v>0.43867233338348133</v>
      </c>
      <c r="O188">
        <v>0.56132766661651867</v>
      </c>
      <c r="P188">
        <v>0.55879347646987187</v>
      </c>
      <c r="Q188">
        <v>0.44120652353012818</v>
      </c>
      <c r="R188">
        <v>0.1711236182452521</v>
      </c>
      <c r="S188">
        <v>5219</v>
      </c>
      <c r="T188">
        <f t="shared" si="13"/>
        <v>382</v>
      </c>
      <c r="U188">
        <v>4784</v>
      </c>
      <c r="V188">
        <v>5201.4198107223847</v>
      </c>
      <c r="W188">
        <v>5219</v>
      </c>
      <c r="X188" s="10">
        <v>24.1</v>
      </c>
      <c r="Y188">
        <v>1.5</v>
      </c>
      <c r="Z188">
        <f t="shared" si="14"/>
        <v>36.150000000000006</v>
      </c>
    </row>
    <row r="189" spans="1:26" x14ac:dyDescent="0.6">
      <c r="A189">
        <v>2017</v>
      </c>
      <c r="B189">
        <v>7</v>
      </c>
      <c r="C189">
        <v>7</v>
      </c>
      <c r="D189">
        <f t="shared" si="12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21407</v>
      </c>
      <c r="M189">
        <v>21086</v>
      </c>
      <c r="N189">
        <v>0.4722083121398602</v>
      </c>
      <c r="O189">
        <v>0.52779168786013986</v>
      </c>
      <c r="P189">
        <v>0.55446589187186457</v>
      </c>
      <c r="Q189">
        <v>0.44553410812813549</v>
      </c>
      <c r="R189">
        <v>0.1251903141740662</v>
      </c>
      <c r="S189">
        <v>5485</v>
      </c>
      <c r="T189">
        <f t="shared" si="13"/>
        <v>266</v>
      </c>
      <c r="U189">
        <v>4784</v>
      </c>
      <c r="V189">
        <v>5449.9182624667519</v>
      </c>
      <c r="W189">
        <v>5485</v>
      </c>
      <c r="X189" s="10">
        <v>24.8</v>
      </c>
      <c r="Y189">
        <v>1.5</v>
      </c>
      <c r="Z189">
        <f t="shared" si="14"/>
        <v>37.200000000000003</v>
      </c>
    </row>
    <row r="190" spans="1:26" x14ac:dyDescent="0.6">
      <c r="A190">
        <v>2017</v>
      </c>
      <c r="B190">
        <v>7</v>
      </c>
      <c r="C190">
        <v>8</v>
      </c>
      <c r="D190">
        <f t="shared" si="12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22079</v>
      </c>
      <c r="M190">
        <v>22545</v>
      </c>
      <c r="N190">
        <v>0.45661339453895261</v>
      </c>
      <c r="O190">
        <v>0.54338660546104744</v>
      </c>
      <c r="P190">
        <v>0.59091104221111423</v>
      </c>
      <c r="Q190">
        <v>0.40908895778888571</v>
      </c>
      <c r="R190">
        <v>4.5045225520548772E-2</v>
      </c>
      <c r="S190">
        <v>5912</v>
      </c>
      <c r="T190">
        <f t="shared" si="13"/>
        <v>427</v>
      </c>
      <c r="U190">
        <v>4784</v>
      </c>
      <c r="V190">
        <v>5676.5661929244734</v>
      </c>
      <c r="W190">
        <v>5912</v>
      </c>
      <c r="X190" s="10">
        <v>25.5</v>
      </c>
      <c r="Y190">
        <v>1.8</v>
      </c>
      <c r="Z190">
        <f t="shared" si="14"/>
        <v>45.9</v>
      </c>
    </row>
    <row r="191" spans="1:26" x14ac:dyDescent="0.6">
      <c r="A191">
        <v>2017</v>
      </c>
      <c r="B191">
        <v>7</v>
      </c>
      <c r="C191">
        <v>9</v>
      </c>
      <c r="D191">
        <f t="shared" si="12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23820</v>
      </c>
      <c r="M191">
        <v>22672</v>
      </c>
      <c r="N191">
        <v>0.43759475702503031</v>
      </c>
      <c r="O191">
        <v>0.56240524297496974</v>
      </c>
      <c r="P191">
        <v>0.57791268205926982</v>
      </c>
      <c r="Q191">
        <v>0.42208731794073018</v>
      </c>
      <c r="R191">
        <v>7.337630463791453E-2</v>
      </c>
      <c r="S191">
        <v>5797</v>
      </c>
      <c r="T191">
        <f t="shared" si="13"/>
        <v>-115</v>
      </c>
      <c r="U191">
        <v>4784</v>
      </c>
      <c r="V191">
        <v>5897.4733540641892</v>
      </c>
      <c r="W191">
        <v>5897.4733540641892</v>
      </c>
      <c r="X191" s="10">
        <v>25.6</v>
      </c>
      <c r="Y191">
        <v>0.3</v>
      </c>
      <c r="Z191">
        <f t="shared" si="14"/>
        <v>7.68</v>
      </c>
    </row>
    <row r="192" spans="1:26" x14ac:dyDescent="0.6">
      <c r="A192">
        <v>2017</v>
      </c>
      <c r="B192">
        <v>7</v>
      </c>
      <c r="C192">
        <v>10</v>
      </c>
      <c r="D192">
        <f t="shared" si="12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20092</v>
      </c>
      <c r="M192">
        <v>18832</v>
      </c>
      <c r="N192">
        <v>0.46631903397450569</v>
      </c>
      <c r="O192">
        <v>0.5336809660254942</v>
      </c>
      <c r="P192">
        <v>0.59194725627791989</v>
      </c>
      <c r="Q192">
        <v>0.40805274372208011</v>
      </c>
      <c r="R192">
        <v>0.32923041671190822</v>
      </c>
      <c r="S192">
        <v>5176</v>
      </c>
      <c r="T192">
        <f t="shared" si="13"/>
        <v>-621</v>
      </c>
      <c r="U192">
        <v>4784</v>
      </c>
      <c r="V192">
        <v>4865.7223190077948</v>
      </c>
      <c r="W192">
        <v>5176</v>
      </c>
      <c r="X192" s="10">
        <v>24.9</v>
      </c>
      <c r="Y192">
        <v>7</v>
      </c>
      <c r="Z192">
        <f t="shared" si="14"/>
        <v>174.29999999999998</v>
      </c>
    </row>
    <row r="193" spans="1:26" x14ac:dyDescent="0.6">
      <c r="A193">
        <v>2017</v>
      </c>
      <c r="B193">
        <v>7</v>
      </c>
      <c r="C193">
        <v>11</v>
      </c>
      <c r="D193">
        <f t="shared" si="12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20083</v>
      </c>
      <c r="M193">
        <v>21034</v>
      </c>
      <c r="N193">
        <v>0.44194978416431713</v>
      </c>
      <c r="O193">
        <v>0.55805021583568293</v>
      </c>
      <c r="P193">
        <v>0.58450475898572785</v>
      </c>
      <c r="Q193">
        <v>0.4154952410142721</v>
      </c>
      <c r="R193">
        <v>8.1464229734125926E-2</v>
      </c>
      <c r="S193">
        <v>5185</v>
      </c>
      <c r="T193">
        <f t="shared" si="13"/>
        <v>9</v>
      </c>
      <c r="U193">
        <v>4784</v>
      </c>
      <c r="V193">
        <v>4944.5551782732873</v>
      </c>
      <c r="W193">
        <v>5185</v>
      </c>
      <c r="X193" s="10">
        <v>24.6</v>
      </c>
      <c r="Y193">
        <v>1.5</v>
      </c>
      <c r="Z193">
        <f t="shared" si="14"/>
        <v>36.900000000000006</v>
      </c>
    </row>
    <row r="194" spans="1:26" x14ac:dyDescent="0.6">
      <c r="A194">
        <v>2017</v>
      </c>
      <c r="B194">
        <v>7</v>
      </c>
      <c r="C194">
        <v>12</v>
      </c>
      <c r="D194">
        <f t="shared" si="12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20129</v>
      </c>
      <c r="M194">
        <v>21656</v>
      </c>
      <c r="N194">
        <v>0.43035746806462533</v>
      </c>
      <c r="O194">
        <v>0.56964253193537484</v>
      </c>
      <c r="P194">
        <v>0.55465097287625054</v>
      </c>
      <c r="Q194">
        <v>0.44534902712374941</v>
      </c>
      <c r="R194">
        <v>6.4873328072198949E-2</v>
      </c>
      <c r="S194">
        <v>5218</v>
      </c>
      <c r="T194">
        <f t="shared" si="13"/>
        <v>33</v>
      </c>
      <c r="U194">
        <v>4784</v>
      </c>
      <c r="V194">
        <v>5021.294295679515</v>
      </c>
      <c r="W194">
        <v>5218</v>
      </c>
      <c r="X194" s="10">
        <v>26.2</v>
      </c>
      <c r="Y194">
        <v>0</v>
      </c>
      <c r="Z194">
        <f t="shared" si="14"/>
        <v>0</v>
      </c>
    </row>
    <row r="195" spans="1:26" x14ac:dyDescent="0.6">
      <c r="A195">
        <v>2017</v>
      </c>
      <c r="B195">
        <v>7</v>
      </c>
      <c r="C195">
        <v>13</v>
      </c>
      <c r="D195">
        <f t="shared" ref="D195:D258" si="17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21127</v>
      </c>
      <c r="M195">
        <v>22085</v>
      </c>
      <c r="N195">
        <v>0.43171435118029539</v>
      </c>
      <c r="O195">
        <v>0.56828564881970456</v>
      </c>
      <c r="P195">
        <v>0.55785636791828741</v>
      </c>
      <c r="Q195">
        <v>0.44214363208171248</v>
      </c>
      <c r="R195">
        <v>7.2572456782983102E-2</v>
      </c>
      <c r="S195">
        <v>5311</v>
      </c>
      <c r="T195">
        <f t="shared" ref="T195:T258" si="18">S195-S194</f>
        <v>93</v>
      </c>
      <c r="U195">
        <v>4784</v>
      </c>
      <c r="V195">
        <v>5238.9657722057027</v>
      </c>
      <c r="W195">
        <v>5311</v>
      </c>
      <c r="X195" s="10">
        <v>25.3</v>
      </c>
      <c r="Y195">
        <v>0</v>
      </c>
      <c r="Z195">
        <f t="shared" ref="Z195:Z258" si="19">X195*Y195</f>
        <v>0</v>
      </c>
    </row>
    <row r="196" spans="1:26" x14ac:dyDescent="0.6">
      <c r="A196">
        <v>2017</v>
      </c>
      <c r="B196">
        <v>7</v>
      </c>
      <c r="C196">
        <v>14</v>
      </c>
      <c r="D196">
        <f t="shared" si="17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22504</v>
      </c>
      <c r="M196">
        <v>21851</v>
      </c>
      <c r="N196">
        <v>0.4747402731831798</v>
      </c>
      <c r="O196">
        <v>0.5252597268168202</v>
      </c>
      <c r="P196">
        <v>0.5678809502684935</v>
      </c>
      <c r="Q196">
        <v>0.4321190497315065</v>
      </c>
      <c r="R196">
        <v>7.8638393517286256E-2</v>
      </c>
      <c r="S196">
        <v>5533</v>
      </c>
      <c r="T196">
        <f t="shared" si="18"/>
        <v>222</v>
      </c>
      <c r="U196">
        <v>4784</v>
      </c>
      <c r="V196">
        <v>5564.4739836298486</v>
      </c>
      <c r="W196">
        <v>5564.4739836298486</v>
      </c>
      <c r="X196" s="10">
        <v>26.6</v>
      </c>
      <c r="Y196">
        <v>0</v>
      </c>
      <c r="Z196">
        <f t="shared" si="19"/>
        <v>0</v>
      </c>
    </row>
    <row r="197" spans="1:26" x14ac:dyDescent="0.6">
      <c r="A197">
        <v>2017</v>
      </c>
      <c r="B197">
        <v>7</v>
      </c>
      <c r="C197">
        <v>15</v>
      </c>
      <c r="D197">
        <f t="shared" si="17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23276</v>
      </c>
      <c r="M197">
        <v>23431</v>
      </c>
      <c r="N197">
        <v>0.45193258809660752</v>
      </c>
      <c r="O197">
        <v>0.54806741190339248</v>
      </c>
      <c r="P197">
        <v>0.59465119727941107</v>
      </c>
      <c r="Q197">
        <v>0.40534880272058899</v>
      </c>
      <c r="R197">
        <v>0.15174396018722311</v>
      </c>
      <c r="S197">
        <v>5797</v>
      </c>
      <c r="T197">
        <f t="shared" si="18"/>
        <v>264</v>
      </c>
      <c r="U197">
        <v>4784</v>
      </c>
      <c r="V197">
        <v>5771.0638819436181</v>
      </c>
      <c r="W197">
        <v>5797</v>
      </c>
      <c r="X197" s="10">
        <v>26.9</v>
      </c>
      <c r="Y197">
        <v>0</v>
      </c>
      <c r="Z197">
        <f t="shared" si="19"/>
        <v>0</v>
      </c>
    </row>
    <row r="198" spans="1:26" x14ac:dyDescent="0.6">
      <c r="A198">
        <v>2017</v>
      </c>
      <c r="B198">
        <v>7</v>
      </c>
      <c r="C198">
        <v>16</v>
      </c>
      <c r="D198">
        <f t="shared" si="17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24182</v>
      </c>
      <c r="M198">
        <v>23355</v>
      </c>
      <c r="N198">
        <v>0.43105871559230019</v>
      </c>
      <c r="O198">
        <v>0.56894128440769975</v>
      </c>
      <c r="P198">
        <v>0.57833600139260388</v>
      </c>
      <c r="Q198">
        <v>0.42166399860739612</v>
      </c>
      <c r="R198">
        <v>0.1065324896981244</v>
      </c>
      <c r="S198">
        <v>5747</v>
      </c>
      <c r="T198">
        <f t="shared" si="18"/>
        <v>-50</v>
      </c>
      <c r="U198">
        <v>4784</v>
      </c>
      <c r="V198">
        <v>5922.5995746508197</v>
      </c>
      <c r="W198">
        <v>5922.5995746508197</v>
      </c>
      <c r="X198" s="10">
        <v>27.6</v>
      </c>
      <c r="Y198">
        <v>0</v>
      </c>
      <c r="Z198">
        <f t="shared" si="19"/>
        <v>0</v>
      </c>
    </row>
    <row r="199" spans="1:26" x14ac:dyDescent="0.6">
      <c r="A199">
        <v>2017</v>
      </c>
      <c r="B199">
        <v>7</v>
      </c>
      <c r="C199">
        <v>17</v>
      </c>
      <c r="D199">
        <f t="shared" si="17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21794</v>
      </c>
      <c r="M199">
        <v>21663</v>
      </c>
      <c r="N199">
        <v>0.45354723810497288</v>
      </c>
      <c r="O199">
        <v>0.54645276189502712</v>
      </c>
      <c r="P199">
        <v>0.56389773875996385</v>
      </c>
      <c r="Q199">
        <v>0.43610226124003609</v>
      </c>
      <c r="R199">
        <v>7.4796568937376406E-2</v>
      </c>
      <c r="S199">
        <v>4992</v>
      </c>
      <c r="T199">
        <f t="shared" si="18"/>
        <v>-755</v>
      </c>
      <c r="U199">
        <v>4784</v>
      </c>
      <c r="V199">
        <v>4933.3797334464734</v>
      </c>
      <c r="W199">
        <v>4992</v>
      </c>
      <c r="X199" s="10">
        <v>27.2</v>
      </c>
      <c r="Y199">
        <v>0.5</v>
      </c>
      <c r="Z199">
        <f t="shared" si="19"/>
        <v>13.6</v>
      </c>
    </row>
    <row r="200" spans="1:26" x14ac:dyDescent="0.6">
      <c r="A200">
        <v>2017</v>
      </c>
      <c r="B200">
        <v>7</v>
      </c>
      <c r="C200">
        <v>18</v>
      </c>
      <c r="D200">
        <f t="shared" si="17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20163</v>
      </c>
      <c r="M200">
        <v>20859</v>
      </c>
      <c r="N200">
        <v>0.45035001122987001</v>
      </c>
      <c r="O200">
        <v>0.54964998877013005</v>
      </c>
      <c r="P200">
        <v>0.58399311804409471</v>
      </c>
      <c r="Q200">
        <v>0.41600688195590518</v>
      </c>
      <c r="R200">
        <v>6.2988610888336127E-2</v>
      </c>
      <c r="S200">
        <v>4839</v>
      </c>
      <c r="T200">
        <f t="shared" si="18"/>
        <v>-153</v>
      </c>
      <c r="U200">
        <v>4784</v>
      </c>
      <c r="V200">
        <v>4976.4084550492089</v>
      </c>
      <c r="W200">
        <v>4839</v>
      </c>
      <c r="X200" s="10">
        <v>26.2</v>
      </c>
      <c r="Y200">
        <v>7.5</v>
      </c>
      <c r="Z200">
        <f t="shared" si="19"/>
        <v>196.5</v>
      </c>
    </row>
    <row r="201" spans="1:26" x14ac:dyDescent="0.6">
      <c r="A201">
        <v>2017</v>
      </c>
      <c r="B201">
        <v>7</v>
      </c>
      <c r="C201">
        <v>19</v>
      </c>
      <c r="D201">
        <f t="shared" si="17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20795</v>
      </c>
      <c r="M201">
        <v>22225</v>
      </c>
      <c r="N201">
        <v>0.43586527467809483</v>
      </c>
      <c r="O201">
        <v>0.56413472532190512</v>
      </c>
      <c r="P201">
        <v>0.56014668481679719</v>
      </c>
      <c r="Q201">
        <v>0.43985331518320292</v>
      </c>
      <c r="R201">
        <v>4.9231390182491987E-2</v>
      </c>
      <c r="S201">
        <v>5011</v>
      </c>
      <c r="T201">
        <f t="shared" si="18"/>
        <v>172</v>
      </c>
      <c r="U201">
        <v>4784</v>
      </c>
      <c r="V201">
        <v>5094.1661557776806</v>
      </c>
      <c r="W201">
        <v>5011</v>
      </c>
      <c r="X201" s="10">
        <v>27.5</v>
      </c>
      <c r="Y201">
        <v>0</v>
      </c>
      <c r="Z201">
        <f t="shared" si="19"/>
        <v>0</v>
      </c>
    </row>
    <row r="202" spans="1:26" x14ac:dyDescent="0.6">
      <c r="A202">
        <v>2017</v>
      </c>
      <c r="B202">
        <v>7</v>
      </c>
      <c r="C202">
        <v>20</v>
      </c>
      <c r="D202">
        <f t="shared" si="17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21506</v>
      </c>
      <c r="M202">
        <v>22750</v>
      </c>
      <c r="N202">
        <v>0.43361055464497461</v>
      </c>
      <c r="O202">
        <v>0.56638944535502544</v>
      </c>
      <c r="P202">
        <v>0.55475676815141395</v>
      </c>
      <c r="Q202">
        <v>0.44524323184858611</v>
      </c>
      <c r="R202">
        <v>0.10904581971782849</v>
      </c>
      <c r="S202">
        <v>5106</v>
      </c>
      <c r="T202">
        <f t="shared" si="18"/>
        <v>95</v>
      </c>
      <c r="U202">
        <v>4784</v>
      </c>
      <c r="V202">
        <v>5270.2852921758931</v>
      </c>
      <c r="W202">
        <v>5106</v>
      </c>
      <c r="X202" s="10">
        <v>26.6</v>
      </c>
      <c r="Y202">
        <v>0</v>
      </c>
      <c r="Z202">
        <f t="shared" si="19"/>
        <v>0</v>
      </c>
    </row>
    <row r="203" spans="1:26" x14ac:dyDescent="0.6">
      <c r="A203">
        <v>2017</v>
      </c>
      <c r="B203">
        <v>7</v>
      </c>
      <c r="C203">
        <v>21</v>
      </c>
      <c r="D203">
        <f t="shared" si="17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21340</v>
      </c>
      <c r="M203">
        <v>21485</v>
      </c>
      <c r="N203">
        <v>0.47799539591107609</v>
      </c>
      <c r="O203">
        <v>0.52200460408892391</v>
      </c>
      <c r="P203">
        <v>0.5675498877374674</v>
      </c>
      <c r="Q203">
        <v>0.43245011226253249</v>
      </c>
      <c r="R203">
        <v>9.3145651167869339E-2</v>
      </c>
      <c r="S203">
        <v>5190</v>
      </c>
      <c r="T203">
        <f t="shared" si="18"/>
        <v>84</v>
      </c>
      <c r="U203">
        <v>4784</v>
      </c>
      <c r="V203">
        <v>5482.854056538843</v>
      </c>
      <c r="W203">
        <v>5190</v>
      </c>
      <c r="X203" s="10">
        <v>28.3</v>
      </c>
      <c r="Y203">
        <v>0</v>
      </c>
      <c r="Z203">
        <f t="shared" si="19"/>
        <v>0</v>
      </c>
    </row>
    <row r="204" spans="1:26" x14ac:dyDescent="0.6">
      <c r="A204">
        <v>2017</v>
      </c>
      <c r="B204">
        <v>7</v>
      </c>
      <c r="C204">
        <v>22</v>
      </c>
      <c r="D204">
        <f t="shared" si="17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22104</v>
      </c>
      <c r="M204">
        <v>23699</v>
      </c>
      <c r="N204">
        <v>0.44908413309237188</v>
      </c>
      <c r="O204">
        <v>0.55091586690762817</v>
      </c>
      <c r="P204">
        <v>0.60708073403005025</v>
      </c>
      <c r="Q204">
        <v>0.39291926596994969</v>
      </c>
      <c r="R204">
        <v>3.0182896688087001E-2</v>
      </c>
      <c r="S204">
        <v>5571</v>
      </c>
      <c r="T204">
        <f t="shared" si="18"/>
        <v>381</v>
      </c>
      <c r="U204">
        <v>4784</v>
      </c>
      <c r="V204">
        <v>5698.4262821522088</v>
      </c>
      <c r="W204">
        <v>5698.4262821522088</v>
      </c>
      <c r="X204" s="10">
        <v>27.9</v>
      </c>
      <c r="Y204">
        <v>0</v>
      </c>
      <c r="Z204">
        <f t="shared" si="19"/>
        <v>0</v>
      </c>
    </row>
    <row r="205" spans="1:26" x14ac:dyDescent="0.6">
      <c r="A205">
        <v>2017</v>
      </c>
      <c r="B205">
        <v>7</v>
      </c>
      <c r="C205">
        <v>23</v>
      </c>
      <c r="D205">
        <f t="shared" si="17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23424</v>
      </c>
      <c r="M205">
        <v>23718</v>
      </c>
      <c r="N205">
        <v>0.4312720948332186</v>
      </c>
      <c r="O205">
        <v>0.5687279051667814</v>
      </c>
      <c r="P205">
        <v>0.57217515704971456</v>
      </c>
      <c r="Q205">
        <v>0.42782484295028528</v>
      </c>
      <c r="R205">
        <v>7.5493583505310199E-2</v>
      </c>
      <c r="S205">
        <v>5506</v>
      </c>
      <c r="T205">
        <f t="shared" si="18"/>
        <v>-65</v>
      </c>
      <c r="U205">
        <v>4784</v>
      </c>
      <c r="V205">
        <v>5851.5957087409952</v>
      </c>
      <c r="W205">
        <v>5851.5957087409952</v>
      </c>
      <c r="X205" s="10">
        <v>26.9</v>
      </c>
      <c r="Y205">
        <v>0</v>
      </c>
      <c r="Z205">
        <f t="shared" si="19"/>
        <v>0</v>
      </c>
    </row>
    <row r="206" spans="1:26" x14ac:dyDescent="0.6">
      <c r="A206">
        <v>2017</v>
      </c>
      <c r="B206">
        <v>7</v>
      </c>
      <c r="C206">
        <v>24</v>
      </c>
      <c r="D206">
        <f t="shared" si="17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20563</v>
      </c>
      <c r="M206">
        <v>21269</v>
      </c>
      <c r="N206">
        <v>0.44120270370616788</v>
      </c>
      <c r="O206">
        <v>0.55879729629383212</v>
      </c>
      <c r="P206">
        <v>0.56253923870359457</v>
      </c>
      <c r="Q206">
        <v>0.43746076129640538</v>
      </c>
      <c r="R206">
        <v>8.0154898080574882E-2</v>
      </c>
      <c r="S206">
        <v>4944</v>
      </c>
      <c r="T206">
        <f t="shared" si="18"/>
        <v>-562</v>
      </c>
      <c r="U206">
        <v>4784</v>
      </c>
      <c r="V206">
        <v>4823.0014368090533</v>
      </c>
      <c r="W206">
        <v>4944</v>
      </c>
      <c r="X206" s="10">
        <v>27.4</v>
      </c>
      <c r="Y206">
        <v>3.7</v>
      </c>
      <c r="Z206">
        <f t="shared" si="19"/>
        <v>101.38</v>
      </c>
    </row>
    <row r="207" spans="1:26" x14ac:dyDescent="0.6">
      <c r="A207">
        <v>2017</v>
      </c>
      <c r="B207">
        <v>7</v>
      </c>
      <c r="C207">
        <v>25</v>
      </c>
      <c r="D207">
        <f t="shared" si="17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19737</v>
      </c>
      <c r="M207">
        <v>20111</v>
      </c>
      <c r="N207">
        <v>0.45590753265317568</v>
      </c>
      <c r="O207">
        <v>0.54409246734682437</v>
      </c>
      <c r="P207">
        <v>0.59540647017338122</v>
      </c>
      <c r="Q207">
        <v>0.40459352982661878</v>
      </c>
      <c r="R207">
        <v>3.9216811388467769E-2</v>
      </c>
      <c r="S207">
        <v>4973</v>
      </c>
      <c r="T207">
        <f t="shared" si="18"/>
        <v>29</v>
      </c>
      <c r="U207">
        <v>4784</v>
      </c>
      <c r="V207">
        <v>4958.6875070234228</v>
      </c>
      <c r="W207">
        <v>4973</v>
      </c>
      <c r="X207" s="10">
        <v>25.8</v>
      </c>
      <c r="Y207">
        <v>1.1000000000000001</v>
      </c>
      <c r="Z207">
        <f t="shared" si="19"/>
        <v>28.380000000000003</v>
      </c>
    </row>
    <row r="208" spans="1:26" x14ac:dyDescent="0.6">
      <c r="A208">
        <v>2017</v>
      </c>
      <c r="B208">
        <v>7</v>
      </c>
      <c r="C208">
        <v>26</v>
      </c>
      <c r="D208">
        <f t="shared" si="17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20724</v>
      </c>
      <c r="M208">
        <v>22704</v>
      </c>
      <c r="N208">
        <v>0.43369210945472098</v>
      </c>
      <c r="O208">
        <v>0.56630789054527897</v>
      </c>
      <c r="P208">
        <v>0.55569669560290569</v>
      </c>
      <c r="Q208">
        <v>0.44430330439709431</v>
      </c>
      <c r="R208">
        <v>5.9406409622672587E-2</v>
      </c>
      <c r="S208">
        <v>5117</v>
      </c>
      <c r="T208">
        <f t="shared" si="18"/>
        <v>144</v>
      </c>
      <c r="U208">
        <v>4784</v>
      </c>
      <c r="V208">
        <v>5074.3298820032869</v>
      </c>
      <c r="W208">
        <v>5117</v>
      </c>
      <c r="X208" s="10">
        <v>26.2</v>
      </c>
      <c r="Y208">
        <v>0</v>
      </c>
      <c r="Z208">
        <f t="shared" si="19"/>
        <v>0</v>
      </c>
    </row>
    <row r="209" spans="1:26" x14ac:dyDescent="0.6">
      <c r="A209">
        <v>2017</v>
      </c>
      <c r="B209">
        <v>7</v>
      </c>
      <c r="C209">
        <v>27</v>
      </c>
      <c r="D209">
        <f t="shared" si="17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20718</v>
      </c>
      <c r="M209">
        <v>23757</v>
      </c>
      <c r="N209">
        <v>0.44206653345273461</v>
      </c>
      <c r="O209">
        <v>0.55793346654726539</v>
      </c>
      <c r="P209">
        <v>0.56067437881978277</v>
      </c>
      <c r="Q209">
        <v>0.43932562118021717</v>
      </c>
      <c r="R209">
        <v>6.3817654552493372E-2</v>
      </c>
      <c r="S209">
        <v>5281</v>
      </c>
      <c r="T209">
        <f t="shared" si="18"/>
        <v>164</v>
      </c>
      <c r="U209">
        <v>4784</v>
      </c>
      <c r="V209">
        <v>5227.1929617637979</v>
      </c>
      <c r="W209">
        <v>5281</v>
      </c>
      <c r="X209" s="10">
        <v>25.5</v>
      </c>
      <c r="Y209">
        <v>0</v>
      </c>
      <c r="Z209">
        <f t="shared" si="19"/>
        <v>0</v>
      </c>
    </row>
    <row r="210" spans="1:26" x14ac:dyDescent="0.6">
      <c r="A210">
        <v>2017</v>
      </c>
      <c r="B210">
        <v>7</v>
      </c>
      <c r="C210">
        <v>28</v>
      </c>
      <c r="D210">
        <f t="shared" si="17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21616</v>
      </c>
      <c r="M210">
        <v>24326</v>
      </c>
      <c r="N210">
        <v>0.46115637407979421</v>
      </c>
      <c r="O210">
        <v>0.53884362592020574</v>
      </c>
      <c r="P210">
        <v>0.56247838191473232</v>
      </c>
      <c r="Q210">
        <v>0.43752161808526768</v>
      </c>
      <c r="R210">
        <v>4.0594579139470781E-2</v>
      </c>
      <c r="S210">
        <v>5473</v>
      </c>
      <c r="T210">
        <f t="shared" si="18"/>
        <v>192</v>
      </c>
      <c r="U210">
        <v>4784</v>
      </c>
      <c r="V210">
        <v>5467.5281810284541</v>
      </c>
      <c r="W210">
        <v>5473</v>
      </c>
      <c r="X210" s="10">
        <v>26.9</v>
      </c>
      <c r="Y210">
        <v>0</v>
      </c>
      <c r="Z210">
        <f t="shared" si="19"/>
        <v>0</v>
      </c>
    </row>
    <row r="211" spans="1:26" x14ac:dyDescent="0.6">
      <c r="A211">
        <v>2017</v>
      </c>
      <c r="B211">
        <v>7</v>
      </c>
      <c r="C211">
        <v>29</v>
      </c>
      <c r="D211">
        <f t="shared" si="17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23220</v>
      </c>
      <c r="M211">
        <v>27275</v>
      </c>
      <c r="N211">
        <v>0.46405377565230049</v>
      </c>
      <c r="O211">
        <v>0.53594622434769956</v>
      </c>
      <c r="P211">
        <v>0.59406564539691475</v>
      </c>
      <c r="Q211">
        <v>0.4059343546030853</v>
      </c>
      <c r="R211">
        <v>6.3315908125141415E-2</v>
      </c>
      <c r="S211">
        <v>5627</v>
      </c>
      <c r="T211">
        <f t="shared" si="18"/>
        <v>154</v>
      </c>
      <c r="U211">
        <v>4784</v>
      </c>
      <c r="V211">
        <v>5780.3126937636744</v>
      </c>
      <c r="W211">
        <v>5780.3126937636744</v>
      </c>
      <c r="X211" s="10">
        <v>25.9</v>
      </c>
      <c r="Y211">
        <v>0</v>
      </c>
      <c r="Z211">
        <f t="shared" si="19"/>
        <v>0</v>
      </c>
    </row>
    <row r="212" spans="1:26" x14ac:dyDescent="0.6">
      <c r="A212">
        <v>2017</v>
      </c>
      <c r="B212">
        <v>7</v>
      </c>
      <c r="C212">
        <v>30</v>
      </c>
      <c r="D212">
        <f t="shared" si="17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23227</v>
      </c>
      <c r="M212">
        <v>27036</v>
      </c>
      <c r="N212">
        <v>0.42549973806872438</v>
      </c>
      <c r="O212">
        <v>0.57450026193127557</v>
      </c>
      <c r="P212">
        <v>0.57452243667384262</v>
      </c>
      <c r="Q212">
        <v>0.42547756332615738</v>
      </c>
      <c r="R212">
        <v>0.10767062861072429</v>
      </c>
      <c r="S212">
        <v>5713</v>
      </c>
      <c r="T212">
        <f t="shared" si="18"/>
        <v>86</v>
      </c>
      <c r="U212">
        <v>4784</v>
      </c>
      <c r="V212">
        <v>5831.2993615288733</v>
      </c>
      <c r="W212">
        <v>5831.2993615288733</v>
      </c>
      <c r="X212" s="10">
        <v>26.8</v>
      </c>
      <c r="Y212">
        <v>0</v>
      </c>
      <c r="Z212">
        <f t="shared" si="19"/>
        <v>0</v>
      </c>
    </row>
    <row r="213" spans="1:26" x14ac:dyDescent="0.6">
      <c r="A213">
        <v>2017</v>
      </c>
      <c r="B213">
        <v>7</v>
      </c>
      <c r="C213">
        <v>31</v>
      </c>
      <c r="D213">
        <f t="shared" si="17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22583</v>
      </c>
      <c r="M213">
        <v>23614</v>
      </c>
      <c r="N213">
        <v>0.44358192193285978</v>
      </c>
      <c r="O213">
        <v>0.55641807806714016</v>
      </c>
      <c r="P213">
        <v>0.55426708351039078</v>
      </c>
      <c r="Q213">
        <v>0.44573291648960928</v>
      </c>
      <c r="R213">
        <v>0.1118041643902143</v>
      </c>
      <c r="S213">
        <v>5664</v>
      </c>
      <c r="T213">
        <f t="shared" si="18"/>
        <v>-49</v>
      </c>
      <c r="U213">
        <v>4784</v>
      </c>
      <c r="V213">
        <v>4969.314245737437</v>
      </c>
      <c r="W213">
        <v>5664</v>
      </c>
      <c r="X213" s="10">
        <v>27.4</v>
      </c>
      <c r="Y213">
        <v>2.7</v>
      </c>
      <c r="Z213">
        <f t="shared" si="19"/>
        <v>73.98</v>
      </c>
    </row>
    <row r="214" spans="1:26" x14ac:dyDescent="0.6">
      <c r="A214">
        <v>2017</v>
      </c>
      <c r="B214">
        <v>8</v>
      </c>
      <c r="C214">
        <v>1</v>
      </c>
      <c r="D214">
        <f t="shared" si="17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22543</v>
      </c>
      <c r="M214">
        <v>23239</v>
      </c>
      <c r="N214">
        <v>0.44844258768407369</v>
      </c>
      <c r="O214">
        <v>0.55155741231592625</v>
      </c>
      <c r="P214">
        <v>0.58559467051089709</v>
      </c>
      <c r="Q214">
        <v>0.41440532948910291</v>
      </c>
      <c r="R214">
        <v>3.6292323947122708E-2</v>
      </c>
      <c r="S214">
        <v>5817</v>
      </c>
      <c r="T214">
        <f t="shared" si="18"/>
        <v>153</v>
      </c>
      <c r="U214">
        <v>4784</v>
      </c>
      <c r="V214">
        <v>5154.573259895119</v>
      </c>
      <c r="W214">
        <v>5817</v>
      </c>
      <c r="X214" s="10">
        <v>27.4</v>
      </c>
      <c r="Y214">
        <v>0</v>
      </c>
      <c r="Z214">
        <f t="shared" si="19"/>
        <v>0</v>
      </c>
    </row>
    <row r="215" spans="1:26" x14ac:dyDescent="0.6">
      <c r="A215">
        <v>2017</v>
      </c>
      <c r="B215">
        <v>8</v>
      </c>
      <c r="C215">
        <v>2</v>
      </c>
      <c r="D215">
        <f t="shared" si="17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23724</v>
      </c>
      <c r="M215">
        <v>24280</v>
      </c>
      <c r="N215">
        <v>0.43569462872868447</v>
      </c>
      <c r="O215">
        <v>0.56430537127131553</v>
      </c>
      <c r="P215">
        <v>0.55447210598139396</v>
      </c>
      <c r="Q215">
        <v>0.4455278940186061</v>
      </c>
      <c r="R215">
        <v>3.934407096171802E-2</v>
      </c>
      <c r="S215">
        <v>5826</v>
      </c>
      <c r="T215">
        <f t="shared" si="18"/>
        <v>9</v>
      </c>
      <c r="U215">
        <v>4784</v>
      </c>
      <c r="V215">
        <v>5311.2523646557693</v>
      </c>
      <c r="W215">
        <v>5826</v>
      </c>
      <c r="X215" s="10">
        <v>26.7</v>
      </c>
      <c r="Y215">
        <v>0</v>
      </c>
      <c r="Z215">
        <f t="shared" si="19"/>
        <v>0</v>
      </c>
    </row>
    <row r="216" spans="1:26" x14ac:dyDescent="0.6">
      <c r="A216">
        <v>2017</v>
      </c>
      <c r="B216">
        <v>8</v>
      </c>
      <c r="C216">
        <v>3</v>
      </c>
      <c r="D216">
        <f t="shared" si="17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24970</v>
      </c>
      <c r="M216">
        <v>23327</v>
      </c>
      <c r="N216">
        <v>0.42026089589602611</v>
      </c>
      <c r="O216">
        <v>0.57973910410397389</v>
      </c>
      <c r="P216">
        <v>0.55158063976129901</v>
      </c>
      <c r="Q216">
        <v>0.44841936023870099</v>
      </c>
      <c r="R216">
        <v>6.4946923510937338E-2</v>
      </c>
      <c r="S216">
        <v>5853</v>
      </c>
      <c r="T216">
        <f t="shared" si="18"/>
        <v>27</v>
      </c>
      <c r="U216">
        <v>4784</v>
      </c>
      <c r="V216">
        <v>5520.4511986563439</v>
      </c>
      <c r="W216">
        <v>5853</v>
      </c>
      <c r="X216" s="10">
        <v>27.9</v>
      </c>
      <c r="Y216">
        <v>0</v>
      </c>
      <c r="Z216">
        <f t="shared" si="19"/>
        <v>0</v>
      </c>
    </row>
    <row r="217" spans="1:26" x14ac:dyDescent="0.6">
      <c r="A217">
        <v>2017</v>
      </c>
      <c r="B217">
        <v>8</v>
      </c>
      <c r="C217">
        <v>4</v>
      </c>
      <c r="D217">
        <f t="shared" si="17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24720</v>
      </c>
      <c r="M217">
        <v>21231</v>
      </c>
      <c r="N217">
        <v>0.43716023183902442</v>
      </c>
      <c r="O217">
        <v>0.56283976816097558</v>
      </c>
      <c r="P217">
        <v>0.58494179610665675</v>
      </c>
      <c r="Q217">
        <v>0.41505820389334319</v>
      </c>
      <c r="R217">
        <v>5.7292613026617159E-2</v>
      </c>
      <c r="S217">
        <v>5752</v>
      </c>
      <c r="T217">
        <f t="shared" si="18"/>
        <v>-101</v>
      </c>
      <c r="U217">
        <v>4784</v>
      </c>
      <c r="V217">
        <v>5720.3390525198092</v>
      </c>
      <c r="W217">
        <v>5752</v>
      </c>
      <c r="X217" s="10">
        <v>29.8</v>
      </c>
      <c r="Y217">
        <v>0</v>
      </c>
      <c r="Z217">
        <f t="shared" si="19"/>
        <v>0</v>
      </c>
    </row>
    <row r="218" spans="1:26" x14ac:dyDescent="0.6">
      <c r="A218">
        <v>2017</v>
      </c>
      <c r="B218">
        <v>8</v>
      </c>
      <c r="C218">
        <v>5</v>
      </c>
      <c r="D218">
        <f t="shared" si="17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26090</v>
      </c>
      <c r="M218">
        <v>23497</v>
      </c>
      <c r="N218">
        <v>0.44236922008898683</v>
      </c>
      <c r="O218">
        <v>0.55763077991101317</v>
      </c>
      <c r="P218">
        <v>0.58971805328224525</v>
      </c>
      <c r="Q218">
        <v>0.41028194671775481</v>
      </c>
      <c r="R218">
        <v>4.6142904148692272E-2</v>
      </c>
      <c r="S218">
        <v>5759</v>
      </c>
      <c r="T218">
        <f t="shared" si="18"/>
        <v>7</v>
      </c>
      <c r="U218">
        <v>4784</v>
      </c>
      <c r="V218">
        <v>5980.6814296797484</v>
      </c>
      <c r="W218">
        <v>5980.6814296797484</v>
      </c>
      <c r="X218" s="10">
        <v>30.7</v>
      </c>
      <c r="Y218">
        <v>0</v>
      </c>
      <c r="Z218">
        <f t="shared" si="19"/>
        <v>0</v>
      </c>
    </row>
    <row r="219" spans="1:26" x14ac:dyDescent="0.6">
      <c r="A219">
        <v>2017</v>
      </c>
      <c r="B219">
        <v>8</v>
      </c>
      <c r="C219">
        <v>6</v>
      </c>
      <c r="D219">
        <f t="shared" si="17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26998</v>
      </c>
      <c r="M219">
        <v>23844</v>
      </c>
      <c r="N219">
        <v>0.42327783628370358</v>
      </c>
      <c r="O219">
        <v>0.57672216371629648</v>
      </c>
      <c r="P219">
        <v>0.57698702243045563</v>
      </c>
      <c r="Q219">
        <v>0.42301297756954442</v>
      </c>
      <c r="R219">
        <v>7.0338480660806516E-2</v>
      </c>
      <c r="S219">
        <v>5678</v>
      </c>
      <c r="T219">
        <f t="shared" si="18"/>
        <v>-81</v>
      </c>
      <c r="U219">
        <v>4784</v>
      </c>
      <c r="V219">
        <v>6141.6592372495652</v>
      </c>
      <c r="W219">
        <v>6141.6592372495652</v>
      </c>
      <c r="X219" s="10">
        <v>31.7</v>
      </c>
      <c r="Y219">
        <v>0</v>
      </c>
      <c r="Z219">
        <f t="shared" si="19"/>
        <v>0</v>
      </c>
    </row>
    <row r="220" spans="1:26" x14ac:dyDescent="0.6">
      <c r="A220">
        <v>2017</v>
      </c>
      <c r="B220">
        <v>8</v>
      </c>
      <c r="C220">
        <v>7</v>
      </c>
      <c r="D220">
        <f t="shared" si="17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21398</v>
      </c>
      <c r="M220">
        <v>20076</v>
      </c>
      <c r="N220">
        <v>0.46591864018334611</v>
      </c>
      <c r="O220">
        <v>0.53408135981665394</v>
      </c>
      <c r="P220">
        <v>0.5650795523200367</v>
      </c>
      <c r="Q220">
        <v>0.43492044767996318</v>
      </c>
      <c r="R220">
        <v>3.983358049101994E-2</v>
      </c>
      <c r="S220">
        <v>5510</v>
      </c>
      <c r="T220">
        <f t="shared" si="18"/>
        <v>-168</v>
      </c>
      <c r="U220">
        <v>4784</v>
      </c>
      <c r="V220">
        <v>4929.3809526232208</v>
      </c>
      <c r="W220">
        <v>5510</v>
      </c>
      <c r="X220" s="10">
        <v>29.8</v>
      </c>
      <c r="Y220">
        <v>0</v>
      </c>
      <c r="Z220">
        <f t="shared" si="19"/>
        <v>0</v>
      </c>
    </row>
    <row r="221" spans="1:26" x14ac:dyDescent="0.6">
      <c r="A221">
        <v>2017</v>
      </c>
      <c r="B221">
        <v>8</v>
      </c>
      <c r="C221">
        <v>8</v>
      </c>
      <c r="D221">
        <f t="shared" si="17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22168</v>
      </c>
      <c r="M221">
        <v>20567</v>
      </c>
      <c r="N221">
        <v>0.43929451615734699</v>
      </c>
      <c r="O221">
        <v>0.56070548384265295</v>
      </c>
      <c r="P221">
        <v>0.59418235875551406</v>
      </c>
      <c r="Q221">
        <v>0.40189607261703503</v>
      </c>
      <c r="R221">
        <v>4.6611306612652691E-2</v>
      </c>
      <c r="S221">
        <v>5721</v>
      </c>
      <c r="T221">
        <f t="shared" si="18"/>
        <v>211</v>
      </c>
      <c r="U221">
        <v>4784</v>
      </c>
      <c r="V221">
        <v>5133.1253461292772</v>
      </c>
      <c r="W221">
        <v>5721</v>
      </c>
      <c r="X221" s="10">
        <v>29.8</v>
      </c>
      <c r="Y221">
        <v>0</v>
      </c>
      <c r="Z221">
        <f t="shared" si="19"/>
        <v>0</v>
      </c>
    </row>
    <row r="222" spans="1:26" x14ac:dyDescent="0.6">
      <c r="A222">
        <v>2017</v>
      </c>
      <c r="B222">
        <v>8</v>
      </c>
      <c r="C222">
        <v>9</v>
      </c>
      <c r="D222">
        <f t="shared" si="17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22050</v>
      </c>
      <c r="M222">
        <v>21262</v>
      </c>
      <c r="N222">
        <v>0.43710426431905453</v>
      </c>
      <c r="O222">
        <v>0.56289573568094553</v>
      </c>
      <c r="P222">
        <v>0.55854380426288608</v>
      </c>
      <c r="Q222">
        <v>0.44145619573711392</v>
      </c>
      <c r="R222">
        <v>6.3403740980685075E-2</v>
      </c>
      <c r="S222">
        <v>5660</v>
      </c>
      <c r="T222">
        <f t="shared" si="18"/>
        <v>-61</v>
      </c>
      <c r="U222">
        <v>4784</v>
      </c>
      <c r="V222">
        <v>5215.0155989349951</v>
      </c>
      <c r="W222">
        <v>5660</v>
      </c>
      <c r="X222" s="10">
        <v>27.3</v>
      </c>
      <c r="Y222">
        <v>14.6</v>
      </c>
      <c r="Z222">
        <f t="shared" si="19"/>
        <v>398.58</v>
      </c>
    </row>
    <row r="223" spans="1:26" x14ac:dyDescent="0.6">
      <c r="A223">
        <v>2017</v>
      </c>
      <c r="B223">
        <v>8</v>
      </c>
      <c r="C223">
        <v>10</v>
      </c>
      <c r="D223">
        <f t="shared" si="17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23165</v>
      </c>
      <c r="M223">
        <v>22162</v>
      </c>
      <c r="N223">
        <v>0.42914852248198121</v>
      </c>
      <c r="O223">
        <v>0.57085147751801879</v>
      </c>
      <c r="P223">
        <v>0.56233239016637548</v>
      </c>
      <c r="Q223">
        <v>0.43766760983362463</v>
      </c>
      <c r="R223">
        <v>1.6992917568365139E-2</v>
      </c>
      <c r="S223">
        <v>5654</v>
      </c>
      <c r="T223">
        <f t="shared" si="18"/>
        <v>-6</v>
      </c>
      <c r="U223">
        <v>4784</v>
      </c>
      <c r="V223">
        <v>5410.8574739037886</v>
      </c>
      <c r="W223">
        <v>5654</v>
      </c>
      <c r="X223" s="10">
        <v>28.3</v>
      </c>
      <c r="Y223">
        <v>0</v>
      </c>
      <c r="Z223">
        <f t="shared" si="19"/>
        <v>0</v>
      </c>
    </row>
    <row r="224" spans="1:26" x14ac:dyDescent="0.6">
      <c r="A224">
        <v>2017</v>
      </c>
      <c r="B224">
        <v>8</v>
      </c>
      <c r="C224">
        <v>11</v>
      </c>
      <c r="D224">
        <f t="shared" si="17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24180</v>
      </c>
      <c r="M224">
        <v>22517</v>
      </c>
      <c r="N224">
        <v>0.46346369817276761</v>
      </c>
      <c r="O224">
        <v>0.53653630182723244</v>
      </c>
      <c r="P224">
        <v>0.57513451804473481</v>
      </c>
      <c r="Q224">
        <v>0.42486548195526519</v>
      </c>
      <c r="R224">
        <v>4.2195772013655819E-2</v>
      </c>
      <c r="S224">
        <v>5604</v>
      </c>
      <c r="T224">
        <f t="shared" si="18"/>
        <v>-50</v>
      </c>
      <c r="U224">
        <v>4784</v>
      </c>
      <c r="V224">
        <v>5691.7056868783129</v>
      </c>
      <c r="W224">
        <v>5691.7056868783129</v>
      </c>
      <c r="X224" s="10">
        <v>26.9</v>
      </c>
      <c r="Y224">
        <v>0</v>
      </c>
      <c r="Z224">
        <f t="shared" si="19"/>
        <v>0</v>
      </c>
    </row>
    <row r="225" spans="1:26" x14ac:dyDescent="0.6">
      <c r="A225">
        <v>2017</v>
      </c>
      <c r="B225">
        <v>8</v>
      </c>
      <c r="C225">
        <v>12</v>
      </c>
      <c r="D225">
        <f t="shared" si="17"/>
        <v>6</v>
      </c>
      <c r="E225" s="14" t="s">
        <v>75</v>
      </c>
      <c r="F225" s="14" t="s">
        <v>31</v>
      </c>
      <c r="G225" s="14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-3</v>
      </c>
      <c r="H225" s="14">
        <f t="shared" si="15"/>
        <v>0</v>
      </c>
      <c r="I225" s="14">
        <f t="shared" si="16"/>
        <v>1</v>
      </c>
      <c r="J225" s="12"/>
      <c r="K225" s="12" t="s">
        <v>56</v>
      </c>
      <c r="L225">
        <v>24952</v>
      </c>
      <c r="M225">
        <v>26083</v>
      </c>
      <c r="N225">
        <v>0.45382963002991428</v>
      </c>
      <c r="O225">
        <v>0.54617036997008572</v>
      </c>
      <c r="P225">
        <v>0.58102509346066</v>
      </c>
      <c r="Q225">
        <v>0.41897490653934011</v>
      </c>
      <c r="R225">
        <v>6.662642263348556E-2</v>
      </c>
      <c r="S225">
        <v>5749</v>
      </c>
      <c r="T225">
        <f t="shared" si="18"/>
        <v>145</v>
      </c>
      <c r="U225">
        <v>4784</v>
      </c>
      <c r="V225">
        <v>5968.5915003678283</v>
      </c>
      <c r="W225">
        <v>5968.5915003678283</v>
      </c>
      <c r="X225" s="10">
        <v>26.1</v>
      </c>
      <c r="Y225">
        <v>0</v>
      </c>
      <c r="Z225">
        <f t="shared" si="19"/>
        <v>0</v>
      </c>
    </row>
    <row r="226" spans="1:26" x14ac:dyDescent="0.6">
      <c r="A226">
        <v>2017</v>
      </c>
      <c r="B226">
        <v>8</v>
      </c>
      <c r="C226">
        <v>13</v>
      </c>
      <c r="D226">
        <f t="shared" si="17"/>
        <v>7</v>
      </c>
      <c r="E226" s="14" t="s">
        <v>75</v>
      </c>
      <c r="F226" s="14" t="s">
        <v>13</v>
      </c>
      <c r="G226" s="14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-2</v>
      </c>
      <c r="H226" s="14">
        <f t="shared" si="15"/>
        <v>0</v>
      </c>
      <c r="I226" s="14">
        <f t="shared" si="16"/>
        <v>1</v>
      </c>
      <c r="J226" s="12"/>
      <c r="K226" s="12" t="s">
        <v>56</v>
      </c>
      <c r="L226">
        <v>24903</v>
      </c>
      <c r="M226">
        <v>24728</v>
      </c>
      <c r="N226">
        <v>0.43016511094684468</v>
      </c>
      <c r="O226">
        <v>0.56983488905315538</v>
      </c>
      <c r="P226">
        <v>0.57306772417772234</v>
      </c>
      <c r="Q226">
        <v>0.42693227582227772</v>
      </c>
      <c r="R226">
        <v>7.3328346060544197E-2</v>
      </c>
      <c r="S226">
        <v>5683</v>
      </c>
      <c r="T226">
        <f t="shared" si="18"/>
        <v>-66</v>
      </c>
      <c r="U226">
        <v>4784</v>
      </c>
      <c r="V226">
        <v>6050.3706007043074</v>
      </c>
      <c r="W226">
        <v>6050.3706007043074</v>
      </c>
      <c r="X226" s="10">
        <v>25.3</v>
      </c>
      <c r="Y226">
        <v>0</v>
      </c>
      <c r="Z226">
        <f t="shared" si="19"/>
        <v>0</v>
      </c>
    </row>
    <row r="227" spans="1:26" x14ac:dyDescent="0.6">
      <c r="A227">
        <v>2017</v>
      </c>
      <c r="B227">
        <v>8</v>
      </c>
      <c r="C227">
        <v>14</v>
      </c>
      <c r="D227">
        <f t="shared" si="17"/>
        <v>1</v>
      </c>
      <c r="E227" s="14" t="s">
        <v>75</v>
      </c>
      <c r="F227" s="14" t="s">
        <v>14</v>
      </c>
      <c r="G227" s="14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 s="14">
        <f t="shared" si="15"/>
        <v>0</v>
      </c>
      <c r="I227" s="14">
        <f t="shared" si="16"/>
        <v>1</v>
      </c>
      <c r="J227" s="12"/>
      <c r="K227" s="12" t="s">
        <v>56</v>
      </c>
      <c r="L227">
        <v>22711</v>
      </c>
      <c r="M227">
        <v>22555</v>
      </c>
      <c r="N227">
        <v>0.45443422701663461</v>
      </c>
      <c r="O227">
        <v>0.54556577298336539</v>
      </c>
      <c r="P227">
        <v>0.5677028992476999</v>
      </c>
      <c r="Q227">
        <v>0.43229710075230021</v>
      </c>
      <c r="R227">
        <v>0.1077854934074202</v>
      </c>
      <c r="S227">
        <v>5318</v>
      </c>
      <c r="T227">
        <f t="shared" si="18"/>
        <v>-365</v>
      </c>
      <c r="U227">
        <v>4784</v>
      </c>
      <c r="V227">
        <v>5121.7812485353279</v>
      </c>
      <c r="W227">
        <v>5318</v>
      </c>
      <c r="X227" s="10">
        <v>23.6</v>
      </c>
      <c r="Y227">
        <v>28.3</v>
      </c>
      <c r="Z227">
        <f t="shared" si="19"/>
        <v>667.88000000000011</v>
      </c>
    </row>
    <row r="228" spans="1:26" x14ac:dyDescent="0.6">
      <c r="A228">
        <v>2017</v>
      </c>
      <c r="B228">
        <v>8</v>
      </c>
      <c r="C228">
        <v>15</v>
      </c>
      <c r="D228">
        <f t="shared" si="17"/>
        <v>2</v>
      </c>
      <c r="E228" s="14" t="s">
        <v>75</v>
      </c>
      <c r="F228" s="14" t="s">
        <v>74</v>
      </c>
      <c r="G228" s="14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4">
        <f t="shared" si="15"/>
        <v>1</v>
      </c>
      <c r="I228" s="14">
        <f t="shared" si="16"/>
        <v>1</v>
      </c>
      <c r="J228" s="12" t="s">
        <v>65</v>
      </c>
      <c r="K228" s="12" t="s">
        <v>56</v>
      </c>
      <c r="L228">
        <v>23226</v>
      </c>
      <c r="M228">
        <v>23052</v>
      </c>
      <c r="N228">
        <v>0.44855853261653661</v>
      </c>
      <c r="O228">
        <v>0.55144146738346334</v>
      </c>
      <c r="P228">
        <v>0.59267822946797633</v>
      </c>
      <c r="Q228">
        <v>0.40732177053202367</v>
      </c>
      <c r="R228">
        <v>4.4117647058823532E-2</v>
      </c>
      <c r="S228">
        <v>5266</v>
      </c>
      <c r="T228">
        <f t="shared" si="18"/>
        <v>-52</v>
      </c>
      <c r="U228">
        <v>4784</v>
      </c>
      <c r="V228">
        <v>5308.6960578446242</v>
      </c>
      <c r="W228">
        <v>5266</v>
      </c>
      <c r="X228" s="10">
        <v>25</v>
      </c>
      <c r="Y228">
        <v>6.1</v>
      </c>
      <c r="Z228">
        <f t="shared" si="19"/>
        <v>152.5</v>
      </c>
    </row>
    <row r="229" spans="1:26" x14ac:dyDescent="0.6">
      <c r="A229">
        <v>2017</v>
      </c>
      <c r="B229">
        <v>8</v>
      </c>
      <c r="C229">
        <v>16</v>
      </c>
      <c r="D229">
        <f t="shared" si="17"/>
        <v>3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0</v>
      </c>
      <c r="I229">
        <f t="shared" si="16"/>
        <v>0</v>
      </c>
      <c r="L229">
        <v>23106</v>
      </c>
      <c r="M229">
        <v>23684</v>
      </c>
      <c r="N229">
        <v>0.43900083325625522</v>
      </c>
      <c r="O229">
        <v>0.56099916674374484</v>
      </c>
      <c r="P229">
        <v>0.55121793162975175</v>
      </c>
      <c r="Q229">
        <v>0.4487820683702482</v>
      </c>
      <c r="R229">
        <v>9.9616986676146727E-2</v>
      </c>
      <c r="S229">
        <v>5082</v>
      </c>
      <c r="T229">
        <f t="shared" si="18"/>
        <v>-184</v>
      </c>
      <c r="U229">
        <v>4784</v>
      </c>
      <c r="V229">
        <v>5266.969692663798</v>
      </c>
      <c r="W229">
        <v>5082</v>
      </c>
      <c r="X229" s="10">
        <v>25.9</v>
      </c>
      <c r="Y229">
        <v>4.7</v>
      </c>
      <c r="Z229">
        <f t="shared" si="19"/>
        <v>121.73</v>
      </c>
    </row>
    <row r="230" spans="1:26" x14ac:dyDescent="0.6">
      <c r="A230">
        <v>2017</v>
      </c>
      <c r="B230">
        <v>8</v>
      </c>
      <c r="C230">
        <v>17</v>
      </c>
      <c r="D230">
        <f t="shared" si="17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23205</v>
      </c>
      <c r="M230">
        <v>22441</v>
      </c>
      <c r="N230">
        <v>0.44314221640073032</v>
      </c>
      <c r="O230">
        <v>0.55685778359926963</v>
      </c>
      <c r="P230">
        <v>0.55309120274290557</v>
      </c>
      <c r="Q230">
        <v>0.44690879725709443</v>
      </c>
      <c r="R230">
        <v>4.5865370439673842E-2</v>
      </c>
      <c r="S230">
        <v>5264</v>
      </c>
      <c r="T230">
        <f t="shared" si="18"/>
        <v>182</v>
      </c>
      <c r="U230">
        <v>4784</v>
      </c>
      <c r="V230">
        <v>5412.1063833235094</v>
      </c>
      <c r="W230">
        <v>5264</v>
      </c>
      <c r="X230" s="10">
        <v>25.9</v>
      </c>
      <c r="Y230">
        <v>0</v>
      </c>
      <c r="Z230">
        <f t="shared" si="19"/>
        <v>0</v>
      </c>
    </row>
    <row r="231" spans="1:26" x14ac:dyDescent="0.6">
      <c r="A231">
        <v>2017</v>
      </c>
      <c r="B231">
        <v>8</v>
      </c>
      <c r="C231">
        <v>18</v>
      </c>
      <c r="D231">
        <f t="shared" si="17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23278</v>
      </c>
      <c r="M231">
        <v>21864</v>
      </c>
      <c r="N231">
        <v>0.47989102956777341</v>
      </c>
      <c r="O231">
        <v>0.52010897043222659</v>
      </c>
      <c r="P231">
        <v>0.5650065241624157</v>
      </c>
      <c r="Q231">
        <v>0.43499347583758441</v>
      </c>
      <c r="R231">
        <v>6.7920846631463999E-2</v>
      </c>
      <c r="S231">
        <v>5234</v>
      </c>
      <c r="T231">
        <f t="shared" si="18"/>
        <v>-30</v>
      </c>
      <c r="U231">
        <v>4784</v>
      </c>
      <c r="V231">
        <v>5625.6843972157376</v>
      </c>
      <c r="W231">
        <v>5234</v>
      </c>
      <c r="X231" s="10">
        <v>25.9</v>
      </c>
      <c r="Y231">
        <v>0</v>
      </c>
      <c r="Z231">
        <f t="shared" si="19"/>
        <v>0</v>
      </c>
    </row>
    <row r="232" spans="1:26" x14ac:dyDescent="0.6">
      <c r="A232">
        <v>2017</v>
      </c>
      <c r="B232">
        <v>8</v>
      </c>
      <c r="C232">
        <v>19</v>
      </c>
      <c r="D232">
        <f t="shared" si="17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24889</v>
      </c>
      <c r="M232">
        <v>24400</v>
      </c>
      <c r="N232">
        <v>0.44208762183026401</v>
      </c>
      <c r="O232">
        <v>0.55791237816973605</v>
      </c>
      <c r="P232">
        <v>0.58451978014146933</v>
      </c>
      <c r="Q232">
        <v>0.41548021985853062</v>
      </c>
      <c r="R232">
        <v>3.3280432916200531E-2</v>
      </c>
      <c r="S232">
        <v>5484</v>
      </c>
      <c r="T232">
        <f t="shared" si="18"/>
        <v>250</v>
      </c>
      <c r="U232">
        <v>4784</v>
      </c>
      <c r="V232">
        <v>5864.3512915048896</v>
      </c>
      <c r="W232">
        <v>5864.3512915048896</v>
      </c>
      <c r="X232" s="10">
        <v>26.2</v>
      </c>
      <c r="Y232">
        <v>0</v>
      </c>
      <c r="Z232">
        <f t="shared" si="19"/>
        <v>0</v>
      </c>
    </row>
    <row r="233" spans="1:26" x14ac:dyDescent="0.6">
      <c r="A233">
        <v>2017</v>
      </c>
      <c r="B233">
        <v>8</v>
      </c>
      <c r="C233">
        <v>20</v>
      </c>
      <c r="D233">
        <f t="shared" si="17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25765</v>
      </c>
      <c r="M233">
        <v>24772</v>
      </c>
      <c r="N233">
        <v>0.44640618489079997</v>
      </c>
      <c r="O233">
        <v>0.55359381510919992</v>
      </c>
      <c r="P233">
        <v>0.57702131144562629</v>
      </c>
      <c r="Q233">
        <v>0.42297868855437359</v>
      </c>
      <c r="R233">
        <v>8.8819510864180801E-2</v>
      </c>
      <c r="S233">
        <v>5336</v>
      </c>
      <c r="T233">
        <f t="shared" si="18"/>
        <v>-148</v>
      </c>
      <c r="U233">
        <v>4784</v>
      </c>
      <c r="V233">
        <v>6064.8636358852846</v>
      </c>
      <c r="W233">
        <v>6064.8636358852846</v>
      </c>
      <c r="X233" s="10">
        <v>26.7</v>
      </c>
      <c r="Y233">
        <v>0.7</v>
      </c>
      <c r="Z233">
        <f t="shared" si="19"/>
        <v>18.689999999999998</v>
      </c>
    </row>
    <row r="234" spans="1:26" x14ac:dyDescent="0.6">
      <c r="A234">
        <v>2017</v>
      </c>
      <c r="B234">
        <v>8</v>
      </c>
      <c r="C234">
        <v>21</v>
      </c>
      <c r="D234">
        <f t="shared" si="17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22279</v>
      </c>
      <c r="M234">
        <v>21685</v>
      </c>
      <c r="N234">
        <v>0.45483823111512289</v>
      </c>
      <c r="O234">
        <v>0.545161768884877</v>
      </c>
      <c r="P234">
        <v>0.57788098287383682</v>
      </c>
      <c r="Q234">
        <v>0.42211901712616318</v>
      </c>
      <c r="R234">
        <v>0.21240364432217901</v>
      </c>
      <c r="S234">
        <v>4916</v>
      </c>
      <c r="T234">
        <f t="shared" si="18"/>
        <v>-420</v>
      </c>
      <c r="U234">
        <v>4784</v>
      </c>
      <c r="V234">
        <v>4996.1603468966896</v>
      </c>
      <c r="W234">
        <v>4916</v>
      </c>
      <c r="X234" s="10">
        <v>27.5</v>
      </c>
      <c r="Y234">
        <v>0.2</v>
      </c>
      <c r="Z234">
        <f t="shared" si="19"/>
        <v>5.5</v>
      </c>
    </row>
    <row r="235" spans="1:26" x14ac:dyDescent="0.6">
      <c r="A235">
        <v>2017</v>
      </c>
      <c r="B235">
        <v>8</v>
      </c>
      <c r="C235">
        <v>22</v>
      </c>
      <c r="D235">
        <f t="shared" si="17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22200</v>
      </c>
      <c r="M235">
        <v>22468</v>
      </c>
      <c r="N235">
        <v>0.44523750228403303</v>
      </c>
      <c r="O235">
        <v>0.55476249771596708</v>
      </c>
      <c r="P235">
        <v>0.58570761256792947</v>
      </c>
      <c r="Q235">
        <v>0.41429238743207047</v>
      </c>
      <c r="R235">
        <v>6.0540765513448079E-2</v>
      </c>
      <c r="S235">
        <v>4971</v>
      </c>
      <c r="T235">
        <f t="shared" si="18"/>
        <v>55</v>
      </c>
      <c r="U235">
        <v>4784</v>
      </c>
      <c r="V235">
        <v>5163.9923564124319</v>
      </c>
      <c r="W235">
        <v>4971</v>
      </c>
      <c r="X235" s="10">
        <v>26.7</v>
      </c>
      <c r="Y235">
        <v>27.2</v>
      </c>
      <c r="Z235">
        <f t="shared" si="19"/>
        <v>726.24</v>
      </c>
    </row>
    <row r="236" spans="1:26" x14ac:dyDescent="0.6">
      <c r="A236">
        <v>2017</v>
      </c>
      <c r="B236">
        <v>8</v>
      </c>
      <c r="C236">
        <v>23</v>
      </c>
      <c r="D236">
        <f t="shared" si="17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22898</v>
      </c>
      <c r="M236">
        <v>23305</v>
      </c>
      <c r="N236">
        <v>0.43052813600874462</v>
      </c>
      <c r="O236">
        <v>0.56947186399125538</v>
      </c>
      <c r="P236">
        <v>0.55196835492111163</v>
      </c>
      <c r="Q236">
        <v>0.44803164507888837</v>
      </c>
      <c r="R236">
        <v>0.13604276883724281</v>
      </c>
      <c r="S236">
        <v>5165</v>
      </c>
      <c r="T236">
        <f t="shared" si="18"/>
        <v>194</v>
      </c>
      <c r="U236">
        <v>4784</v>
      </c>
      <c r="V236">
        <v>5241.2201587521158</v>
      </c>
      <c r="W236">
        <v>5165</v>
      </c>
      <c r="X236" s="10">
        <v>28.7</v>
      </c>
      <c r="Y236">
        <v>0</v>
      </c>
      <c r="Z236">
        <f t="shared" si="19"/>
        <v>0</v>
      </c>
    </row>
    <row r="237" spans="1:26" x14ac:dyDescent="0.6">
      <c r="A237">
        <v>2017</v>
      </c>
      <c r="B237">
        <v>8</v>
      </c>
      <c r="C237">
        <v>24</v>
      </c>
      <c r="D237">
        <f t="shared" si="17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23839</v>
      </c>
      <c r="M237">
        <v>23091</v>
      </c>
      <c r="N237">
        <v>0.44192998732224981</v>
      </c>
      <c r="O237">
        <v>0.55807001267775025</v>
      </c>
      <c r="P237">
        <v>0.55540153132191095</v>
      </c>
      <c r="Q237">
        <v>0.44459846867808911</v>
      </c>
      <c r="R237">
        <v>5.8183954696429653E-2</v>
      </c>
      <c r="S237">
        <v>5302</v>
      </c>
      <c r="T237">
        <f t="shared" si="18"/>
        <v>137</v>
      </c>
      <c r="U237">
        <v>4784</v>
      </c>
      <c r="V237">
        <v>5474.981841855094</v>
      </c>
      <c r="W237">
        <v>5302</v>
      </c>
      <c r="X237" s="10">
        <v>29.2</v>
      </c>
      <c r="Y237">
        <v>0.7</v>
      </c>
      <c r="Z237">
        <f t="shared" si="19"/>
        <v>20.439999999999998</v>
      </c>
    </row>
    <row r="238" spans="1:26" x14ac:dyDescent="0.6">
      <c r="A238">
        <v>2017</v>
      </c>
      <c r="B238">
        <v>8</v>
      </c>
      <c r="C238">
        <v>25</v>
      </c>
      <c r="D238">
        <f t="shared" si="17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24411</v>
      </c>
      <c r="M238">
        <v>22696</v>
      </c>
      <c r="N238">
        <v>0.48281569171434408</v>
      </c>
      <c r="O238">
        <v>0.51718430828565598</v>
      </c>
      <c r="P238">
        <v>0.57781776515841354</v>
      </c>
      <c r="Q238">
        <v>0.42218223484158651</v>
      </c>
      <c r="R238">
        <v>4.1299050814621749E-2</v>
      </c>
      <c r="S238">
        <v>5438</v>
      </c>
      <c r="T238">
        <f t="shared" si="18"/>
        <v>136</v>
      </c>
      <c r="U238">
        <v>4784</v>
      </c>
      <c r="V238">
        <v>5742.809062232016</v>
      </c>
      <c r="W238">
        <v>5742.809062232016</v>
      </c>
      <c r="X238" s="10">
        <v>27.1</v>
      </c>
      <c r="Y238">
        <v>0</v>
      </c>
      <c r="Z238">
        <f t="shared" si="19"/>
        <v>0</v>
      </c>
    </row>
    <row r="239" spans="1:26" x14ac:dyDescent="0.6">
      <c r="A239">
        <v>2017</v>
      </c>
      <c r="B239">
        <v>8</v>
      </c>
      <c r="C239">
        <v>26</v>
      </c>
      <c r="D239">
        <f t="shared" si="17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25783</v>
      </c>
      <c r="M239">
        <v>25721</v>
      </c>
      <c r="N239">
        <v>0.44063790091798383</v>
      </c>
      <c r="O239">
        <v>0.55936209908201628</v>
      </c>
      <c r="P239">
        <v>0.59178953114115795</v>
      </c>
      <c r="Q239">
        <v>0.4082104688588421</v>
      </c>
      <c r="R239">
        <v>0.1050485595317059</v>
      </c>
      <c r="S239">
        <v>5579</v>
      </c>
      <c r="T239">
        <f t="shared" si="18"/>
        <v>141</v>
      </c>
      <c r="U239">
        <v>4784</v>
      </c>
      <c r="V239">
        <v>5943.2462099655322</v>
      </c>
      <c r="W239">
        <v>5943.2462099655322</v>
      </c>
      <c r="X239" s="10">
        <v>26</v>
      </c>
      <c r="Y239">
        <v>0</v>
      </c>
      <c r="Z239">
        <f t="shared" si="19"/>
        <v>0</v>
      </c>
    </row>
    <row r="240" spans="1:26" x14ac:dyDescent="0.6">
      <c r="A240">
        <v>2017</v>
      </c>
      <c r="B240">
        <v>8</v>
      </c>
      <c r="C240">
        <v>27</v>
      </c>
      <c r="D240">
        <f t="shared" si="17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26721</v>
      </c>
      <c r="M240">
        <v>25668</v>
      </c>
      <c r="N240">
        <v>0.44209028219028768</v>
      </c>
      <c r="O240">
        <v>0.55790971780971221</v>
      </c>
      <c r="P240">
        <v>0.58321101618651761</v>
      </c>
      <c r="Q240">
        <v>0.41678898381348239</v>
      </c>
      <c r="R240">
        <v>8.1241992140656347E-2</v>
      </c>
      <c r="S240">
        <v>5527</v>
      </c>
      <c r="T240">
        <f t="shared" si="18"/>
        <v>-52</v>
      </c>
      <c r="U240">
        <v>4784</v>
      </c>
      <c r="V240">
        <v>6137.648366273489</v>
      </c>
      <c r="W240">
        <v>6137.648366273489</v>
      </c>
      <c r="X240" s="10">
        <v>25.2</v>
      </c>
      <c r="Y240">
        <v>0</v>
      </c>
      <c r="Z240">
        <f t="shared" si="19"/>
        <v>0</v>
      </c>
    </row>
    <row r="241" spans="1:26" x14ac:dyDescent="0.6">
      <c r="A241">
        <v>2017</v>
      </c>
      <c r="B241">
        <v>8</v>
      </c>
      <c r="C241">
        <v>28</v>
      </c>
      <c r="D241">
        <f t="shared" si="17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23358</v>
      </c>
      <c r="M241">
        <v>21720</v>
      </c>
      <c r="N241">
        <v>0.4634096391881859</v>
      </c>
      <c r="O241">
        <v>0.5365903608118141</v>
      </c>
      <c r="P241">
        <v>0.56044839435842897</v>
      </c>
      <c r="Q241">
        <v>0.43955160564157097</v>
      </c>
      <c r="R241">
        <v>6.4839351344541662E-2</v>
      </c>
      <c r="S241">
        <v>5144</v>
      </c>
      <c r="T241">
        <f t="shared" si="18"/>
        <v>-383</v>
      </c>
      <c r="U241">
        <v>4784</v>
      </c>
      <c r="V241">
        <v>5060.2154526872509</v>
      </c>
      <c r="W241">
        <v>5144</v>
      </c>
      <c r="X241" s="10">
        <v>26.1</v>
      </c>
      <c r="Y241">
        <v>0</v>
      </c>
      <c r="Z241">
        <f t="shared" si="19"/>
        <v>0</v>
      </c>
    </row>
    <row r="242" spans="1:26" x14ac:dyDescent="0.6">
      <c r="A242">
        <v>2017</v>
      </c>
      <c r="B242">
        <v>8</v>
      </c>
      <c r="C242">
        <v>29</v>
      </c>
      <c r="D242">
        <f t="shared" si="17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21975</v>
      </c>
      <c r="M242">
        <v>20377</v>
      </c>
      <c r="N242">
        <v>0.45634830085274691</v>
      </c>
      <c r="O242">
        <v>0.5436516991472532</v>
      </c>
      <c r="P242">
        <v>0.59096666396041653</v>
      </c>
      <c r="Q242">
        <v>0.40903333603958342</v>
      </c>
      <c r="R242">
        <v>6.8329422454354152E-2</v>
      </c>
      <c r="S242">
        <v>5190</v>
      </c>
      <c r="T242">
        <f t="shared" si="18"/>
        <v>46</v>
      </c>
      <c r="U242">
        <v>4784</v>
      </c>
      <c r="V242">
        <v>5125.4774288327508</v>
      </c>
      <c r="W242">
        <v>5190</v>
      </c>
      <c r="X242" s="10">
        <v>25.8</v>
      </c>
      <c r="Y242">
        <v>0</v>
      </c>
      <c r="Z242">
        <f t="shared" si="19"/>
        <v>0</v>
      </c>
    </row>
    <row r="243" spans="1:26" x14ac:dyDescent="0.6">
      <c r="A243">
        <v>2017</v>
      </c>
      <c r="B243">
        <v>8</v>
      </c>
      <c r="C243">
        <v>30</v>
      </c>
      <c r="D243">
        <f t="shared" si="17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22610</v>
      </c>
      <c r="M243">
        <v>21399</v>
      </c>
      <c r="N243">
        <v>0.43226272528539877</v>
      </c>
      <c r="O243">
        <v>0.56773727471460134</v>
      </c>
      <c r="P243">
        <v>0.54835360793519594</v>
      </c>
      <c r="Q243">
        <v>0.451646392064804</v>
      </c>
      <c r="R243">
        <v>2.5206456719386969E-2</v>
      </c>
      <c r="S243">
        <v>5078</v>
      </c>
      <c r="T243">
        <f t="shared" si="18"/>
        <v>-112</v>
      </c>
      <c r="U243">
        <v>4784</v>
      </c>
      <c r="V243">
        <v>5200.5182111224112</v>
      </c>
      <c r="W243">
        <v>5078</v>
      </c>
      <c r="X243" s="10">
        <v>23.8</v>
      </c>
      <c r="Y243">
        <v>0</v>
      </c>
      <c r="Z243">
        <f t="shared" si="19"/>
        <v>0</v>
      </c>
    </row>
    <row r="244" spans="1:26" x14ac:dyDescent="0.6">
      <c r="A244">
        <v>2017</v>
      </c>
      <c r="B244">
        <v>8</v>
      </c>
      <c r="C244">
        <v>31</v>
      </c>
      <c r="D244">
        <f t="shared" si="17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22862</v>
      </c>
      <c r="M244">
        <v>21464</v>
      </c>
      <c r="N244">
        <v>0.44318705565815458</v>
      </c>
      <c r="O244">
        <v>0.55681294434184547</v>
      </c>
      <c r="P244">
        <v>0.54987177715298041</v>
      </c>
      <c r="Q244">
        <v>0.45012822284701959</v>
      </c>
      <c r="R244">
        <v>4.3900714628704297E-2</v>
      </c>
      <c r="S244">
        <v>5001</v>
      </c>
      <c r="T244">
        <f t="shared" si="18"/>
        <v>-77</v>
      </c>
      <c r="U244">
        <v>4784</v>
      </c>
      <c r="V244">
        <v>5372.8797904216899</v>
      </c>
      <c r="W244">
        <v>5001</v>
      </c>
      <c r="X244" s="10">
        <v>23.5</v>
      </c>
      <c r="Y244">
        <v>0</v>
      </c>
      <c r="Z244">
        <f t="shared" si="19"/>
        <v>0</v>
      </c>
    </row>
    <row r="245" spans="1:26" x14ac:dyDescent="0.6">
      <c r="A245">
        <v>2017</v>
      </c>
      <c r="B245">
        <v>9</v>
      </c>
      <c r="C245">
        <v>1</v>
      </c>
      <c r="D245">
        <f t="shared" si="17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22562</v>
      </c>
      <c r="M245">
        <v>22544</v>
      </c>
      <c r="N245">
        <v>0.47937481891224382</v>
      </c>
      <c r="O245">
        <v>0.52062518108775624</v>
      </c>
      <c r="P245">
        <v>0.56074884943260472</v>
      </c>
      <c r="Q245">
        <v>0.43925115056739528</v>
      </c>
      <c r="R245">
        <v>6.2617408239790326E-2</v>
      </c>
      <c r="S245">
        <v>5132</v>
      </c>
      <c r="T245">
        <f t="shared" si="18"/>
        <v>131</v>
      </c>
      <c r="U245">
        <v>4784</v>
      </c>
      <c r="V245">
        <v>5552.6888022796802</v>
      </c>
      <c r="W245">
        <v>5132</v>
      </c>
      <c r="X245" s="10">
        <v>22.8</v>
      </c>
      <c r="Y245">
        <v>0</v>
      </c>
      <c r="Z245">
        <f t="shared" si="19"/>
        <v>0</v>
      </c>
    </row>
    <row r="246" spans="1:26" x14ac:dyDescent="0.6">
      <c r="A246">
        <v>2017</v>
      </c>
      <c r="B246">
        <v>9</v>
      </c>
      <c r="C246">
        <v>2</v>
      </c>
      <c r="D246">
        <f t="shared" si="17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22724</v>
      </c>
      <c r="M246">
        <v>24360</v>
      </c>
      <c r="N246">
        <v>0.45154940632609619</v>
      </c>
      <c r="O246">
        <v>0.54845059367390381</v>
      </c>
      <c r="P246">
        <v>0.60528334203191481</v>
      </c>
      <c r="Q246">
        <v>0.39471665796808519</v>
      </c>
      <c r="R246">
        <v>6.6832943619463847E-2</v>
      </c>
      <c r="S246">
        <v>5653</v>
      </c>
      <c r="T246">
        <f t="shared" si="18"/>
        <v>521</v>
      </c>
      <c r="U246">
        <v>4784</v>
      </c>
      <c r="V246">
        <v>5731.4718987207689</v>
      </c>
      <c r="W246">
        <v>5731.4718987207689</v>
      </c>
      <c r="X246" s="10">
        <v>22.6</v>
      </c>
      <c r="Y246">
        <v>0</v>
      </c>
      <c r="Z246">
        <f t="shared" si="19"/>
        <v>0</v>
      </c>
    </row>
    <row r="247" spans="1:26" x14ac:dyDescent="0.6">
      <c r="A247">
        <v>2017</v>
      </c>
      <c r="B247">
        <v>9</v>
      </c>
      <c r="C247">
        <v>3</v>
      </c>
      <c r="D247">
        <f t="shared" si="17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24546</v>
      </c>
      <c r="M247">
        <v>24402</v>
      </c>
      <c r="N247">
        <v>0.43160511850126482</v>
      </c>
      <c r="O247">
        <v>0.56839488149873529</v>
      </c>
      <c r="P247">
        <v>0.58461300906596758</v>
      </c>
      <c r="Q247">
        <v>0.41538699093403231</v>
      </c>
      <c r="R247">
        <v>5.9717167723846637E-2</v>
      </c>
      <c r="S247">
        <v>5557</v>
      </c>
      <c r="T247">
        <f t="shared" si="18"/>
        <v>-96</v>
      </c>
      <c r="U247">
        <v>4784</v>
      </c>
      <c r="V247">
        <v>5948.6162178848881</v>
      </c>
      <c r="W247">
        <v>5948.6162178848881</v>
      </c>
      <c r="X247" s="10">
        <v>23.2</v>
      </c>
      <c r="Y247">
        <v>0</v>
      </c>
      <c r="Z247">
        <f t="shared" si="19"/>
        <v>0</v>
      </c>
    </row>
    <row r="248" spans="1:26" x14ac:dyDescent="0.6">
      <c r="A248">
        <v>2017</v>
      </c>
      <c r="B248">
        <v>9</v>
      </c>
      <c r="C248">
        <v>4</v>
      </c>
      <c r="D248">
        <f t="shared" si="17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21534</v>
      </c>
      <c r="M248">
        <v>20527</v>
      </c>
      <c r="N248">
        <v>0.45938010723568912</v>
      </c>
      <c r="O248">
        <v>0.54061989276431088</v>
      </c>
      <c r="P248">
        <v>0.55930661034467266</v>
      </c>
      <c r="Q248">
        <v>0.44069338965532728</v>
      </c>
      <c r="R248">
        <v>4.1184012773887113E-2</v>
      </c>
      <c r="S248">
        <v>5217</v>
      </c>
      <c r="T248">
        <f t="shared" si="18"/>
        <v>-340</v>
      </c>
      <c r="U248">
        <v>4784</v>
      </c>
      <c r="V248">
        <v>4902.0659143257444</v>
      </c>
      <c r="W248">
        <v>5217</v>
      </c>
      <c r="X248" s="10">
        <v>23.5</v>
      </c>
      <c r="Y248">
        <v>0</v>
      </c>
      <c r="Z248">
        <f t="shared" si="19"/>
        <v>0</v>
      </c>
    </row>
    <row r="249" spans="1:26" x14ac:dyDescent="0.6">
      <c r="A249">
        <v>2017</v>
      </c>
      <c r="B249">
        <v>9</v>
      </c>
      <c r="C249">
        <v>5</v>
      </c>
      <c r="D249">
        <f t="shared" si="17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20125</v>
      </c>
      <c r="M249">
        <v>20044</v>
      </c>
      <c r="N249">
        <v>0.44460298907417911</v>
      </c>
      <c r="O249">
        <v>0.55539701092582094</v>
      </c>
      <c r="P249">
        <v>0.59335514935340339</v>
      </c>
      <c r="Q249">
        <v>0.40664485064659661</v>
      </c>
      <c r="R249">
        <v>3.692512767590167E-2</v>
      </c>
      <c r="S249">
        <v>5316</v>
      </c>
      <c r="T249">
        <f t="shared" si="18"/>
        <v>99</v>
      </c>
      <c r="U249">
        <v>4784</v>
      </c>
      <c r="V249">
        <v>4962.3208368943951</v>
      </c>
      <c r="W249">
        <v>5316</v>
      </c>
      <c r="X249" s="10">
        <v>23.8</v>
      </c>
      <c r="Y249">
        <v>0.6</v>
      </c>
      <c r="Z249">
        <f t="shared" si="19"/>
        <v>14.28</v>
      </c>
    </row>
    <row r="250" spans="1:26" x14ac:dyDescent="0.6">
      <c r="A250">
        <v>2017</v>
      </c>
      <c r="B250">
        <v>9</v>
      </c>
      <c r="C250">
        <v>6</v>
      </c>
      <c r="D250">
        <f t="shared" si="17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19858</v>
      </c>
      <c r="M250">
        <v>21828</v>
      </c>
      <c r="N250">
        <v>0.43601060628855121</v>
      </c>
      <c r="O250">
        <v>0.56398939371144874</v>
      </c>
      <c r="P250">
        <v>0.54704992824069099</v>
      </c>
      <c r="Q250">
        <v>0.45295007175930901</v>
      </c>
      <c r="R250">
        <v>9.9104859335038369E-3</v>
      </c>
      <c r="S250">
        <v>5432</v>
      </c>
      <c r="T250">
        <f t="shared" si="18"/>
        <v>116</v>
      </c>
      <c r="U250">
        <v>4784</v>
      </c>
      <c r="V250">
        <v>5020.5089714809073</v>
      </c>
      <c r="W250">
        <v>5432</v>
      </c>
      <c r="X250" s="10">
        <v>22.8</v>
      </c>
      <c r="Y250">
        <v>33</v>
      </c>
      <c r="Z250">
        <f t="shared" si="19"/>
        <v>752.4</v>
      </c>
    </row>
    <row r="251" spans="1:26" x14ac:dyDescent="0.6">
      <c r="A251">
        <v>2017</v>
      </c>
      <c r="B251">
        <v>9</v>
      </c>
      <c r="C251">
        <v>7</v>
      </c>
      <c r="D251">
        <f t="shared" si="17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21383</v>
      </c>
      <c r="M251">
        <v>22159</v>
      </c>
      <c r="N251">
        <v>0.44704686569170349</v>
      </c>
      <c r="O251">
        <v>0.55295313430829651</v>
      </c>
      <c r="P251">
        <v>0.56135509956010698</v>
      </c>
      <c r="Q251">
        <v>0.43864490043989302</v>
      </c>
      <c r="R251">
        <v>4.6739776279418221E-2</v>
      </c>
      <c r="S251">
        <v>5559</v>
      </c>
      <c r="T251">
        <f t="shared" si="18"/>
        <v>127</v>
      </c>
      <c r="U251">
        <v>4784</v>
      </c>
      <c r="V251">
        <v>5283.8991408186585</v>
      </c>
      <c r="W251">
        <v>5559</v>
      </c>
      <c r="X251" s="10">
        <v>21.1</v>
      </c>
      <c r="Y251">
        <v>11.8</v>
      </c>
      <c r="Z251">
        <f t="shared" si="19"/>
        <v>248.98000000000002</v>
      </c>
    </row>
    <row r="252" spans="1:26" x14ac:dyDescent="0.6">
      <c r="A252">
        <v>2017</v>
      </c>
      <c r="B252">
        <v>9</v>
      </c>
      <c r="C252">
        <v>8</v>
      </c>
      <c r="D252">
        <f t="shared" si="17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22863</v>
      </c>
      <c r="M252">
        <v>22125</v>
      </c>
      <c r="N252">
        <v>0.48426666566804982</v>
      </c>
      <c r="O252">
        <v>0.51573333433195034</v>
      </c>
      <c r="P252">
        <v>0.5619169709567633</v>
      </c>
      <c r="Q252">
        <v>0.43808302904323659</v>
      </c>
      <c r="R252">
        <v>7.5156009887843794E-2</v>
      </c>
      <c r="S252">
        <v>5616</v>
      </c>
      <c r="T252">
        <f t="shared" si="18"/>
        <v>57</v>
      </c>
      <c r="U252">
        <v>4784</v>
      </c>
      <c r="V252">
        <v>5589.1526338078147</v>
      </c>
      <c r="W252">
        <v>5616</v>
      </c>
      <c r="X252" s="10">
        <v>24.1</v>
      </c>
      <c r="Y252">
        <v>0</v>
      </c>
      <c r="Z252">
        <f t="shared" si="19"/>
        <v>0</v>
      </c>
    </row>
    <row r="253" spans="1:26" x14ac:dyDescent="0.6">
      <c r="A253">
        <v>2017</v>
      </c>
      <c r="B253">
        <v>9</v>
      </c>
      <c r="C253">
        <v>9</v>
      </c>
      <c r="D253">
        <f t="shared" si="17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23614</v>
      </c>
      <c r="M253">
        <v>24170</v>
      </c>
      <c r="N253">
        <v>0.46214411597629601</v>
      </c>
      <c r="O253">
        <v>0.5378558840237041</v>
      </c>
      <c r="P253">
        <v>0.6010302007529289</v>
      </c>
      <c r="Q253">
        <v>0.3989697992470711</v>
      </c>
      <c r="R253">
        <v>9.6505970809376389E-3</v>
      </c>
      <c r="S253">
        <v>5683</v>
      </c>
      <c r="T253">
        <f t="shared" si="18"/>
        <v>67</v>
      </c>
      <c r="U253">
        <v>4784</v>
      </c>
      <c r="V253">
        <v>5815.6283596733037</v>
      </c>
      <c r="W253">
        <v>5815.6283596733037</v>
      </c>
      <c r="X253" s="10">
        <v>24.6</v>
      </c>
      <c r="Y253">
        <v>0</v>
      </c>
      <c r="Z253">
        <f t="shared" si="19"/>
        <v>0</v>
      </c>
    </row>
    <row r="254" spans="1:26" x14ac:dyDescent="0.6">
      <c r="A254">
        <v>2017</v>
      </c>
      <c r="B254">
        <v>9</v>
      </c>
      <c r="C254">
        <v>10</v>
      </c>
      <c r="D254">
        <f t="shared" si="17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24915</v>
      </c>
      <c r="M254">
        <v>23783</v>
      </c>
      <c r="N254">
        <v>0.4341132995046712</v>
      </c>
      <c r="O254">
        <v>0.56588670049532885</v>
      </c>
      <c r="P254">
        <v>0.5788159196138063</v>
      </c>
      <c r="Q254">
        <v>0.4211840803861937</v>
      </c>
      <c r="R254">
        <v>2.1343465615911439E-2</v>
      </c>
      <c r="S254">
        <v>5578</v>
      </c>
      <c r="T254">
        <f t="shared" si="18"/>
        <v>-105</v>
      </c>
      <c r="U254">
        <v>4784</v>
      </c>
      <c r="V254">
        <v>5975.9922952519628</v>
      </c>
      <c r="W254">
        <v>5975.9922952519628</v>
      </c>
      <c r="X254" s="10">
        <v>24.6</v>
      </c>
      <c r="Y254">
        <v>0</v>
      </c>
      <c r="Z254">
        <f t="shared" si="19"/>
        <v>0</v>
      </c>
    </row>
    <row r="255" spans="1:26" x14ac:dyDescent="0.6">
      <c r="A255">
        <v>2017</v>
      </c>
      <c r="B255">
        <v>9</v>
      </c>
      <c r="C255">
        <v>11</v>
      </c>
      <c r="D255">
        <f t="shared" si="17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19864</v>
      </c>
      <c r="M255">
        <v>19093</v>
      </c>
      <c r="N255">
        <v>0.42512325085626851</v>
      </c>
      <c r="O255">
        <v>0.57487674914373144</v>
      </c>
      <c r="P255">
        <v>0.59590467607222297</v>
      </c>
      <c r="Q255">
        <v>0.40409532392777697</v>
      </c>
      <c r="R255">
        <v>0.2000811740112414</v>
      </c>
      <c r="S255">
        <v>5069</v>
      </c>
      <c r="T255">
        <f t="shared" si="18"/>
        <v>-509</v>
      </c>
      <c r="U255">
        <v>4784</v>
      </c>
      <c r="V255">
        <v>5060.8828517913371</v>
      </c>
      <c r="W255">
        <v>5069</v>
      </c>
      <c r="X255" s="10">
        <v>22.9</v>
      </c>
      <c r="Y255">
        <v>264.10000000000002</v>
      </c>
      <c r="Z255">
        <f t="shared" si="19"/>
        <v>6047.89</v>
      </c>
    </row>
    <row r="256" spans="1:26" x14ac:dyDescent="0.6">
      <c r="A256">
        <v>2017</v>
      </c>
      <c r="B256">
        <v>9</v>
      </c>
      <c r="C256">
        <v>12</v>
      </c>
      <c r="D256">
        <f t="shared" si="17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20156</v>
      </c>
      <c r="M256">
        <v>19740</v>
      </c>
      <c r="N256">
        <v>0.45486366968792752</v>
      </c>
      <c r="O256">
        <v>0.54513633031207243</v>
      </c>
      <c r="P256">
        <v>0.58381306162220392</v>
      </c>
      <c r="Q256">
        <v>0.41618693837779608</v>
      </c>
      <c r="R256">
        <v>1.2899896800825591E-2</v>
      </c>
      <c r="S256">
        <v>4977</v>
      </c>
      <c r="T256">
        <f t="shared" si="18"/>
        <v>-92</v>
      </c>
      <c r="U256">
        <v>4784</v>
      </c>
      <c r="V256">
        <v>4963.836061374408</v>
      </c>
      <c r="W256">
        <v>4977</v>
      </c>
      <c r="X256" s="10">
        <v>23.9</v>
      </c>
      <c r="Y256">
        <v>0</v>
      </c>
      <c r="Z256">
        <f t="shared" si="19"/>
        <v>0</v>
      </c>
    </row>
    <row r="257" spans="1:26" x14ac:dyDescent="0.6">
      <c r="A257">
        <v>2017</v>
      </c>
      <c r="B257">
        <v>9</v>
      </c>
      <c r="C257">
        <v>13</v>
      </c>
      <c r="D257">
        <f t="shared" si="17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19948</v>
      </c>
      <c r="M257">
        <v>20981</v>
      </c>
      <c r="N257">
        <v>0.43632121404567231</v>
      </c>
      <c r="O257">
        <v>0.56367878595432774</v>
      </c>
      <c r="P257">
        <v>0.55873297830682644</v>
      </c>
      <c r="Q257">
        <v>0.44126702169317361</v>
      </c>
      <c r="R257">
        <v>2.609638282557605E-2</v>
      </c>
      <c r="S257">
        <v>5152</v>
      </c>
      <c r="T257">
        <f t="shared" si="18"/>
        <v>175</v>
      </c>
      <c r="U257">
        <v>4784</v>
      </c>
      <c r="V257">
        <v>5013.2915673349553</v>
      </c>
      <c r="W257">
        <v>5152</v>
      </c>
      <c r="X257" s="10">
        <v>23.2</v>
      </c>
      <c r="Y257">
        <v>0</v>
      </c>
      <c r="Z257">
        <f t="shared" si="19"/>
        <v>0</v>
      </c>
    </row>
    <row r="258" spans="1:26" x14ac:dyDescent="0.6">
      <c r="A258">
        <v>2017</v>
      </c>
      <c r="B258">
        <v>9</v>
      </c>
      <c r="C258">
        <v>14</v>
      </c>
      <c r="D258">
        <f t="shared" si="17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21317</v>
      </c>
      <c r="M258">
        <v>21762</v>
      </c>
      <c r="N258">
        <v>0.44538572427390488</v>
      </c>
      <c r="O258">
        <v>0.55461427572609501</v>
      </c>
      <c r="P258">
        <v>0.54911466293272881</v>
      </c>
      <c r="Q258">
        <v>0.45088533706727107</v>
      </c>
      <c r="R258">
        <v>6.4663761540468892E-2</v>
      </c>
      <c r="S258">
        <v>5420</v>
      </c>
      <c r="T258">
        <f t="shared" si="18"/>
        <v>268</v>
      </c>
      <c r="U258">
        <v>4784</v>
      </c>
      <c r="V258">
        <v>5252.2763946192854</v>
      </c>
      <c r="W258">
        <v>5420</v>
      </c>
      <c r="X258" s="10">
        <v>22.9</v>
      </c>
      <c r="Y258">
        <v>0</v>
      </c>
      <c r="Z258">
        <f t="shared" si="19"/>
        <v>0</v>
      </c>
    </row>
    <row r="259" spans="1:26" x14ac:dyDescent="0.6">
      <c r="A259">
        <v>2017</v>
      </c>
      <c r="B259">
        <v>9</v>
      </c>
      <c r="C259">
        <v>15</v>
      </c>
      <c r="D259">
        <f t="shared" ref="D259:D322" si="22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22926</v>
      </c>
      <c r="M259">
        <v>21534</v>
      </c>
      <c r="N259">
        <v>0.47442257604796312</v>
      </c>
      <c r="O259">
        <v>0.52557742395203699</v>
      </c>
      <c r="P259">
        <v>0.56682207970907661</v>
      </c>
      <c r="Q259">
        <v>0.43317792029092339</v>
      </c>
      <c r="R259">
        <v>0.13538318836306451</v>
      </c>
      <c r="S259">
        <v>5470</v>
      </c>
      <c r="T259">
        <f t="shared" ref="T259:T322" si="23">S259-S258</f>
        <v>50</v>
      </c>
      <c r="U259">
        <v>4784</v>
      </c>
      <c r="V259">
        <v>5581.9266249128223</v>
      </c>
      <c r="W259">
        <v>5581.9266249128223</v>
      </c>
      <c r="X259" s="10">
        <v>22.2</v>
      </c>
      <c r="Y259">
        <v>0</v>
      </c>
      <c r="Z259">
        <f t="shared" ref="Z259:Z322" si="24">X259*Y259</f>
        <v>0</v>
      </c>
    </row>
    <row r="260" spans="1:26" x14ac:dyDescent="0.6">
      <c r="A260">
        <v>2017</v>
      </c>
      <c r="B260">
        <v>9</v>
      </c>
      <c r="C260">
        <v>16</v>
      </c>
      <c r="D260">
        <f t="shared" si="22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23525</v>
      </c>
      <c r="M260">
        <v>22125</v>
      </c>
      <c r="N260">
        <v>0.4475961778766368</v>
      </c>
      <c r="O260">
        <v>0.55240382212336325</v>
      </c>
      <c r="P260">
        <v>0.60086559406719675</v>
      </c>
      <c r="Q260">
        <v>0.3991344059328033</v>
      </c>
      <c r="R260">
        <v>3.8513002204497382E-2</v>
      </c>
      <c r="S260">
        <v>5674</v>
      </c>
      <c r="T260">
        <f t="shared" si="23"/>
        <v>204</v>
      </c>
      <c r="U260">
        <v>4784</v>
      </c>
      <c r="V260">
        <v>5780.2914375115424</v>
      </c>
      <c r="W260">
        <v>5780.2914375115424</v>
      </c>
      <c r="X260" s="10">
        <v>22.3</v>
      </c>
      <c r="Y260">
        <v>0</v>
      </c>
      <c r="Z260">
        <f t="shared" si="24"/>
        <v>0</v>
      </c>
    </row>
    <row r="261" spans="1:26" x14ac:dyDescent="0.6">
      <c r="A261">
        <v>2017</v>
      </c>
      <c r="B261">
        <v>9</v>
      </c>
      <c r="C261">
        <v>17</v>
      </c>
      <c r="D261">
        <f t="shared" si="22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22881</v>
      </c>
      <c r="M261">
        <v>21245</v>
      </c>
      <c r="N261">
        <v>0.42908423177498201</v>
      </c>
      <c r="O261">
        <v>0.57091576822501799</v>
      </c>
      <c r="P261">
        <v>0.59656575703037762</v>
      </c>
      <c r="Q261">
        <v>0.40343424296962233</v>
      </c>
      <c r="R261">
        <v>2.3162177328844E-2</v>
      </c>
      <c r="S261">
        <v>5567</v>
      </c>
      <c r="T261">
        <f t="shared" si="23"/>
        <v>-107</v>
      </c>
      <c r="U261">
        <v>4784</v>
      </c>
      <c r="V261">
        <v>5836.0931126233609</v>
      </c>
      <c r="W261">
        <v>5836.0931126233609</v>
      </c>
      <c r="X261" s="10">
        <v>21.7</v>
      </c>
      <c r="Y261">
        <v>7.2</v>
      </c>
      <c r="Z261">
        <f t="shared" si="24"/>
        <v>156.24</v>
      </c>
    </row>
    <row r="262" spans="1:26" x14ac:dyDescent="0.6">
      <c r="A262">
        <v>2017</v>
      </c>
      <c r="B262">
        <v>9</v>
      </c>
      <c r="C262">
        <v>18</v>
      </c>
      <c r="D262">
        <f t="shared" si="22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22342</v>
      </c>
      <c r="M262">
        <v>21589</v>
      </c>
      <c r="N262">
        <v>0.44783957442626182</v>
      </c>
      <c r="O262">
        <v>0.55216042557373823</v>
      </c>
      <c r="P262">
        <v>0.57602032040886531</v>
      </c>
      <c r="Q262">
        <v>0.42397967959113469</v>
      </c>
      <c r="R262">
        <v>9.3954248366013068E-3</v>
      </c>
      <c r="S262">
        <v>5100</v>
      </c>
      <c r="T262">
        <f t="shared" si="23"/>
        <v>-467</v>
      </c>
      <c r="U262">
        <v>4784</v>
      </c>
      <c r="V262">
        <v>4973.3084328047944</v>
      </c>
      <c r="W262">
        <v>5100</v>
      </c>
      <c r="X262" s="10">
        <v>22.8</v>
      </c>
      <c r="Y262">
        <v>0</v>
      </c>
      <c r="Z262">
        <f t="shared" si="24"/>
        <v>0</v>
      </c>
    </row>
    <row r="263" spans="1:26" x14ac:dyDescent="0.6">
      <c r="A263">
        <v>2017</v>
      </c>
      <c r="B263">
        <v>9</v>
      </c>
      <c r="C263">
        <v>19</v>
      </c>
      <c r="D263">
        <f t="shared" si="22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19720</v>
      </c>
      <c r="M263">
        <v>20285</v>
      </c>
      <c r="N263">
        <v>0.45035254992685342</v>
      </c>
      <c r="O263">
        <v>0.54964745007314664</v>
      </c>
      <c r="P263">
        <v>0.59126454900448711</v>
      </c>
      <c r="Q263">
        <v>0.40873545099551289</v>
      </c>
      <c r="R263">
        <v>2.509951348960637E-2</v>
      </c>
      <c r="S263">
        <v>5193</v>
      </c>
      <c r="T263">
        <f t="shared" si="23"/>
        <v>93</v>
      </c>
      <c r="U263">
        <v>4784</v>
      </c>
      <c r="V263">
        <v>4933.4135364519334</v>
      </c>
      <c r="W263">
        <v>5193</v>
      </c>
      <c r="X263" s="10">
        <v>23.3</v>
      </c>
      <c r="Y263">
        <v>0</v>
      </c>
      <c r="Z263">
        <f t="shared" si="24"/>
        <v>0</v>
      </c>
    </row>
    <row r="264" spans="1:26" x14ac:dyDescent="0.6">
      <c r="A264">
        <v>2017</v>
      </c>
      <c r="B264">
        <v>9</v>
      </c>
      <c r="C264">
        <v>20</v>
      </c>
      <c r="D264">
        <f t="shared" si="22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19630</v>
      </c>
      <c r="M264">
        <v>21904</v>
      </c>
      <c r="N264">
        <v>0.43887643831257089</v>
      </c>
      <c r="O264">
        <v>0.56112356168742905</v>
      </c>
      <c r="P264">
        <v>0.5573379800612307</v>
      </c>
      <c r="Q264">
        <v>0.44266201993876919</v>
      </c>
      <c r="R264">
        <v>4.6466630130312991E-2</v>
      </c>
      <c r="S264">
        <v>5434</v>
      </c>
      <c r="T264">
        <f t="shared" si="23"/>
        <v>241</v>
      </c>
      <c r="U264">
        <v>4784</v>
      </c>
      <c r="V264">
        <v>4988.3792118013789</v>
      </c>
      <c r="W264">
        <v>5434</v>
      </c>
      <c r="X264" s="10">
        <v>22.7</v>
      </c>
      <c r="Y264">
        <v>0</v>
      </c>
      <c r="Z264">
        <f t="shared" si="24"/>
        <v>0</v>
      </c>
    </row>
    <row r="265" spans="1:26" x14ac:dyDescent="0.6">
      <c r="A265">
        <v>2017</v>
      </c>
      <c r="B265">
        <v>9</v>
      </c>
      <c r="C265">
        <v>21</v>
      </c>
      <c r="D265">
        <f t="shared" si="22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21495</v>
      </c>
      <c r="M265">
        <v>22012</v>
      </c>
      <c r="N265">
        <v>0.4498821524702809</v>
      </c>
      <c r="O265">
        <v>0.55011784752971915</v>
      </c>
      <c r="P265">
        <v>0.56077346888377588</v>
      </c>
      <c r="Q265">
        <v>0.43922653111622412</v>
      </c>
      <c r="R265">
        <v>1.6955342508520439E-2</v>
      </c>
      <c r="S265">
        <v>5540</v>
      </c>
      <c r="T265">
        <f t="shared" si="23"/>
        <v>106</v>
      </c>
      <c r="U265">
        <v>4784</v>
      </c>
      <c r="V265">
        <v>5287.2895000446979</v>
      </c>
      <c r="W265">
        <v>5540</v>
      </c>
      <c r="X265" s="10">
        <v>21.5</v>
      </c>
      <c r="Y265">
        <v>0</v>
      </c>
      <c r="Z265">
        <f t="shared" si="24"/>
        <v>0</v>
      </c>
    </row>
    <row r="266" spans="1:26" x14ac:dyDescent="0.6">
      <c r="A266">
        <v>2017</v>
      </c>
      <c r="B266">
        <v>9</v>
      </c>
      <c r="C266">
        <v>22</v>
      </c>
      <c r="D266">
        <f t="shared" si="22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22674</v>
      </c>
      <c r="M266">
        <v>21774</v>
      </c>
      <c r="N266">
        <v>0.49306491333741448</v>
      </c>
      <c r="O266">
        <v>0.50693508666258547</v>
      </c>
      <c r="P266">
        <v>0.56540320405578182</v>
      </c>
      <c r="Q266">
        <v>0.43459679594421818</v>
      </c>
      <c r="R266">
        <v>3.8862438680322492E-2</v>
      </c>
      <c r="S266">
        <v>5646</v>
      </c>
      <c r="T266">
        <f t="shared" si="23"/>
        <v>106</v>
      </c>
      <c r="U266">
        <v>4784</v>
      </c>
      <c r="V266">
        <v>5587.020022129851</v>
      </c>
      <c r="W266">
        <v>5646</v>
      </c>
      <c r="X266" s="10">
        <v>22.2</v>
      </c>
      <c r="Y266">
        <v>0</v>
      </c>
      <c r="Z266">
        <f t="shared" si="24"/>
        <v>0</v>
      </c>
    </row>
    <row r="267" spans="1:26" x14ac:dyDescent="0.6">
      <c r="A267">
        <v>2017</v>
      </c>
      <c r="B267">
        <v>9</v>
      </c>
      <c r="C267">
        <v>23</v>
      </c>
      <c r="D267">
        <f t="shared" si="22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24397</v>
      </c>
      <c r="M267">
        <v>24197</v>
      </c>
      <c r="N267">
        <v>0.45801527727347052</v>
      </c>
      <c r="O267">
        <v>0.54198472272652953</v>
      </c>
      <c r="P267">
        <v>0.60514841149813003</v>
      </c>
      <c r="Q267">
        <v>0.39485158850187002</v>
      </c>
      <c r="R267">
        <v>1.8230589449402049E-2</v>
      </c>
      <c r="S267">
        <v>5849</v>
      </c>
      <c r="T267">
        <f t="shared" si="23"/>
        <v>203</v>
      </c>
      <c r="U267">
        <v>4784</v>
      </c>
      <c r="V267">
        <v>5869.885647348251</v>
      </c>
      <c r="W267">
        <v>5869.885647348251</v>
      </c>
      <c r="X267" s="10">
        <v>22.1</v>
      </c>
      <c r="Y267">
        <v>0</v>
      </c>
      <c r="Z267">
        <f t="shared" si="24"/>
        <v>0</v>
      </c>
    </row>
    <row r="268" spans="1:26" x14ac:dyDescent="0.6">
      <c r="A268">
        <v>2017</v>
      </c>
      <c r="B268">
        <v>9</v>
      </c>
      <c r="C268">
        <v>24</v>
      </c>
      <c r="D268">
        <f t="shared" si="22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25380</v>
      </c>
      <c r="M268">
        <v>23187</v>
      </c>
      <c r="N268">
        <v>0.43788111721954048</v>
      </c>
      <c r="O268">
        <v>0.56211888278045941</v>
      </c>
      <c r="P268">
        <v>0.58891327547300165</v>
      </c>
      <c r="Q268">
        <v>0.41108672452699829</v>
      </c>
      <c r="R268">
        <v>2.8910685080761809E-2</v>
      </c>
      <c r="S268">
        <v>5763</v>
      </c>
      <c r="T268">
        <f t="shared" si="23"/>
        <v>-86</v>
      </c>
      <c r="U268">
        <v>4784</v>
      </c>
      <c r="V268">
        <v>6028.3395789442538</v>
      </c>
      <c r="W268">
        <v>6028.3395789442538</v>
      </c>
      <c r="X268" s="10">
        <v>22.7</v>
      </c>
      <c r="Y268">
        <v>0</v>
      </c>
      <c r="Z268">
        <f t="shared" si="24"/>
        <v>0</v>
      </c>
    </row>
    <row r="269" spans="1:26" x14ac:dyDescent="0.6">
      <c r="A269">
        <v>2017</v>
      </c>
      <c r="B269">
        <v>9</v>
      </c>
      <c r="C269">
        <v>25</v>
      </c>
      <c r="D269">
        <f t="shared" si="22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22349</v>
      </c>
      <c r="M269">
        <v>20683</v>
      </c>
      <c r="N269">
        <v>0.45523170323070161</v>
      </c>
      <c r="O269">
        <v>0.54476829676929839</v>
      </c>
      <c r="P269">
        <v>0.56543070514341687</v>
      </c>
      <c r="Q269">
        <v>0.43456929485658308</v>
      </c>
      <c r="R269">
        <v>4.5068146406700399E-2</v>
      </c>
      <c r="S269">
        <v>4922</v>
      </c>
      <c r="T269">
        <f t="shared" si="23"/>
        <v>-841</v>
      </c>
      <c r="U269">
        <v>4784</v>
      </c>
      <c r="V269">
        <v>4970.8386473123419</v>
      </c>
      <c r="W269">
        <v>4922</v>
      </c>
      <c r="X269" s="10">
        <v>23.9</v>
      </c>
      <c r="Y269">
        <v>0</v>
      </c>
      <c r="Z269">
        <f t="shared" si="24"/>
        <v>0</v>
      </c>
    </row>
    <row r="270" spans="1:26" x14ac:dyDescent="0.6">
      <c r="A270">
        <v>2017</v>
      </c>
      <c r="B270">
        <v>9</v>
      </c>
      <c r="C270">
        <v>26</v>
      </c>
      <c r="D270">
        <f t="shared" si="22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19409</v>
      </c>
      <c r="M270">
        <v>19344</v>
      </c>
      <c r="N270">
        <v>0.45680594219111792</v>
      </c>
      <c r="O270">
        <v>0.54319405780888208</v>
      </c>
      <c r="P270">
        <v>0.60356492442178111</v>
      </c>
      <c r="Q270">
        <v>0.39643507557821889</v>
      </c>
      <c r="R270">
        <v>1.6249570003439968E-2</v>
      </c>
      <c r="S270">
        <v>4886</v>
      </c>
      <c r="T270">
        <f t="shared" si="23"/>
        <v>-36</v>
      </c>
      <c r="U270">
        <v>4784</v>
      </c>
      <c r="V270">
        <v>4938.0329363796891</v>
      </c>
      <c r="W270">
        <v>4886</v>
      </c>
      <c r="X270" s="10">
        <v>23.2</v>
      </c>
      <c r="Y270">
        <v>0</v>
      </c>
      <c r="Z270">
        <f t="shared" si="24"/>
        <v>0</v>
      </c>
    </row>
    <row r="271" spans="1:26" x14ac:dyDescent="0.6">
      <c r="A271">
        <v>2017</v>
      </c>
      <c r="B271">
        <v>9</v>
      </c>
      <c r="C271">
        <v>27</v>
      </c>
      <c r="D271">
        <f t="shared" si="22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19102</v>
      </c>
      <c r="M271">
        <v>21712</v>
      </c>
      <c r="N271">
        <v>0.43212361334357408</v>
      </c>
      <c r="O271">
        <v>0.56787638665642592</v>
      </c>
      <c r="P271">
        <v>0.55896786715141655</v>
      </c>
      <c r="Q271">
        <v>0.4410321328485835</v>
      </c>
      <c r="R271">
        <v>7.2661654512390497E-2</v>
      </c>
      <c r="S271">
        <v>4702</v>
      </c>
      <c r="T271">
        <f t="shared" si="23"/>
        <v>-184</v>
      </c>
      <c r="U271">
        <v>4784</v>
      </c>
      <c r="V271">
        <v>4946.3729765931803</v>
      </c>
      <c r="W271">
        <v>4702</v>
      </c>
      <c r="X271" s="10">
        <v>20.399999999999999</v>
      </c>
      <c r="Y271">
        <v>18.3</v>
      </c>
      <c r="Z271">
        <f t="shared" si="24"/>
        <v>373.32</v>
      </c>
    </row>
    <row r="272" spans="1:26" x14ac:dyDescent="0.6">
      <c r="A272">
        <v>2017</v>
      </c>
      <c r="B272">
        <v>9</v>
      </c>
      <c r="C272">
        <v>28</v>
      </c>
      <c r="D272">
        <f t="shared" si="22"/>
        <v>4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19539</v>
      </c>
      <c r="M272">
        <v>23398</v>
      </c>
      <c r="N272">
        <v>0.44016570981377029</v>
      </c>
      <c r="O272">
        <v>0.55983429018622977</v>
      </c>
      <c r="P272">
        <v>0.55528276686990941</v>
      </c>
      <c r="Q272">
        <v>0.44471723313009048</v>
      </c>
      <c r="R272">
        <v>4.2838086254585982E-2</v>
      </c>
      <c r="S272">
        <v>4652</v>
      </c>
      <c r="T272">
        <f t="shared" si="23"/>
        <v>-50</v>
      </c>
      <c r="U272">
        <v>4784</v>
      </c>
      <c r="V272">
        <v>5110.525363607303</v>
      </c>
      <c r="W272">
        <v>4652</v>
      </c>
      <c r="X272" s="10">
        <v>21.2</v>
      </c>
      <c r="Y272">
        <v>0</v>
      </c>
      <c r="Z272">
        <f t="shared" si="24"/>
        <v>0</v>
      </c>
    </row>
    <row r="273" spans="1:26" x14ac:dyDescent="0.6">
      <c r="A273">
        <v>2017</v>
      </c>
      <c r="B273">
        <v>9</v>
      </c>
      <c r="C273">
        <v>29</v>
      </c>
      <c r="D273">
        <f t="shared" si="22"/>
        <v>5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20214</v>
      </c>
      <c r="M273">
        <v>24399</v>
      </c>
      <c r="N273">
        <v>0.47580875689599061</v>
      </c>
      <c r="O273">
        <v>0.52419124310400944</v>
      </c>
      <c r="P273">
        <v>0.55985216775373392</v>
      </c>
      <c r="Q273">
        <v>0.44014783224626602</v>
      </c>
      <c r="R273">
        <v>0.1203484239611539</v>
      </c>
      <c r="S273">
        <v>4732</v>
      </c>
      <c r="T273">
        <f t="shared" si="23"/>
        <v>80</v>
      </c>
      <c r="U273">
        <v>4784</v>
      </c>
      <c r="V273">
        <v>5349.1885756991151</v>
      </c>
      <c r="W273">
        <v>4732</v>
      </c>
      <c r="X273" s="10">
        <v>18.399999999999999</v>
      </c>
      <c r="Y273">
        <v>0</v>
      </c>
      <c r="Z273">
        <f t="shared" si="24"/>
        <v>0</v>
      </c>
    </row>
    <row r="274" spans="1:26" x14ac:dyDescent="0.6">
      <c r="A274">
        <v>2017</v>
      </c>
      <c r="B274">
        <v>9</v>
      </c>
      <c r="C274">
        <v>30</v>
      </c>
      <c r="D274">
        <f t="shared" si="22"/>
        <v>6</v>
      </c>
      <c r="E274" t="s">
        <v>24</v>
      </c>
      <c r="F274" t="s">
        <v>30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-4</v>
      </c>
      <c r="H274">
        <f t="shared" si="20"/>
        <v>0</v>
      </c>
      <c r="I274">
        <f t="shared" si="21"/>
        <v>1</v>
      </c>
      <c r="J274" s="12" t="s">
        <v>81</v>
      </c>
      <c r="K274" s="12"/>
      <c r="L274">
        <v>21464</v>
      </c>
      <c r="M274">
        <v>28752</v>
      </c>
      <c r="N274">
        <v>0.43846431902341582</v>
      </c>
      <c r="O274">
        <v>0.56153568097658424</v>
      </c>
      <c r="P274">
        <v>0.5800738904249193</v>
      </c>
      <c r="Q274">
        <v>0.41992610957508059</v>
      </c>
      <c r="R274">
        <v>6.4247426305794539E-2</v>
      </c>
      <c r="S274">
        <v>5368</v>
      </c>
      <c r="T274">
        <f t="shared" si="23"/>
        <v>636</v>
      </c>
      <c r="U274">
        <v>4784</v>
      </c>
      <c r="V274">
        <v>5654.2101745919617</v>
      </c>
      <c r="W274">
        <v>5654.2101745919617</v>
      </c>
      <c r="X274" s="10">
        <v>20.2</v>
      </c>
      <c r="Y274">
        <v>0</v>
      </c>
      <c r="Z274">
        <f t="shared" si="24"/>
        <v>0</v>
      </c>
    </row>
    <row r="275" spans="1:26" x14ac:dyDescent="0.6">
      <c r="A275">
        <v>2017</v>
      </c>
      <c r="B275">
        <v>10</v>
      </c>
      <c r="C275">
        <v>1</v>
      </c>
      <c r="D275">
        <f t="shared" si="22"/>
        <v>7</v>
      </c>
      <c r="E275" t="s">
        <v>24</v>
      </c>
      <c r="F275" t="s">
        <v>31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-3</v>
      </c>
      <c r="H275">
        <f t="shared" si="20"/>
        <v>0</v>
      </c>
      <c r="I275">
        <f t="shared" si="21"/>
        <v>1</v>
      </c>
      <c r="J275" s="12" t="s">
        <v>81</v>
      </c>
      <c r="K275" s="12"/>
      <c r="L275">
        <v>21558</v>
      </c>
      <c r="M275">
        <v>26607</v>
      </c>
      <c r="N275">
        <v>0.43271435054352553</v>
      </c>
      <c r="O275">
        <v>0.56728564945647442</v>
      </c>
      <c r="P275">
        <v>0.56360720210201176</v>
      </c>
      <c r="Q275">
        <v>0.43639279789798818</v>
      </c>
      <c r="R275">
        <v>0.12348197013330869</v>
      </c>
      <c r="S275">
        <v>5657</v>
      </c>
      <c r="T275">
        <f t="shared" si="23"/>
        <v>289</v>
      </c>
      <c r="U275">
        <v>4784</v>
      </c>
      <c r="V275">
        <v>5766.1552980268643</v>
      </c>
      <c r="W275">
        <v>5766.1552980268643</v>
      </c>
      <c r="X275" s="10">
        <v>20.399999999999999</v>
      </c>
      <c r="Y275">
        <v>5</v>
      </c>
      <c r="Z275">
        <f t="shared" si="24"/>
        <v>102</v>
      </c>
    </row>
    <row r="276" spans="1:26" x14ac:dyDescent="0.6">
      <c r="A276">
        <v>2017</v>
      </c>
      <c r="B276">
        <v>10</v>
      </c>
      <c r="C276">
        <v>2</v>
      </c>
      <c r="D276">
        <f t="shared" si="22"/>
        <v>1</v>
      </c>
      <c r="E276" t="s">
        <v>24</v>
      </c>
      <c r="F276" t="s">
        <v>13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-2</v>
      </c>
      <c r="H276">
        <f t="shared" si="20"/>
        <v>0</v>
      </c>
      <c r="I276">
        <f t="shared" si="21"/>
        <v>1</v>
      </c>
      <c r="J276" s="12" t="s">
        <v>81</v>
      </c>
      <c r="K276" s="12"/>
      <c r="L276">
        <v>23844</v>
      </c>
      <c r="M276">
        <v>24864</v>
      </c>
      <c r="N276">
        <v>0.45808202058033798</v>
      </c>
      <c r="O276">
        <v>0.54191797941966202</v>
      </c>
      <c r="P276">
        <v>0.55752683170800166</v>
      </c>
      <c r="Q276">
        <v>0.44247316829199829</v>
      </c>
      <c r="R276">
        <v>5.1415582852004503E-2</v>
      </c>
      <c r="S276">
        <v>5655</v>
      </c>
      <c r="T276">
        <f t="shared" si="23"/>
        <v>-2</v>
      </c>
      <c r="U276">
        <v>4784</v>
      </c>
      <c r="V276">
        <v>5253.7621292614731</v>
      </c>
      <c r="W276">
        <v>5655</v>
      </c>
      <c r="X276" s="10">
        <v>21.6</v>
      </c>
      <c r="Y276">
        <v>104.6</v>
      </c>
      <c r="Z276">
        <f t="shared" si="24"/>
        <v>2259.36</v>
      </c>
    </row>
    <row r="277" spans="1:26" x14ac:dyDescent="0.6">
      <c r="A277">
        <v>2017</v>
      </c>
      <c r="B277">
        <v>10</v>
      </c>
      <c r="C277">
        <v>3</v>
      </c>
      <c r="D277">
        <f t="shared" si="22"/>
        <v>2</v>
      </c>
      <c r="E277" t="s">
        <v>25</v>
      </c>
      <c r="F277" t="s">
        <v>14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-1</v>
      </c>
      <c r="H277">
        <f t="shared" si="20"/>
        <v>0</v>
      </c>
      <c r="I277">
        <f t="shared" si="21"/>
        <v>1</v>
      </c>
      <c r="J277" s="12" t="s">
        <v>81</v>
      </c>
      <c r="K277" s="12"/>
      <c r="L277">
        <v>24237</v>
      </c>
      <c r="M277">
        <v>25969</v>
      </c>
      <c r="N277">
        <v>0.45002076046740042</v>
      </c>
      <c r="O277">
        <v>0.54997923953259953</v>
      </c>
      <c r="P277">
        <v>0.5890816685489787</v>
      </c>
      <c r="Q277">
        <v>0.41091833145102141</v>
      </c>
      <c r="R277">
        <v>2.5151171447383429E-2</v>
      </c>
      <c r="S277">
        <v>5696</v>
      </c>
      <c r="T277">
        <f t="shared" si="23"/>
        <v>41</v>
      </c>
      <c r="U277">
        <v>4784</v>
      </c>
      <c r="V277">
        <v>5363.6669788586423</v>
      </c>
      <c r="W277">
        <v>5696</v>
      </c>
      <c r="X277" s="10">
        <v>21</v>
      </c>
      <c r="Y277">
        <v>0</v>
      </c>
      <c r="Z277">
        <f t="shared" si="24"/>
        <v>0</v>
      </c>
    </row>
    <row r="278" spans="1:26" x14ac:dyDescent="0.6">
      <c r="A278">
        <v>2017</v>
      </c>
      <c r="B278">
        <v>10</v>
      </c>
      <c r="C278">
        <v>4</v>
      </c>
      <c r="D278">
        <f t="shared" si="22"/>
        <v>3</v>
      </c>
      <c r="E278" t="s">
        <v>24</v>
      </c>
      <c r="F278" t="s">
        <v>11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1</v>
      </c>
      <c r="I278">
        <f t="shared" si="21"/>
        <v>1</v>
      </c>
      <c r="J278" s="12" t="s">
        <v>81</v>
      </c>
      <c r="K278" s="12"/>
      <c r="L278">
        <v>24284</v>
      </c>
      <c r="M278">
        <v>27401</v>
      </c>
      <c r="N278">
        <v>0.44232853616162671</v>
      </c>
      <c r="O278">
        <v>0.55767146383837329</v>
      </c>
      <c r="P278">
        <v>0.55449534858795468</v>
      </c>
      <c r="Q278">
        <v>0.44550465141204532</v>
      </c>
      <c r="R278">
        <v>2.9006339377856408E-2</v>
      </c>
      <c r="S278">
        <v>5547</v>
      </c>
      <c r="T278">
        <f t="shared" si="23"/>
        <v>-149</v>
      </c>
      <c r="U278">
        <v>4784</v>
      </c>
      <c r="V278">
        <v>5430.1282485931088</v>
      </c>
      <c r="W278">
        <v>5547</v>
      </c>
      <c r="X278" s="10">
        <v>19.2</v>
      </c>
      <c r="Y278">
        <v>0</v>
      </c>
      <c r="Z278">
        <f t="shared" si="24"/>
        <v>0</v>
      </c>
    </row>
    <row r="279" spans="1:26" x14ac:dyDescent="0.6">
      <c r="A279">
        <v>2017</v>
      </c>
      <c r="B279">
        <v>10</v>
      </c>
      <c r="C279">
        <v>5</v>
      </c>
      <c r="D279">
        <f t="shared" si="22"/>
        <v>4</v>
      </c>
      <c r="E279" t="s">
        <v>24</v>
      </c>
      <c r="F279" t="s">
        <v>15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1</v>
      </c>
      <c r="H279">
        <f t="shared" si="20"/>
        <v>0</v>
      </c>
      <c r="I279">
        <f t="shared" si="21"/>
        <v>1</v>
      </c>
      <c r="J279" s="12" t="s">
        <v>81</v>
      </c>
      <c r="K279" s="12"/>
      <c r="L279">
        <v>27573</v>
      </c>
      <c r="M279">
        <v>28709</v>
      </c>
      <c r="N279">
        <v>0.44751408772534251</v>
      </c>
      <c r="O279">
        <v>0.55248591227465749</v>
      </c>
      <c r="P279">
        <v>0.56490125583960948</v>
      </c>
      <c r="Q279">
        <v>0.43509874416039052</v>
      </c>
      <c r="R279">
        <v>2.1167745172935491E-2</v>
      </c>
      <c r="S279">
        <v>5637</v>
      </c>
      <c r="T279">
        <f t="shared" si="23"/>
        <v>90</v>
      </c>
      <c r="U279">
        <v>4784</v>
      </c>
      <c r="V279">
        <v>5845.6939316729649</v>
      </c>
      <c r="W279">
        <v>5845.6939316729649</v>
      </c>
      <c r="X279" s="10">
        <v>18.600000000000001</v>
      </c>
      <c r="Y279">
        <v>1.5</v>
      </c>
      <c r="Z279">
        <f t="shared" si="24"/>
        <v>27.900000000000002</v>
      </c>
    </row>
    <row r="280" spans="1:26" x14ac:dyDescent="0.6">
      <c r="A280">
        <v>2017</v>
      </c>
      <c r="B280">
        <v>10</v>
      </c>
      <c r="C280">
        <v>6</v>
      </c>
      <c r="D280">
        <f t="shared" si="22"/>
        <v>5</v>
      </c>
      <c r="E280" t="s">
        <v>24</v>
      </c>
      <c r="F280" t="s">
        <v>17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2</v>
      </c>
      <c r="H280">
        <f t="shared" si="20"/>
        <v>0</v>
      </c>
      <c r="I280">
        <f t="shared" si="21"/>
        <v>1</v>
      </c>
      <c r="J280" s="12" t="s">
        <v>81</v>
      </c>
      <c r="K280" s="12"/>
      <c r="L280">
        <v>27490</v>
      </c>
      <c r="M280">
        <v>25257</v>
      </c>
      <c r="N280">
        <v>0.47416464138244052</v>
      </c>
      <c r="O280">
        <v>0.52583535861755959</v>
      </c>
      <c r="P280">
        <v>0.57179953890292157</v>
      </c>
      <c r="Q280">
        <v>0.42820046109707849</v>
      </c>
      <c r="R280">
        <v>2.1956790074579659E-2</v>
      </c>
      <c r="S280">
        <v>5460</v>
      </c>
      <c r="T280">
        <f t="shared" si="23"/>
        <v>-177</v>
      </c>
      <c r="U280">
        <v>4784</v>
      </c>
      <c r="V280">
        <v>6027.5869290914916</v>
      </c>
      <c r="W280">
        <v>6027.5869290914916</v>
      </c>
      <c r="X280" s="10">
        <v>18.5</v>
      </c>
      <c r="Y280">
        <v>9</v>
      </c>
      <c r="Z280">
        <f t="shared" si="24"/>
        <v>166.5</v>
      </c>
    </row>
    <row r="281" spans="1:26" x14ac:dyDescent="0.6">
      <c r="A281">
        <v>2017</v>
      </c>
      <c r="B281">
        <v>10</v>
      </c>
      <c r="C281">
        <v>7</v>
      </c>
      <c r="D281">
        <f t="shared" si="22"/>
        <v>6</v>
      </c>
      <c r="E281" t="s">
        <v>24</v>
      </c>
      <c r="F281" t="s">
        <v>18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3</v>
      </c>
      <c r="H281">
        <f t="shared" si="20"/>
        <v>0</v>
      </c>
      <c r="I281">
        <f t="shared" si="21"/>
        <v>1</v>
      </c>
      <c r="J281" s="12" t="s">
        <v>81</v>
      </c>
      <c r="K281" s="12"/>
      <c r="L281">
        <v>28548</v>
      </c>
      <c r="M281">
        <v>25868</v>
      </c>
      <c r="N281">
        <v>0.43993666018501132</v>
      </c>
      <c r="O281">
        <v>0.56006333981498879</v>
      </c>
      <c r="P281">
        <v>0.59862954158956316</v>
      </c>
      <c r="Q281">
        <v>0.40137045841043689</v>
      </c>
      <c r="R281">
        <v>3.4980267410607967E-2</v>
      </c>
      <c r="S281">
        <v>5297</v>
      </c>
      <c r="T281">
        <f t="shared" si="23"/>
        <v>-163</v>
      </c>
      <c r="U281">
        <v>4784</v>
      </c>
      <c r="V281">
        <v>6243.0059804278526</v>
      </c>
      <c r="W281">
        <v>5297</v>
      </c>
      <c r="X281" s="10">
        <v>21.2</v>
      </c>
      <c r="Y281">
        <v>0</v>
      </c>
      <c r="Z281">
        <f t="shared" si="24"/>
        <v>0</v>
      </c>
    </row>
    <row r="282" spans="1:26" x14ac:dyDescent="0.6">
      <c r="A282">
        <v>2017</v>
      </c>
      <c r="B282">
        <v>10</v>
      </c>
      <c r="C282">
        <v>8</v>
      </c>
      <c r="D282">
        <f t="shared" si="22"/>
        <v>7</v>
      </c>
      <c r="E282" t="s">
        <v>24</v>
      </c>
      <c r="F282" t="s">
        <v>36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4</v>
      </c>
      <c r="H282">
        <f t="shared" si="20"/>
        <v>0</v>
      </c>
      <c r="I282">
        <f t="shared" si="21"/>
        <v>1</v>
      </c>
      <c r="J282" s="12" t="s">
        <v>81</v>
      </c>
      <c r="K282" s="12"/>
      <c r="L282">
        <v>30222</v>
      </c>
      <c r="M282">
        <v>23800</v>
      </c>
      <c r="N282">
        <v>0.44236518467513058</v>
      </c>
      <c r="O282">
        <v>0.55763481532486936</v>
      </c>
      <c r="P282">
        <v>0.57658220157240292</v>
      </c>
      <c r="Q282">
        <v>0.42341779842759708</v>
      </c>
      <c r="R282">
        <v>2.49796151894843E-2</v>
      </c>
      <c r="S282">
        <v>5053</v>
      </c>
      <c r="T282">
        <f t="shared" si="23"/>
        <v>-244</v>
      </c>
      <c r="U282">
        <v>4784</v>
      </c>
      <c r="V282">
        <v>6479.4657049136158</v>
      </c>
      <c r="W282">
        <v>5053</v>
      </c>
      <c r="X282" s="10">
        <v>22</v>
      </c>
      <c r="Y282">
        <v>0</v>
      </c>
      <c r="Z282">
        <f t="shared" si="24"/>
        <v>0</v>
      </c>
    </row>
    <row r="283" spans="1:26" x14ac:dyDescent="0.6">
      <c r="A283">
        <v>2017</v>
      </c>
      <c r="B283">
        <v>10</v>
      </c>
      <c r="C283">
        <v>9</v>
      </c>
      <c r="D283">
        <f t="shared" si="22"/>
        <v>1</v>
      </c>
      <c r="E283" t="s">
        <v>32</v>
      </c>
      <c r="F283" t="s">
        <v>37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5</v>
      </c>
      <c r="H283">
        <f t="shared" si="20"/>
        <v>0</v>
      </c>
      <c r="I283">
        <f t="shared" si="21"/>
        <v>1</v>
      </c>
      <c r="J283" s="12" t="s">
        <v>81</v>
      </c>
      <c r="K283" s="12"/>
      <c r="L283">
        <v>28098</v>
      </c>
      <c r="M283">
        <v>20530</v>
      </c>
      <c r="N283">
        <v>0.4438937029198366</v>
      </c>
      <c r="O283">
        <v>0.55610629708016346</v>
      </c>
      <c r="P283">
        <v>0.56880891397600564</v>
      </c>
      <c r="Q283">
        <v>0.43119108602399442</v>
      </c>
      <c r="R283">
        <v>2.7665553400847521E-2</v>
      </c>
      <c r="S283">
        <v>4460</v>
      </c>
      <c r="T283">
        <f t="shared" si="23"/>
        <v>-593</v>
      </c>
      <c r="U283">
        <v>4784</v>
      </c>
      <c r="V283">
        <v>5493.1042057192244</v>
      </c>
      <c r="W283">
        <v>4460</v>
      </c>
      <c r="X283" s="10">
        <v>22.5</v>
      </c>
      <c r="Y283">
        <v>0</v>
      </c>
      <c r="Z283">
        <f t="shared" si="24"/>
        <v>0</v>
      </c>
    </row>
    <row r="284" spans="1:26" x14ac:dyDescent="0.6">
      <c r="A284">
        <v>2017</v>
      </c>
      <c r="B284">
        <v>10</v>
      </c>
      <c r="C284">
        <v>10</v>
      </c>
      <c r="D284">
        <f t="shared" si="22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23687</v>
      </c>
      <c r="M284">
        <v>17347</v>
      </c>
      <c r="N284">
        <v>0.44422379521613048</v>
      </c>
      <c r="O284">
        <v>0.55577620478386947</v>
      </c>
      <c r="P284">
        <v>0.59218064748497945</v>
      </c>
      <c r="Q284">
        <v>0.40781935251502049</v>
      </c>
      <c r="R284">
        <v>3.8526037945542588E-2</v>
      </c>
      <c r="S284">
        <v>4041</v>
      </c>
      <c r="T284">
        <f t="shared" si="23"/>
        <v>-419</v>
      </c>
      <c r="U284">
        <v>4784</v>
      </c>
      <c r="V284">
        <v>5236.3441049126232</v>
      </c>
      <c r="W284">
        <v>4041</v>
      </c>
      <c r="X284" s="10">
        <v>23.4</v>
      </c>
      <c r="Y284">
        <v>0</v>
      </c>
      <c r="Z284">
        <f t="shared" si="24"/>
        <v>0</v>
      </c>
    </row>
    <row r="285" spans="1:26" x14ac:dyDescent="0.6">
      <c r="A285">
        <v>2017</v>
      </c>
      <c r="B285">
        <v>10</v>
      </c>
      <c r="C285">
        <v>11</v>
      </c>
      <c r="D285">
        <f t="shared" si="22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21873</v>
      </c>
      <c r="M285">
        <v>17530</v>
      </c>
      <c r="N285">
        <v>0.42513752587281989</v>
      </c>
      <c r="O285">
        <v>0.57486247412718006</v>
      </c>
      <c r="P285">
        <v>0.55985452456040685</v>
      </c>
      <c r="Q285">
        <v>0.44014547543959309</v>
      </c>
      <c r="R285">
        <v>1.6199813258636789E-2</v>
      </c>
      <c r="S285">
        <v>4168</v>
      </c>
      <c r="T285">
        <f t="shared" si="23"/>
        <v>127</v>
      </c>
      <c r="U285">
        <v>4784</v>
      </c>
      <c r="V285">
        <v>5147.4882418762581</v>
      </c>
      <c r="W285">
        <v>4168</v>
      </c>
      <c r="X285" s="10">
        <v>22.6</v>
      </c>
      <c r="Y285">
        <v>0</v>
      </c>
      <c r="Z285">
        <f t="shared" si="24"/>
        <v>0</v>
      </c>
    </row>
    <row r="286" spans="1:26" x14ac:dyDescent="0.6">
      <c r="A286">
        <v>2017</v>
      </c>
      <c r="B286">
        <v>10</v>
      </c>
      <c r="C286">
        <v>12</v>
      </c>
      <c r="D286">
        <f t="shared" si="22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20955</v>
      </c>
      <c r="M286">
        <v>18845</v>
      </c>
      <c r="N286">
        <v>0.43219686457939971</v>
      </c>
      <c r="O286">
        <v>0.56780313542060035</v>
      </c>
      <c r="P286">
        <v>0.56348801646561619</v>
      </c>
      <c r="Q286">
        <v>0.43651198353438381</v>
      </c>
      <c r="R286">
        <v>1.506912925598047E-2</v>
      </c>
      <c r="S286">
        <v>4368</v>
      </c>
      <c r="T286">
        <f t="shared" si="23"/>
        <v>200</v>
      </c>
      <c r="U286">
        <v>4784</v>
      </c>
      <c r="V286">
        <v>5210.8083016948367</v>
      </c>
      <c r="W286">
        <v>4368</v>
      </c>
      <c r="X286" s="10">
        <v>16.7</v>
      </c>
      <c r="Y286">
        <v>6.7</v>
      </c>
      <c r="Z286">
        <f t="shared" si="24"/>
        <v>111.89</v>
      </c>
    </row>
    <row r="287" spans="1:26" x14ac:dyDescent="0.6">
      <c r="A287">
        <v>2017</v>
      </c>
      <c r="B287">
        <v>10</v>
      </c>
      <c r="C287">
        <v>13</v>
      </c>
      <c r="D287">
        <f t="shared" si="22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21056</v>
      </c>
      <c r="M287">
        <v>20431</v>
      </c>
      <c r="N287">
        <v>0.47975041409752761</v>
      </c>
      <c r="O287">
        <v>0.52024958590247239</v>
      </c>
      <c r="P287">
        <v>0.56560367180928095</v>
      </c>
      <c r="Q287">
        <v>0.43439632819071899</v>
      </c>
      <c r="R287">
        <v>4.6542177242414003E-2</v>
      </c>
      <c r="S287">
        <v>4541</v>
      </c>
      <c r="T287">
        <f t="shared" si="23"/>
        <v>173</v>
      </c>
      <c r="U287">
        <v>4784</v>
      </c>
      <c r="V287">
        <v>5425.4795150942036</v>
      </c>
      <c r="W287">
        <v>4541</v>
      </c>
      <c r="X287" s="10">
        <v>16.899999999999999</v>
      </c>
      <c r="Y287">
        <v>0.1</v>
      </c>
      <c r="Z287">
        <f t="shared" si="24"/>
        <v>1.69</v>
      </c>
    </row>
    <row r="288" spans="1:26" x14ac:dyDescent="0.6">
      <c r="A288">
        <v>2017</v>
      </c>
      <c r="B288">
        <v>10</v>
      </c>
      <c r="C288">
        <v>14</v>
      </c>
      <c r="D288">
        <f t="shared" si="22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22220</v>
      </c>
      <c r="M288">
        <v>22609</v>
      </c>
      <c r="N288">
        <v>0.45309903349650199</v>
      </c>
      <c r="O288">
        <v>0.54690096650349784</v>
      </c>
      <c r="P288">
        <v>0.59641141098525907</v>
      </c>
      <c r="Q288">
        <v>0.40358858901474087</v>
      </c>
      <c r="R288">
        <v>4.1771485308637002E-2</v>
      </c>
      <c r="S288">
        <v>5188</v>
      </c>
      <c r="T288">
        <f t="shared" si="23"/>
        <v>647</v>
      </c>
      <c r="U288">
        <v>4784</v>
      </c>
      <c r="V288">
        <v>5663.6147715425896</v>
      </c>
      <c r="W288">
        <v>5188</v>
      </c>
      <c r="X288" s="10">
        <v>17.2</v>
      </c>
      <c r="Y288">
        <v>0</v>
      </c>
      <c r="Z288">
        <f t="shared" si="24"/>
        <v>0</v>
      </c>
    </row>
    <row r="289" spans="1:26" x14ac:dyDescent="0.6">
      <c r="A289">
        <v>2017</v>
      </c>
      <c r="B289">
        <v>10</v>
      </c>
      <c r="C289">
        <v>15</v>
      </c>
      <c r="D289">
        <f t="shared" si="22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23826</v>
      </c>
      <c r="M289">
        <v>22395</v>
      </c>
      <c r="N289">
        <v>0.42270121670959399</v>
      </c>
      <c r="O289">
        <v>0.57729878329040596</v>
      </c>
      <c r="P289">
        <v>0.57071988519584582</v>
      </c>
      <c r="Q289">
        <v>0.42928011480415412</v>
      </c>
      <c r="R289">
        <v>4.1190878265181669E-2</v>
      </c>
      <c r="S289">
        <v>5109</v>
      </c>
      <c r="T289">
        <f t="shared" si="23"/>
        <v>-79</v>
      </c>
      <c r="U289">
        <v>4784</v>
      </c>
      <c r="V289">
        <v>5836.6117179520988</v>
      </c>
      <c r="W289">
        <v>5109</v>
      </c>
      <c r="X289" s="10">
        <v>16</v>
      </c>
      <c r="Y289">
        <v>10.199999999999999</v>
      </c>
      <c r="Z289">
        <f t="shared" si="24"/>
        <v>163.19999999999999</v>
      </c>
    </row>
    <row r="290" spans="1:26" x14ac:dyDescent="0.6">
      <c r="A290">
        <v>2017</v>
      </c>
      <c r="B290">
        <v>10</v>
      </c>
      <c r="C290">
        <v>16</v>
      </c>
      <c r="D290">
        <f t="shared" si="22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21179</v>
      </c>
      <c r="M290">
        <v>20750</v>
      </c>
      <c r="N290">
        <v>0.44985723391523791</v>
      </c>
      <c r="O290">
        <v>0.55014276608476209</v>
      </c>
      <c r="P290">
        <v>0.56096827275801964</v>
      </c>
      <c r="Q290">
        <v>0.43903172724198042</v>
      </c>
      <c r="R290">
        <v>6.6135928055432697E-2</v>
      </c>
      <c r="S290">
        <v>4373</v>
      </c>
      <c r="T290">
        <f t="shared" si="23"/>
        <v>-736</v>
      </c>
      <c r="U290">
        <v>4784</v>
      </c>
      <c r="V290">
        <v>4844.9527391148176</v>
      </c>
      <c r="W290">
        <v>4373</v>
      </c>
      <c r="X290" s="10">
        <v>17.5</v>
      </c>
      <c r="Y290">
        <v>0</v>
      </c>
      <c r="Z290">
        <f t="shared" si="24"/>
        <v>0</v>
      </c>
    </row>
    <row r="291" spans="1:26" x14ac:dyDescent="0.6">
      <c r="A291">
        <v>2017</v>
      </c>
      <c r="B291">
        <v>10</v>
      </c>
      <c r="C291">
        <v>17</v>
      </c>
      <c r="D291">
        <f t="shared" si="22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18698</v>
      </c>
      <c r="M291">
        <v>20731</v>
      </c>
      <c r="N291">
        <v>0.44939619810772602</v>
      </c>
      <c r="O291">
        <v>0.55060380189227398</v>
      </c>
      <c r="P291">
        <v>0.60899480535248163</v>
      </c>
      <c r="Q291">
        <v>0.39100519464751837</v>
      </c>
      <c r="R291">
        <v>1.839709568037742E-2</v>
      </c>
      <c r="S291">
        <v>4294</v>
      </c>
      <c r="T291">
        <f t="shared" si="23"/>
        <v>-79</v>
      </c>
      <c r="U291">
        <v>4784</v>
      </c>
      <c r="V291">
        <v>4864.3733539897476</v>
      </c>
      <c r="W291">
        <v>4294</v>
      </c>
      <c r="X291" s="10">
        <v>17.899999999999999</v>
      </c>
      <c r="Y291">
        <v>0</v>
      </c>
      <c r="Z291">
        <f t="shared" si="24"/>
        <v>0</v>
      </c>
    </row>
    <row r="292" spans="1:26" x14ac:dyDescent="0.6">
      <c r="A292">
        <v>2017</v>
      </c>
      <c r="B292">
        <v>10</v>
      </c>
      <c r="C292">
        <v>18</v>
      </c>
      <c r="D292">
        <f t="shared" si="22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18890</v>
      </c>
      <c r="M292">
        <v>21614</v>
      </c>
      <c r="N292">
        <v>0.43121795135247981</v>
      </c>
      <c r="O292">
        <v>0.56878204864752013</v>
      </c>
      <c r="P292">
        <v>0.55827619893472713</v>
      </c>
      <c r="Q292">
        <v>0.44172380106527293</v>
      </c>
      <c r="R292">
        <v>1.9809327239667791E-2</v>
      </c>
      <c r="S292">
        <v>4290</v>
      </c>
      <c r="T292">
        <f t="shared" si="23"/>
        <v>-4</v>
      </c>
      <c r="U292">
        <v>4784</v>
      </c>
      <c r="V292">
        <v>4904.8410672924301</v>
      </c>
      <c r="W292">
        <v>4290</v>
      </c>
      <c r="X292" s="10">
        <v>17.399999999999999</v>
      </c>
      <c r="Y292">
        <v>0</v>
      </c>
      <c r="Z292">
        <f t="shared" si="24"/>
        <v>0</v>
      </c>
    </row>
    <row r="293" spans="1:26" x14ac:dyDescent="0.6">
      <c r="A293">
        <v>2017</v>
      </c>
      <c r="B293">
        <v>10</v>
      </c>
      <c r="C293">
        <v>19</v>
      </c>
      <c r="D293">
        <f t="shared" si="22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21244</v>
      </c>
      <c r="M293">
        <v>22236</v>
      </c>
      <c r="N293">
        <v>0.44460113052127259</v>
      </c>
      <c r="O293">
        <v>0.55539886947872741</v>
      </c>
      <c r="P293">
        <v>0.56206294060054751</v>
      </c>
      <c r="Q293">
        <v>0.43793705939945238</v>
      </c>
      <c r="R293">
        <v>1.332179930795848E-2</v>
      </c>
      <c r="S293">
        <v>4576</v>
      </c>
      <c r="T293">
        <f t="shared" si="23"/>
        <v>286</v>
      </c>
      <c r="U293">
        <v>4784</v>
      </c>
      <c r="V293">
        <v>5250.8486587597508</v>
      </c>
      <c r="W293">
        <v>4576</v>
      </c>
      <c r="X293" s="10">
        <v>17.8</v>
      </c>
      <c r="Y293">
        <v>0</v>
      </c>
      <c r="Z293">
        <f t="shared" si="24"/>
        <v>0</v>
      </c>
    </row>
    <row r="294" spans="1:26" x14ac:dyDescent="0.6">
      <c r="A294">
        <v>2017</v>
      </c>
      <c r="B294">
        <v>10</v>
      </c>
      <c r="C294">
        <v>20</v>
      </c>
      <c r="D294">
        <f t="shared" si="22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22740</v>
      </c>
      <c r="M294">
        <v>22192</v>
      </c>
      <c r="N294">
        <v>0.4859278376609108</v>
      </c>
      <c r="O294">
        <v>0.51407216233908926</v>
      </c>
      <c r="P294">
        <v>0.57318591580268796</v>
      </c>
      <c r="Q294">
        <v>0.42681408419731209</v>
      </c>
      <c r="R294">
        <v>3.7229102167182657E-2</v>
      </c>
      <c r="S294">
        <v>5026</v>
      </c>
      <c r="T294">
        <f t="shared" si="23"/>
        <v>450</v>
      </c>
      <c r="U294">
        <v>4784</v>
      </c>
      <c r="V294">
        <v>5582.5335278395132</v>
      </c>
      <c r="W294">
        <v>5026</v>
      </c>
      <c r="X294" s="10">
        <v>18.3</v>
      </c>
      <c r="Y294">
        <v>0</v>
      </c>
      <c r="Z294">
        <f t="shared" si="24"/>
        <v>0</v>
      </c>
    </row>
    <row r="295" spans="1:26" x14ac:dyDescent="0.6">
      <c r="A295">
        <v>2017</v>
      </c>
      <c r="B295">
        <v>10</v>
      </c>
      <c r="C295">
        <v>21</v>
      </c>
      <c r="D295">
        <f t="shared" si="22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24544</v>
      </c>
      <c r="M295">
        <v>23572</v>
      </c>
      <c r="N295">
        <v>0.45529309012281149</v>
      </c>
      <c r="O295">
        <v>0.54470690987718851</v>
      </c>
      <c r="P295">
        <v>0.59851675495228585</v>
      </c>
      <c r="Q295">
        <v>0.40148324504771421</v>
      </c>
      <c r="R295">
        <v>3.2183363541495043E-2</v>
      </c>
      <c r="S295">
        <v>5486</v>
      </c>
      <c r="T295">
        <f t="shared" si="23"/>
        <v>460</v>
      </c>
      <c r="U295">
        <v>4784</v>
      </c>
      <c r="V295">
        <v>5855.4816892352883</v>
      </c>
      <c r="W295">
        <v>5855.4816892352883</v>
      </c>
      <c r="X295" s="10">
        <v>18.399999999999999</v>
      </c>
      <c r="Y295">
        <v>0</v>
      </c>
      <c r="Z295">
        <f t="shared" si="24"/>
        <v>0</v>
      </c>
    </row>
    <row r="296" spans="1:26" x14ac:dyDescent="0.6">
      <c r="A296">
        <v>2017</v>
      </c>
      <c r="B296">
        <v>10</v>
      </c>
      <c r="C296">
        <v>22</v>
      </c>
      <c r="D296">
        <f t="shared" si="22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25493</v>
      </c>
      <c r="M296">
        <v>23598</v>
      </c>
      <c r="N296">
        <v>0.4559161243775593</v>
      </c>
      <c r="O296">
        <v>0.54408387562244065</v>
      </c>
      <c r="P296">
        <v>0.57223981149644088</v>
      </c>
      <c r="Q296">
        <v>0.42776018850355912</v>
      </c>
      <c r="R296">
        <v>4.4306010317586568E-2</v>
      </c>
      <c r="S296">
        <v>5344</v>
      </c>
      <c r="T296">
        <f t="shared" si="23"/>
        <v>-142</v>
      </c>
      <c r="U296">
        <v>4784</v>
      </c>
      <c r="V296">
        <v>6023.0944542328907</v>
      </c>
      <c r="W296">
        <v>6023.0944542328907</v>
      </c>
      <c r="X296" s="10">
        <v>18.3</v>
      </c>
      <c r="Y296">
        <v>0</v>
      </c>
      <c r="Z296">
        <f t="shared" si="24"/>
        <v>0</v>
      </c>
    </row>
    <row r="297" spans="1:26" x14ac:dyDescent="0.6">
      <c r="A297">
        <v>2017</v>
      </c>
      <c r="B297">
        <v>10</v>
      </c>
      <c r="C297">
        <v>23</v>
      </c>
      <c r="D297">
        <f t="shared" si="22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23115</v>
      </c>
      <c r="M297">
        <v>21863</v>
      </c>
      <c r="N297">
        <v>0.45516069454332059</v>
      </c>
      <c r="O297">
        <v>0.54483930545667925</v>
      </c>
      <c r="P297">
        <v>0.57242155469937295</v>
      </c>
      <c r="Q297">
        <v>0.42757844530062711</v>
      </c>
      <c r="R297">
        <v>8.6108617853746239E-2</v>
      </c>
      <c r="S297">
        <v>4631</v>
      </c>
      <c r="T297">
        <f t="shared" si="23"/>
        <v>-713</v>
      </c>
      <c r="U297">
        <v>4784</v>
      </c>
      <c r="V297">
        <v>5015.7782577738371</v>
      </c>
      <c r="W297">
        <v>4631</v>
      </c>
      <c r="X297" s="10">
        <v>15.3</v>
      </c>
      <c r="Y297">
        <v>0</v>
      </c>
      <c r="Z297">
        <f t="shared" si="24"/>
        <v>0</v>
      </c>
    </row>
    <row r="298" spans="1:26" x14ac:dyDescent="0.6">
      <c r="A298">
        <v>2017</v>
      </c>
      <c r="B298">
        <v>10</v>
      </c>
      <c r="C298">
        <v>24</v>
      </c>
      <c r="D298">
        <f t="shared" si="22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19943</v>
      </c>
      <c r="M298">
        <v>20734</v>
      </c>
      <c r="N298">
        <v>0.44700628445392598</v>
      </c>
      <c r="O298">
        <v>0.55299371554607391</v>
      </c>
      <c r="P298">
        <v>0.59975544397325498</v>
      </c>
      <c r="Q298">
        <v>0.40024455602674502</v>
      </c>
      <c r="R298">
        <v>1.8738635805199268E-2</v>
      </c>
      <c r="S298">
        <v>4341</v>
      </c>
      <c r="T298">
        <f t="shared" si="23"/>
        <v>-290</v>
      </c>
      <c r="U298">
        <v>4784</v>
      </c>
      <c r="V298">
        <v>4931.9463622555677</v>
      </c>
      <c r="W298">
        <v>4341</v>
      </c>
      <c r="X298" s="10">
        <v>14.2</v>
      </c>
      <c r="Y298">
        <v>1.2</v>
      </c>
      <c r="Z298">
        <f t="shared" si="24"/>
        <v>17.04</v>
      </c>
    </row>
    <row r="299" spans="1:26" x14ac:dyDescent="0.6">
      <c r="A299">
        <v>2017</v>
      </c>
      <c r="B299">
        <v>10</v>
      </c>
      <c r="C299">
        <v>25</v>
      </c>
      <c r="D299">
        <f t="shared" si="22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20313</v>
      </c>
      <c r="M299">
        <v>22047</v>
      </c>
      <c r="N299">
        <v>0.43648967932845512</v>
      </c>
      <c r="O299">
        <v>0.56351032067154494</v>
      </c>
      <c r="P299">
        <v>0.56434957749420944</v>
      </c>
      <c r="Q299">
        <v>0.43565042250579061</v>
      </c>
      <c r="R299">
        <v>1.7535837864557591E-2</v>
      </c>
      <c r="S299">
        <v>4521</v>
      </c>
      <c r="T299">
        <f t="shared" si="23"/>
        <v>180</v>
      </c>
      <c r="U299">
        <v>4784</v>
      </c>
      <c r="V299">
        <v>5026.2339622402642</v>
      </c>
      <c r="W299">
        <v>4521</v>
      </c>
      <c r="X299" s="10">
        <v>15</v>
      </c>
      <c r="Y299">
        <v>0</v>
      </c>
      <c r="Z299">
        <f t="shared" si="24"/>
        <v>0</v>
      </c>
    </row>
    <row r="300" spans="1:26" x14ac:dyDescent="0.6">
      <c r="A300">
        <v>2017</v>
      </c>
      <c r="B300">
        <v>10</v>
      </c>
      <c r="C300">
        <v>26</v>
      </c>
      <c r="D300">
        <f t="shared" si="22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22523</v>
      </c>
      <c r="M300">
        <v>23474</v>
      </c>
      <c r="N300">
        <v>0.44227956122875078</v>
      </c>
      <c r="O300">
        <v>0.55772043877124922</v>
      </c>
      <c r="P300">
        <v>0.55283011318797148</v>
      </c>
      <c r="Q300">
        <v>0.44716988681202852</v>
      </c>
      <c r="R300">
        <v>4.0951308753166341E-2</v>
      </c>
      <c r="S300">
        <v>4788</v>
      </c>
      <c r="T300">
        <f t="shared" si="23"/>
        <v>267</v>
      </c>
      <c r="U300">
        <v>4784</v>
      </c>
      <c r="V300">
        <v>5327.3742227220491</v>
      </c>
      <c r="W300">
        <v>4788</v>
      </c>
      <c r="X300" s="10">
        <v>16.100000000000001</v>
      </c>
      <c r="Y300">
        <v>0</v>
      </c>
      <c r="Z300">
        <f t="shared" si="24"/>
        <v>0</v>
      </c>
    </row>
    <row r="301" spans="1:26" x14ac:dyDescent="0.6">
      <c r="A301">
        <v>2017</v>
      </c>
      <c r="B301">
        <v>10</v>
      </c>
      <c r="C301">
        <v>27</v>
      </c>
      <c r="D301">
        <f t="shared" si="22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23891</v>
      </c>
      <c r="M301">
        <v>23628</v>
      </c>
      <c r="N301">
        <v>0.48723168714973492</v>
      </c>
      <c r="O301">
        <v>0.51276831285026514</v>
      </c>
      <c r="P301">
        <v>0.56659451229884661</v>
      </c>
      <c r="Q301">
        <v>0.43340548770115328</v>
      </c>
      <c r="R301">
        <v>4.7635524798154548E-2</v>
      </c>
      <c r="S301">
        <v>5159</v>
      </c>
      <c r="T301">
        <f t="shared" si="23"/>
        <v>371</v>
      </c>
      <c r="U301">
        <v>4784</v>
      </c>
      <c r="V301">
        <v>5662.2284506802662</v>
      </c>
      <c r="W301">
        <v>5159</v>
      </c>
      <c r="X301" s="10">
        <v>17.8</v>
      </c>
      <c r="Y301">
        <v>0</v>
      </c>
      <c r="Z301">
        <f t="shared" si="24"/>
        <v>0</v>
      </c>
    </row>
    <row r="302" spans="1:26" x14ac:dyDescent="0.6">
      <c r="A302">
        <v>2017</v>
      </c>
      <c r="B302">
        <v>10</v>
      </c>
      <c r="C302">
        <v>28</v>
      </c>
      <c r="D302">
        <f t="shared" si="22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25125</v>
      </c>
      <c r="M302">
        <v>24371</v>
      </c>
      <c r="N302">
        <v>0.45956814336435542</v>
      </c>
      <c r="O302">
        <v>0.54043185663564464</v>
      </c>
      <c r="P302">
        <v>0.5979541396906175</v>
      </c>
      <c r="Q302">
        <v>0.40204586030938239</v>
      </c>
      <c r="R302">
        <v>5.335516888057408E-2</v>
      </c>
      <c r="S302">
        <v>5611</v>
      </c>
      <c r="T302">
        <f t="shared" si="23"/>
        <v>452</v>
      </c>
      <c r="U302">
        <v>4784</v>
      </c>
      <c r="V302">
        <v>5905.28198790641</v>
      </c>
      <c r="W302">
        <v>5905.28198790641</v>
      </c>
      <c r="X302" s="10">
        <v>18.100000000000001</v>
      </c>
      <c r="Y302">
        <v>0</v>
      </c>
      <c r="Z302">
        <f t="shared" si="24"/>
        <v>0</v>
      </c>
    </row>
    <row r="303" spans="1:26" x14ac:dyDescent="0.6">
      <c r="A303">
        <v>2017</v>
      </c>
      <c r="B303">
        <v>10</v>
      </c>
      <c r="C303">
        <v>29</v>
      </c>
      <c r="D303">
        <f t="shared" si="22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25840</v>
      </c>
      <c r="M303">
        <v>24615</v>
      </c>
      <c r="N303">
        <v>0.42593994286536629</v>
      </c>
      <c r="O303">
        <v>0.57406005713463371</v>
      </c>
      <c r="P303">
        <v>0.5873717479731867</v>
      </c>
      <c r="Q303">
        <v>0.4126282520268133</v>
      </c>
      <c r="R303">
        <v>4.2060384525327163E-2</v>
      </c>
      <c r="S303">
        <v>5331</v>
      </c>
      <c r="T303">
        <f t="shared" si="23"/>
        <v>-280</v>
      </c>
      <c r="U303">
        <v>4784</v>
      </c>
      <c r="V303">
        <v>6028.3665024240318</v>
      </c>
      <c r="W303">
        <v>5331</v>
      </c>
      <c r="X303" s="10">
        <v>17.399999999999999</v>
      </c>
      <c r="Y303">
        <v>0</v>
      </c>
      <c r="Z303">
        <f t="shared" si="24"/>
        <v>0</v>
      </c>
    </row>
    <row r="304" spans="1:26" x14ac:dyDescent="0.6">
      <c r="A304">
        <v>2017</v>
      </c>
      <c r="B304">
        <v>10</v>
      </c>
      <c r="C304">
        <v>30</v>
      </c>
      <c r="D304">
        <f t="shared" si="22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22452</v>
      </c>
      <c r="M304">
        <v>22568</v>
      </c>
      <c r="N304">
        <v>0.45488279916526142</v>
      </c>
      <c r="O304">
        <v>0.54511720083473869</v>
      </c>
      <c r="P304">
        <v>0.59560010635270144</v>
      </c>
      <c r="Q304">
        <v>0.4043998936472985</v>
      </c>
      <c r="R304">
        <v>2.4634581105169341E-2</v>
      </c>
      <c r="S304">
        <v>4587</v>
      </c>
      <c r="T304">
        <f t="shared" si="23"/>
        <v>-744</v>
      </c>
      <c r="U304">
        <v>4784</v>
      </c>
      <c r="V304">
        <v>4988.8276454972456</v>
      </c>
      <c r="W304">
        <v>4587</v>
      </c>
      <c r="X304" s="10">
        <v>11.3</v>
      </c>
      <c r="Y304">
        <v>0</v>
      </c>
      <c r="Z304">
        <f t="shared" si="24"/>
        <v>0</v>
      </c>
    </row>
    <row r="305" spans="1:26" x14ac:dyDescent="0.6">
      <c r="A305">
        <v>2017</v>
      </c>
      <c r="B305">
        <v>10</v>
      </c>
      <c r="C305">
        <v>31</v>
      </c>
      <c r="D305">
        <f t="shared" si="22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20175</v>
      </c>
      <c r="M305">
        <v>20342</v>
      </c>
      <c r="N305">
        <v>0.46817108633489979</v>
      </c>
      <c r="O305">
        <v>0.53182891366510021</v>
      </c>
      <c r="P305">
        <v>0.61853219475237331</v>
      </c>
      <c r="Q305">
        <v>0.38146780524762669</v>
      </c>
      <c r="R305">
        <v>2.9634246042914768E-2</v>
      </c>
      <c r="S305">
        <v>4495</v>
      </c>
      <c r="T305">
        <f t="shared" si="23"/>
        <v>-92</v>
      </c>
      <c r="U305">
        <v>4784</v>
      </c>
      <c r="V305">
        <v>5009.4242938055013</v>
      </c>
      <c r="W305">
        <v>4495</v>
      </c>
      <c r="X305" s="10">
        <v>13.6</v>
      </c>
      <c r="Y305">
        <v>0</v>
      </c>
      <c r="Z305">
        <f t="shared" si="24"/>
        <v>0</v>
      </c>
    </row>
    <row r="306" spans="1:26" x14ac:dyDescent="0.6">
      <c r="A306">
        <v>2017</v>
      </c>
      <c r="B306">
        <v>11</v>
      </c>
      <c r="C306">
        <v>1</v>
      </c>
      <c r="D306">
        <f t="shared" si="22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19781</v>
      </c>
      <c r="M306">
        <v>22292</v>
      </c>
      <c r="N306">
        <v>0.43231916187384822</v>
      </c>
      <c r="O306">
        <v>0.56768083812615178</v>
      </c>
      <c r="P306">
        <v>0.58706813074761022</v>
      </c>
      <c r="Q306">
        <v>0.41293186925238978</v>
      </c>
      <c r="R306">
        <v>5.36236660051915E-2</v>
      </c>
      <c r="S306">
        <v>4704</v>
      </c>
      <c r="T306">
        <f t="shared" si="23"/>
        <v>209</v>
      </c>
      <c r="U306">
        <v>4784</v>
      </c>
      <c r="V306">
        <v>5014.6624306505946</v>
      </c>
      <c r="W306">
        <v>4704</v>
      </c>
      <c r="X306" s="10">
        <v>14.8</v>
      </c>
      <c r="Y306">
        <v>0</v>
      </c>
      <c r="Z306">
        <f t="shared" si="24"/>
        <v>0</v>
      </c>
    </row>
    <row r="307" spans="1:26" x14ac:dyDescent="0.6">
      <c r="A307">
        <v>2017</v>
      </c>
      <c r="B307">
        <v>11</v>
      </c>
      <c r="C307">
        <v>2</v>
      </c>
      <c r="D307">
        <f t="shared" si="22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22270</v>
      </c>
      <c r="M307">
        <v>23916</v>
      </c>
      <c r="N307">
        <v>0.44617198209875553</v>
      </c>
      <c r="O307">
        <v>0.55382801790124447</v>
      </c>
      <c r="P307">
        <v>0.58014504561551905</v>
      </c>
      <c r="Q307">
        <v>0.41985495438448089</v>
      </c>
      <c r="R307">
        <v>9.3370681605975722E-3</v>
      </c>
      <c r="S307">
        <v>4980</v>
      </c>
      <c r="T307">
        <f t="shared" si="23"/>
        <v>276</v>
      </c>
      <c r="U307">
        <v>4784</v>
      </c>
      <c r="V307">
        <v>5358.2584818131181</v>
      </c>
      <c r="W307">
        <v>4980</v>
      </c>
      <c r="X307" s="10">
        <v>16.399999999999999</v>
      </c>
      <c r="Y307">
        <v>0</v>
      </c>
      <c r="Z307">
        <f t="shared" si="24"/>
        <v>0</v>
      </c>
    </row>
    <row r="308" spans="1:26" x14ac:dyDescent="0.6">
      <c r="A308">
        <v>2017</v>
      </c>
      <c r="B308">
        <v>11</v>
      </c>
      <c r="C308">
        <v>3</v>
      </c>
      <c r="D308">
        <f t="shared" si="22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23891</v>
      </c>
      <c r="M308">
        <v>23871</v>
      </c>
      <c r="N308">
        <v>0.46164220028636499</v>
      </c>
      <c r="O308">
        <v>0.53835779971363495</v>
      </c>
      <c r="P308">
        <v>0.57358874337101551</v>
      </c>
      <c r="Q308">
        <v>0.42641125662898438</v>
      </c>
      <c r="R308">
        <v>4.4685048279071701E-2</v>
      </c>
      <c r="S308">
        <v>5418</v>
      </c>
      <c r="T308">
        <f t="shared" si="23"/>
        <v>438</v>
      </c>
      <c r="U308">
        <v>4784</v>
      </c>
      <c r="V308">
        <v>5634.2228061215801</v>
      </c>
      <c r="W308">
        <v>5634.2228061215801</v>
      </c>
      <c r="X308" s="10">
        <v>17.100000000000001</v>
      </c>
      <c r="Y308">
        <v>0</v>
      </c>
      <c r="Z308">
        <f t="shared" si="24"/>
        <v>0</v>
      </c>
    </row>
    <row r="309" spans="1:26" x14ac:dyDescent="0.6">
      <c r="A309">
        <v>2017</v>
      </c>
      <c r="B309">
        <v>11</v>
      </c>
      <c r="C309">
        <v>4</v>
      </c>
      <c r="D309">
        <f t="shared" si="22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23930</v>
      </c>
      <c r="M309">
        <v>25201</v>
      </c>
      <c r="N309">
        <v>0.45240229579603097</v>
      </c>
      <c r="O309">
        <v>0.54759770420396903</v>
      </c>
      <c r="P309">
        <v>0.61657915502615923</v>
      </c>
      <c r="Q309">
        <v>0.38342084497384082</v>
      </c>
      <c r="R309">
        <v>9.4771241830065352E-3</v>
      </c>
      <c r="S309">
        <v>5764</v>
      </c>
      <c r="T309">
        <f t="shared" si="23"/>
        <v>346</v>
      </c>
      <c r="U309">
        <v>4784</v>
      </c>
      <c r="V309">
        <v>5809.9836889784019</v>
      </c>
      <c r="W309">
        <v>5809.9836889784019</v>
      </c>
      <c r="X309" s="10">
        <v>11</v>
      </c>
      <c r="Y309">
        <v>0</v>
      </c>
      <c r="Z309">
        <f t="shared" si="24"/>
        <v>0</v>
      </c>
    </row>
    <row r="310" spans="1:26" x14ac:dyDescent="0.6">
      <c r="A310">
        <v>2017</v>
      </c>
      <c r="B310">
        <v>11</v>
      </c>
      <c r="C310">
        <v>5</v>
      </c>
      <c r="D310">
        <f t="shared" si="22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26553</v>
      </c>
      <c r="M310">
        <v>25336</v>
      </c>
      <c r="N310">
        <v>0.43116577290452718</v>
      </c>
      <c r="O310">
        <v>0.56883422709547282</v>
      </c>
      <c r="P310">
        <v>0.58795106277805242</v>
      </c>
      <c r="Q310">
        <v>0.41204893722194758</v>
      </c>
      <c r="R310">
        <v>3.2511221957588737E-2</v>
      </c>
      <c r="S310">
        <v>5644</v>
      </c>
      <c r="T310">
        <f t="shared" si="23"/>
        <v>-120</v>
      </c>
      <c r="U310">
        <v>4784</v>
      </c>
      <c r="V310">
        <v>6075.920070384258</v>
      </c>
      <c r="W310">
        <v>6075.920070384258</v>
      </c>
      <c r="X310" s="10">
        <v>11.9</v>
      </c>
      <c r="Y310">
        <v>0</v>
      </c>
      <c r="Z310">
        <f t="shared" si="24"/>
        <v>0</v>
      </c>
    </row>
    <row r="311" spans="1:26" x14ac:dyDescent="0.6">
      <c r="A311">
        <v>2017</v>
      </c>
      <c r="B311">
        <v>11</v>
      </c>
      <c r="C311">
        <v>6</v>
      </c>
      <c r="D311">
        <f t="shared" si="22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24192</v>
      </c>
      <c r="M311">
        <v>22773</v>
      </c>
      <c r="N311">
        <v>0.45640531613715002</v>
      </c>
      <c r="O311">
        <v>0.54359468386285004</v>
      </c>
      <c r="P311">
        <v>0.59518218911544363</v>
      </c>
      <c r="Q311">
        <v>0.40481781088455648</v>
      </c>
      <c r="R311">
        <v>3.2206706211896523E-2</v>
      </c>
      <c r="S311">
        <v>5083</v>
      </c>
      <c r="T311">
        <f t="shared" si="23"/>
        <v>-561</v>
      </c>
      <c r="U311">
        <v>4784</v>
      </c>
      <c r="V311">
        <v>5133.9489490433907</v>
      </c>
      <c r="W311">
        <v>5083</v>
      </c>
      <c r="X311" s="10">
        <v>13.8</v>
      </c>
      <c r="Y311">
        <v>0</v>
      </c>
      <c r="Z311">
        <f t="shared" si="24"/>
        <v>0</v>
      </c>
    </row>
    <row r="312" spans="1:26" x14ac:dyDescent="0.6">
      <c r="A312">
        <v>2017</v>
      </c>
      <c r="B312">
        <v>11</v>
      </c>
      <c r="C312">
        <v>7</v>
      </c>
      <c r="D312">
        <f t="shared" si="22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21604</v>
      </c>
      <c r="M312">
        <v>20548</v>
      </c>
      <c r="N312">
        <v>0.46894191625570242</v>
      </c>
      <c r="O312">
        <v>0.53105808374429753</v>
      </c>
      <c r="P312">
        <v>0.60843131988915999</v>
      </c>
      <c r="Q312">
        <v>0.39156868011084001</v>
      </c>
      <c r="R312">
        <v>4.6213119525813029E-2</v>
      </c>
      <c r="S312">
        <v>5136</v>
      </c>
      <c r="T312">
        <f t="shared" si="23"/>
        <v>53</v>
      </c>
      <c r="U312">
        <v>4784</v>
      </c>
      <c r="V312">
        <v>5113.5160022228192</v>
      </c>
      <c r="W312">
        <v>5136</v>
      </c>
      <c r="X312" s="10">
        <v>16.100000000000001</v>
      </c>
      <c r="Y312">
        <v>0</v>
      </c>
      <c r="Z312">
        <f t="shared" si="24"/>
        <v>0</v>
      </c>
    </row>
    <row r="313" spans="1:26" x14ac:dyDescent="0.6">
      <c r="A313">
        <v>2017</v>
      </c>
      <c r="B313">
        <v>11</v>
      </c>
      <c r="C313">
        <v>8</v>
      </c>
      <c r="D313">
        <f t="shared" si="22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20632</v>
      </c>
      <c r="M313">
        <v>22465</v>
      </c>
      <c r="N313">
        <v>0.44462860714226582</v>
      </c>
      <c r="O313">
        <v>0.55537139285773407</v>
      </c>
      <c r="P313">
        <v>0.59162434597919944</v>
      </c>
      <c r="Q313">
        <v>0.40837565402080073</v>
      </c>
      <c r="R313">
        <v>2.6792918124187472E-2</v>
      </c>
      <c r="S313">
        <v>5150</v>
      </c>
      <c r="T313">
        <f t="shared" si="23"/>
        <v>14</v>
      </c>
      <c r="U313">
        <v>4784</v>
      </c>
      <c r="V313">
        <v>5116.4290579933586</v>
      </c>
      <c r="W313">
        <v>5150</v>
      </c>
      <c r="X313" s="10">
        <v>18.100000000000001</v>
      </c>
      <c r="Y313">
        <v>0</v>
      </c>
      <c r="Z313">
        <f t="shared" si="24"/>
        <v>0</v>
      </c>
    </row>
    <row r="314" spans="1:26" x14ac:dyDescent="0.6">
      <c r="A314">
        <v>2017</v>
      </c>
      <c r="B314">
        <v>11</v>
      </c>
      <c r="C314">
        <v>9</v>
      </c>
      <c r="D314">
        <f t="shared" si="22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22020</v>
      </c>
      <c r="M314">
        <v>24446</v>
      </c>
      <c r="N314">
        <v>0.41723228970991122</v>
      </c>
      <c r="O314">
        <v>0.58276771029008889</v>
      </c>
      <c r="P314">
        <v>0.59897427570061845</v>
      </c>
      <c r="Q314">
        <v>0.4010257242993816</v>
      </c>
      <c r="R314">
        <v>2.7435971167855219E-2</v>
      </c>
      <c r="S314">
        <v>5403</v>
      </c>
      <c r="T314">
        <f t="shared" si="23"/>
        <v>253</v>
      </c>
      <c r="U314">
        <v>4784</v>
      </c>
      <c r="V314">
        <v>5322.219172658446</v>
      </c>
      <c r="W314">
        <v>5403</v>
      </c>
      <c r="X314" s="10">
        <v>14.8</v>
      </c>
      <c r="Y314">
        <v>0</v>
      </c>
      <c r="Z314">
        <f t="shared" si="24"/>
        <v>0</v>
      </c>
    </row>
    <row r="315" spans="1:26" x14ac:dyDescent="0.6">
      <c r="A315">
        <v>2017</v>
      </c>
      <c r="B315">
        <v>11</v>
      </c>
      <c r="C315">
        <v>10</v>
      </c>
      <c r="D315">
        <f t="shared" si="22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23497</v>
      </c>
      <c r="M315">
        <v>24351</v>
      </c>
      <c r="N315">
        <v>0.47164913992905261</v>
      </c>
      <c r="O315">
        <v>0.52835086007094745</v>
      </c>
      <c r="P315">
        <v>0.58567689064410977</v>
      </c>
      <c r="Q315">
        <v>0.41432310935589028</v>
      </c>
      <c r="R315">
        <v>4.3696551126891692E-2</v>
      </c>
      <c r="S315">
        <v>5568</v>
      </c>
      <c r="T315">
        <f t="shared" si="23"/>
        <v>165</v>
      </c>
      <c r="U315">
        <v>4784</v>
      </c>
      <c r="V315">
        <v>5635.3526739865847</v>
      </c>
      <c r="W315">
        <v>5635.3526739865847</v>
      </c>
      <c r="X315" s="10">
        <v>16.399999999999999</v>
      </c>
      <c r="Y315">
        <v>0</v>
      </c>
      <c r="Z315">
        <f t="shared" si="24"/>
        <v>0</v>
      </c>
    </row>
    <row r="316" spans="1:26" x14ac:dyDescent="0.6">
      <c r="A316">
        <v>2017</v>
      </c>
      <c r="B316">
        <v>11</v>
      </c>
      <c r="C316">
        <v>11</v>
      </c>
      <c r="D316">
        <f t="shared" si="22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24839</v>
      </c>
      <c r="M316">
        <v>25577</v>
      </c>
      <c r="N316">
        <v>0.45151137981587808</v>
      </c>
      <c r="O316">
        <v>0.54848862018412192</v>
      </c>
      <c r="P316">
        <v>0.61823958953489089</v>
      </c>
      <c r="Q316">
        <v>0.38176041046510911</v>
      </c>
      <c r="R316">
        <v>3.0674170120536901E-2</v>
      </c>
      <c r="S316">
        <v>5810</v>
      </c>
      <c r="T316">
        <f t="shared" si="23"/>
        <v>242</v>
      </c>
      <c r="U316">
        <v>4784</v>
      </c>
      <c r="V316">
        <v>5879.3789088366357</v>
      </c>
      <c r="W316">
        <v>5879.3789088366357</v>
      </c>
      <c r="X316" s="10">
        <v>10</v>
      </c>
      <c r="Y316">
        <v>0</v>
      </c>
      <c r="Z316">
        <f t="shared" si="24"/>
        <v>0</v>
      </c>
    </row>
    <row r="317" spans="1:26" x14ac:dyDescent="0.6">
      <c r="A317">
        <v>2017</v>
      </c>
      <c r="B317">
        <v>11</v>
      </c>
      <c r="C317">
        <v>12</v>
      </c>
      <c r="D317">
        <f t="shared" si="22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26715</v>
      </c>
      <c r="M317">
        <v>25301</v>
      </c>
      <c r="N317">
        <v>0.43602773431109132</v>
      </c>
      <c r="O317">
        <v>0.56397226568890868</v>
      </c>
      <c r="P317">
        <v>0.58563093205155703</v>
      </c>
      <c r="Q317">
        <v>0.41436906794844292</v>
      </c>
      <c r="R317">
        <v>1.6998956445323229E-2</v>
      </c>
      <c r="S317">
        <v>5650</v>
      </c>
      <c r="T317">
        <f t="shared" si="23"/>
        <v>-160</v>
      </c>
      <c r="U317">
        <v>4784</v>
      </c>
      <c r="V317">
        <v>6091.29146499337</v>
      </c>
      <c r="W317">
        <v>6091.29146499337</v>
      </c>
      <c r="X317" s="10">
        <v>11.7</v>
      </c>
      <c r="Y317">
        <v>0</v>
      </c>
      <c r="Z317">
        <f t="shared" si="24"/>
        <v>0</v>
      </c>
    </row>
    <row r="318" spans="1:26" x14ac:dyDescent="0.6">
      <c r="A318">
        <v>2017</v>
      </c>
      <c r="B318">
        <v>11</v>
      </c>
      <c r="C318">
        <v>13</v>
      </c>
      <c r="D318">
        <f t="shared" si="22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24495</v>
      </c>
      <c r="M318">
        <v>22729</v>
      </c>
      <c r="N318">
        <v>0.45078153692754258</v>
      </c>
      <c r="O318">
        <v>0.54921846307245736</v>
      </c>
      <c r="P318">
        <v>0.60175280689422406</v>
      </c>
      <c r="Q318">
        <v>0.39824719310577589</v>
      </c>
      <c r="R318">
        <v>1.533803566675539E-2</v>
      </c>
      <c r="S318">
        <v>5068</v>
      </c>
      <c r="T318">
        <f t="shared" si="23"/>
        <v>-582</v>
      </c>
      <c r="U318">
        <v>4784</v>
      </c>
      <c r="V318">
        <v>5158.5502293151812</v>
      </c>
      <c r="W318">
        <v>5068</v>
      </c>
      <c r="X318" s="10">
        <v>13.3</v>
      </c>
      <c r="Y318">
        <v>0</v>
      </c>
      <c r="Z318">
        <f t="shared" si="24"/>
        <v>0</v>
      </c>
    </row>
    <row r="319" spans="1:26" x14ac:dyDescent="0.6">
      <c r="A319">
        <v>2017</v>
      </c>
      <c r="B319">
        <v>11</v>
      </c>
      <c r="C319">
        <v>14</v>
      </c>
      <c r="D319">
        <f t="shared" si="22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21706</v>
      </c>
      <c r="M319">
        <v>20850</v>
      </c>
      <c r="N319">
        <v>0.47167173161527559</v>
      </c>
      <c r="O319">
        <v>0.52832826838472446</v>
      </c>
      <c r="P319">
        <v>0.60960065779543104</v>
      </c>
      <c r="Q319">
        <v>0.3903993422045689</v>
      </c>
      <c r="R319">
        <v>2.9411764705882348E-3</v>
      </c>
      <c r="S319">
        <v>5191</v>
      </c>
      <c r="T319">
        <f t="shared" si="23"/>
        <v>123</v>
      </c>
      <c r="U319">
        <v>4784</v>
      </c>
      <c r="V319">
        <v>5120.0541968941707</v>
      </c>
      <c r="W319">
        <v>5191</v>
      </c>
      <c r="X319" s="10">
        <v>13.7</v>
      </c>
      <c r="Y319">
        <v>0</v>
      </c>
      <c r="Z319">
        <f t="shared" si="24"/>
        <v>0</v>
      </c>
    </row>
    <row r="320" spans="1:26" x14ac:dyDescent="0.6">
      <c r="A320">
        <v>2017</v>
      </c>
      <c r="B320">
        <v>11</v>
      </c>
      <c r="C320">
        <v>15</v>
      </c>
      <c r="D320">
        <f t="shared" si="22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22296</v>
      </c>
      <c r="M320">
        <v>23454</v>
      </c>
      <c r="N320">
        <v>0.43276885986592778</v>
      </c>
      <c r="O320">
        <v>0.56723114013407216</v>
      </c>
      <c r="P320">
        <v>0.58395329538427343</v>
      </c>
      <c r="Q320">
        <v>0.41604670461572663</v>
      </c>
      <c r="R320">
        <v>2.9517867753161869E-2</v>
      </c>
      <c r="S320">
        <v>5387</v>
      </c>
      <c r="T320">
        <f t="shared" si="23"/>
        <v>196</v>
      </c>
      <c r="U320">
        <v>4784</v>
      </c>
      <c r="V320">
        <v>5189.8511214502278</v>
      </c>
      <c r="W320">
        <v>5387</v>
      </c>
      <c r="X320" s="10">
        <v>9.1999999999999993</v>
      </c>
      <c r="Y320">
        <v>0</v>
      </c>
      <c r="Z320">
        <f t="shared" si="24"/>
        <v>0</v>
      </c>
    </row>
    <row r="321" spans="1:26" x14ac:dyDescent="0.6">
      <c r="A321">
        <v>2017</v>
      </c>
      <c r="B321">
        <v>11</v>
      </c>
      <c r="C321">
        <v>16</v>
      </c>
      <c r="D321">
        <f t="shared" si="22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22291</v>
      </c>
      <c r="M321">
        <v>24918</v>
      </c>
      <c r="N321">
        <v>0.43641801648195511</v>
      </c>
      <c r="O321">
        <v>0.56358198351804489</v>
      </c>
      <c r="P321">
        <v>0.59356265360101668</v>
      </c>
      <c r="Q321">
        <v>0.40643734639898321</v>
      </c>
      <c r="R321">
        <v>1.901133180544945E-2</v>
      </c>
      <c r="S321">
        <v>5692</v>
      </c>
      <c r="T321">
        <f t="shared" si="23"/>
        <v>305</v>
      </c>
      <c r="U321">
        <v>4784</v>
      </c>
      <c r="V321">
        <v>5339.1546144527547</v>
      </c>
      <c r="W321">
        <v>5692</v>
      </c>
      <c r="X321" s="10">
        <v>7.1</v>
      </c>
      <c r="Y321">
        <v>0</v>
      </c>
      <c r="Z321">
        <f t="shared" si="24"/>
        <v>0</v>
      </c>
    </row>
    <row r="322" spans="1:26" x14ac:dyDescent="0.6">
      <c r="A322">
        <v>2017</v>
      </c>
      <c r="B322">
        <v>11</v>
      </c>
      <c r="C322">
        <v>17</v>
      </c>
      <c r="D322">
        <f t="shared" si="22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23319</v>
      </c>
      <c r="M322">
        <v>24648</v>
      </c>
      <c r="N322">
        <v>0.46022006488976153</v>
      </c>
      <c r="O322">
        <v>0.53977993511023836</v>
      </c>
      <c r="P322">
        <v>0.58521259925712277</v>
      </c>
      <c r="Q322">
        <v>0.41478740074287718</v>
      </c>
      <c r="R322">
        <v>2.8467573840436938E-2</v>
      </c>
      <c r="S322">
        <v>5824</v>
      </c>
      <c r="T322">
        <f t="shared" si="23"/>
        <v>132</v>
      </c>
      <c r="U322">
        <v>4784</v>
      </c>
      <c r="V322">
        <v>5585.6921728449142</v>
      </c>
      <c r="W322">
        <v>5824</v>
      </c>
      <c r="X322" s="10">
        <v>10.4</v>
      </c>
      <c r="Y322">
        <v>0.3</v>
      </c>
      <c r="Z322">
        <f t="shared" si="24"/>
        <v>3.12</v>
      </c>
    </row>
    <row r="323" spans="1:26" x14ac:dyDescent="0.6">
      <c r="A323">
        <v>2017</v>
      </c>
      <c r="B323">
        <v>11</v>
      </c>
      <c r="C323">
        <v>18</v>
      </c>
      <c r="D323">
        <f t="shared" ref="D323:D366" si="27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24940</v>
      </c>
      <c r="M323">
        <v>25576</v>
      </c>
      <c r="N323">
        <v>0.45567715030472272</v>
      </c>
      <c r="O323">
        <v>0.54432284969527733</v>
      </c>
      <c r="P323">
        <v>0.62410527997670595</v>
      </c>
      <c r="Q323">
        <v>0.37589472002329399</v>
      </c>
      <c r="R323">
        <v>2.7289430454609839E-2</v>
      </c>
      <c r="S323">
        <v>5897</v>
      </c>
      <c r="T323">
        <f t="shared" ref="T323:T366" si="28">S323-S322</f>
        <v>73</v>
      </c>
      <c r="U323">
        <v>4784</v>
      </c>
      <c r="V323">
        <v>5893.6841979996598</v>
      </c>
      <c r="W323">
        <v>5897</v>
      </c>
      <c r="X323" s="10">
        <v>7</v>
      </c>
      <c r="Y323">
        <v>0</v>
      </c>
      <c r="Z323">
        <f t="shared" ref="Z323:Z366" si="29">X323*Y323</f>
        <v>0</v>
      </c>
    </row>
    <row r="324" spans="1:26" x14ac:dyDescent="0.6">
      <c r="A324">
        <v>2017</v>
      </c>
      <c r="B324">
        <v>11</v>
      </c>
      <c r="C324">
        <v>19</v>
      </c>
      <c r="D324">
        <f t="shared" si="27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27084</v>
      </c>
      <c r="M324">
        <v>25574</v>
      </c>
      <c r="N324">
        <v>0.41910167575802248</v>
      </c>
      <c r="O324">
        <v>0.58089832424197752</v>
      </c>
      <c r="P324">
        <v>0.57771042925386396</v>
      </c>
      <c r="Q324">
        <v>0.42228957074613599</v>
      </c>
      <c r="R324">
        <v>5.2366904529534283E-2</v>
      </c>
      <c r="S324">
        <v>5767</v>
      </c>
      <c r="T324">
        <f t="shared" si="28"/>
        <v>-130</v>
      </c>
      <c r="U324">
        <v>4784</v>
      </c>
      <c r="V324">
        <v>6057.255783103471</v>
      </c>
      <c r="W324">
        <v>6057.255783103471</v>
      </c>
      <c r="X324" s="10">
        <v>3.3</v>
      </c>
      <c r="Y324">
        <v>0</v>
      </c>
      <c r="Z324">
        <f t="shared" si="29"/>
        <v>0</v>
      </c>
    </row>
    <row r="325" spans="1:26" x14ac:dyDescent="0.6">
      <c r="A325">
        <v>2017</v>
      </c>
      <c r="B325">
        <v>11</v>
      </c>
      <c r="C325">
        <v>20</v>
      </c>
      <c r="D325">
        <f t="shared" si="27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25240</v>
      </c>
      <c r="M325">
        <v>22720</v>
      </c>
      <c r="N325">
        <v>0.45420394427059479</v>
      </c>
      <c r="O325">
        <v>0.54579605572940526</v>
      </c>
      <c r="P325">
        <v>0.59507398114595267</v>
      </c>
      <c r="Q325">
        <v>0.40492601885404728</v>
      </c>
      <c r="R325">
        <v>3.528172362856391E-2</v>
      </c>
      <c r="S325">
        <v>5189</v>
      </c>
      <c r="T325">
        <f t="shared" si="28"/>
        <v>-578</v>
      </c>
      <c r="U325">
        <v>4784</v>
      </c>
      <c r="V325">
        <v>5188.8036847051826</v>
      </c>
      <c r="W325">
        <v>5189</v>
      </c>
      <c r="X325" s="10">
        <v>6</v>
      </c>
      <c r="Y325">
        <v>0</v>
      </c>
      <c r="Z325">
        <f t="shared" si="29"/>
        <v>0</v>
      </c>
    </row>
    <row r="326" spans="1:26" x14ac:dyDescent="0.6">
      <c r="A326">
        <v>2017</v>
      </c>
      <c r="B326">
        <v>11</v>
      </c>
      <c r="C326">
        <v>21</v>
      </c>
      <c r="D326">
        <f t="shared" si="27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21487</v>
      </c>
      <c r="M326">
        <v>20224</v>
      </c>
      <c r="N326">
        <v>0.45294647895106749</v>
      </c>
      <c r="O326">
        <v>0.54705352104893257</v>
      </c>
      <c r="P326">
        <v>0.61668020940662727</v>
      </c>
      <c r="Q326">
        <v>0.38331979059337268</v>
      </c>
      <c r="R326">
        <v>0.14476286718313189</v>
      </c>
      <c r="S326">
        <v>5224</v>
      </c>
      <c r="T326">
        <f t="shared" si="28"/>
        <v>35</v>
      </c>
      <c r="U326">
        <v>4784</v>
      </c>
      <c r="V326">
        <v>5071.3779948418551</v>
      </c>
      <c r="W326">
        <v>5224</v>
      </c>
      <c r="X326" s="10">
        <v>8.5</v>
      </c>
      <c r="Y326">
        <v>0</v>
      </c>
      <c r="Z326">
        <f t="shared" si="29"/>
        <v>0</v>
      </c>
    </row>
    <row r="327" spans="1:26" x14ac:dyDescent="0.6">
      <c r="A327">
        <v>2017</v>
      </c>
      <c r="B327">
        <v>11</v>
      </c>
      <c r="C327">
        <v>22</v>
      </c>
      <c r="D327">
        <f t="shared" si="27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21172</v>
      </c>
      <c r="M327">
        <v>22697</v>
      </c>
      <c r="N327">
        <v>0.43079237887105309</v>
      </c>
      <c r="O327">
        <v>0.56920762112894696</v>
      </c>
      <c r="P327">
        <v>0.59132816181168035</v>
      </c>
      <c r="Q327">
        <v>0.4086718381883197</v>
      </c>
      <c r="R327">
        <v>5.7219389303709102E-2</v>
      </c>
      <c r="S327">
        <v>5203</v>
      </c>
      <c r="T327">
        <f t="shared" si="28"/>
        <v>-21</v>
      </c>
      <c r="U327">
        <v>4784</v>
      </c>
      <c r="V327">
        <v>5111.339647033099</v>
      </c>
      <c r="W327">
        <v>5203</v>
      </c>
      <c r="X327" s="10">
        <v>9.3000000000000007</v>
      </c>
      <c r="Y327">
        <v>0</v>
      </c>
      <c r="Z327">
        <f t="shared" si="29"/>
        <v>0</v>
      </c>
    </row>
    <row r="328" spans="1:26" x14ac:dyDescent="0.6">
      <c r="A328">
        <v>2017</v>
      </c>
      <c r="B328">
        <v>11</v>
      </c>
      <c r="C328">
        <v>23</v>
      </c>
      <c r="D328">
        <f t="shared" si="27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22173</v>
      </c>
      <c r="M328">
        <v>23931</v>
      </c>
      <c r="N328">
        <v>0.42250575185149952</v>
      </c>
      <c r="O328">
        <v>0.57749424814850059</v>
      </c>
      <c r="P328">
        <v>0.58077264835369002</v>
      </c>
      <c r="Q328">
        <v>0.41922735164630998</v>
      </c>
      <c r="R328">
        <v>2.986694677871149E-2</v>
      </c>
      <c r="S328">
        <v>5404</v>
      </c>
      <c r="T328">
        <f t="shared" si="28"/>
        <v>201</v>
      </c>
      <c r="U328">
        <v>4784</v>
      </c>
      <c r="V328">
        <v>5284.5228288775997</v>
      </c>
      <c r="W328">
        <v>5404</v>
      </c>
      <c r="X328" s="10">
        <v>5.6</v>
      </c>
      <c r="Y328">
        <v>0</v>
      </c>
      <c r="Z328">
        <f t="shared" si="29"/>
        <v>0</v>
      </c>
    </row>
    <row r="329" spans="1:26" x14ac:dyDescent="0.6">
      <c r="A329">
        <v>2017</v>
      </c>
      <c r="B329">
        <v>11</v>
      </c>
      <c r="C329">
        <v>24</v>
      </c>
      <c r="D329">
        <f t="shared" si="27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22492</v>
      </c>
      <c r="M329">
        <v>24396</v>
      </c>
      <c r="N329">
        <v>0.45682569494488989</v>
      </c>
      <c r="O329">
        <v>0.54317430505511</v>
      </c>
      <c r="P329">
        <v>0.57938820144019565</v>
      </c>
      <c r="Q329">
        <v>0.42061179855980441</v>
      </c>
      <c r="R329">
        <v>5.1302761464844873E-2</v>
      </c>
      <c r="S329">
        <v>5575</v>
      </c>
      <c r="T329">
        <f t="shared" si="28"/>
        <v>171</v>
      </c>
      <c r="U329">
        <v>4784</v>
      </c>
      <c r="V329">
        <v>5492.9374935807473</v>
      </c>
      <c r="W329">
        <v>5575</v>
      </c>
      <c r="X329" s="10">
        <v>5.8</v>
      </c>
      <c r="Y329">
        <v>0</v>
      </c>
      <c r="Z329">
        <f t="shared" si="29"/>
        <v>0</v>
      </c>
    </row>
    <row r="330" spans="1:26" x14ac:dyDescent="0.6">
      <c r="A330">
        <v>2017</v>
      </c>
      <c r="B330">
        <v>11</v>
      </c>
      <c r="C330">
        <v>25</v>
      </c>
      <c r="D330">
        <f t="shared" si="27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23543</v>
      </c>
      <c r="M330">
        <v>25495</v>
      </c>
      <c r="N330">
        <v>0.45752539514149421</v>
      </c>
      <c r="O330">
        <v>0.54247460485850585</v>
      </c>
      <c r="P330">
        <v>0.61559585955233376</v>
      </c>
      <c r="Q330">
        <v>0.38440414044766619</v>
      </c>
      <c r="R330">
        <v>3.0969245752527491E-2</v>
      </c>
      <c r="S330">
        <v>5828</v>
      </c>
      <c r="T330">
        <f t="shared" si="28"/>
        <v>253</v>
      </c>
      <c r="U330">
        <v>4784</v>
      </c>
      <c r="V330">
        <v>5774.0538250071213</v>
      </c>
      <c r="W330">
        <v>5828</v>
      </c>
      <c r="X330" s="10">
        <v>7.2</v>
      </c>
      <c r="Y330">
        <v>0</v>
      </c>
      <c r="Z330">
        <f t="shared" si="29"/>
        <v>0</v>
      </c>
    </row>
    <row r="331" spans="1:26" x14ac:dyDescent="0.6">
      <c r="A331">
        <v>2017</v>
      </c>
      <c r="B331">
        <v>11</v>
      </c>
      <c r="C331">
        <v>26</v>
      </c>
      <c r="D331">
        <f t="shared" si="27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26668</v>
      </c>
      <c r="M331">
        <v>24360</v>
      </c>
      <c r="N331">
        <v>0.42311051096405389</v>
      </c>
      <c r="O331">
        <v>0.57688948903594617</v>
      </c>
      <c r="P331">
        <v>0.585756569542488</v>
      </c>
      <c r="Q331">
        <v>0.414243430457512</v>
      </c>
      <c r="R331">
        <v>0.21684604051649339</v>
      </c>
      <c r="S331">
        <v>5727</v>
      </c>
      <c r="T331">
        <f t="shared" si="28"/>
        <v>-101</v>
      </c>
      <c r="U331">
        <v>4784</v>
      </c>
      <c r="V331">
        <v>6070.5756373553049</v>
      </c>
      <c r="W331">
        <v>6070.5756373553049</v>
      </c>
      <c r="X331" s="10">
        <v>12.2</v>
      </c>
      <c r="Y331">
        <v>0</v>
      </c>
      <c r="Z331">
        <f t="shared" si="29"/>
        <v>0</v>
      </c>
    </row>
    <row r="332" spans="1:26" x14ac:dyDescent="0.6">
      <c r="A332">
        <v>2017</v>
      </c>
      <c r="B332">
        <v>11</v>
      </c>
      <c r="C332">
        <v>27</v>
      </c>
      <c r="D332">
        <f t="shared" si="27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24561</v>
      </c>
      <c r="M332">
        <v>22419</v>
      </c>
      <c r="N332">
        <v>0.45115828107818962</v>
      </c>
      <c r="O332">
        <v>0.54884171892181044</v>
      </c>
      <c r="P332">
        <v>0.60551318060641623</v>
      </c>
      <c r="Q332">
        <v>0.39448681939358382</v>
      </c>
      <c r="R332">
        <v>5.9495037873689087E-2</v>
      </c>
      <c r="S332">
        <v>5091</v>
      </c>
      <c r="T332">
        <f t="shared" si="28"/>
        <v>-636</v>
      </c>
      <c r="U332">
        <v>4784</v>
      </c>
      <c r="V332">
        <v>5167.2899196865365</v>
      </c>
      <c r="W332">
        <v>5091</v>
      </c>
      <c r="X332" s="10">
        <v>12.3</v>
      </c>
      <c r="Y332">
        <v>0</v>
      </c>
      <c r="Z332">
        <f t="shared" si="29"/>
        <v>0</v>
      </c>
    </row>
    <row r="333" spans="1:26" x14ac:dyDescent="0.6">
      <c r="A333">
        <v>2017</v>
      </c>
      <c r="B333">
        <v>11</v>
      </c>
      <c r="C333">
        <v>28</v>
      </c>
      <c r="D333">
        <f t="shared" si="27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21299</v>
      </c>
      <c r="M333">
        <v>19611</v>
      </c>
      <c r="N333">
        <v>0.46326852162993121</v>
      </c>
      <c r="O333">
        <v>0.53673147837006885</v>
      </c>
      <c r="P333">
        <v>0.62315815823828935</v>
      </c>
      <c r="Q333">
        <v>0.37684184176171059</v>
      </c>
      <c r="R333">
        <v>3.9215686274509803E-3</v>
      </c>
      <c r="S333">
        <v>5073</v>
      </c>
      <c r="T333">
        <f t="shared" si="28"/>
        <v>-18</v>
      </c>
      <c r="U333">
        <v>4784</v>
      </c>
      <c r="V333">
        <v>5099.1374555610018</v>
      </c>
      <c r="W333">
        <v>5073</v>
      </c>
      <c r="X333" s="10">
        <v>14.1</v>
      </c>
      <c r="Y333">
        <v>0</v>
      </c>
      <c r="Z333">
        <f t="shared" si="29"/>
        <v>0</v>
      </c>
    </row>
    <row r="334" spans="1:26" x14ac:dyDescent="0.6">
      <c r="A334">
        <v>2017</v>
      </c>
      <c r="B334">
        <v>11</v>
      </c>
      <c r="C334">
        <v>29</v>
      </c>
      <c r="D334">
        <f t="shared" si="27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20315</v>
      </c>
      <c r="M334">
        <v>21576</v>
      </c>
      <c r="N334">
        <v>0.43197753611248418</v>
      </c>
      <c r="O334">
        <v>0.56802246388751576</v>
      </c>
      <c r="P334">
        <v>0.58406493256839287</v>
      </c>
      <c r="Q334">
        <v>0.41593506743160719</v>
      </c>
      <c r="R334">
        <v>1.6223979787993632E-2</v>
      </c>
      <c r="S334">
        <v>4915</v>
      </c>
      <c r="T334">
        <f t="shared" si="28"/>
        <v>-158</v>
      </c>
      <c r="U334">
        <v>4784</v>
      </c>
      <c r="V334">
        <v>5044.9820641296947</v>
      </c>
      <c r="W334">
        <v>4915</v>
      </c>
      <c r="X334" s="10">
        <v>12.8</v>
      </c>
      <c r="Y334">
        <v>0</v>
      </c>
      <c r="Z334">
        <f t="shared" si="29"/>
        <v>0</v>
      </c>
    </row>
    <row r="335" spans="1:26" x14ac:dyDescent="0.6">
      <c r="A335">
        <v>2017</v>
      </c>
      <c r="B335">
        <v>11</v>
      </c>
      <c r="C335">
        <v>30</v>
      </c>
      <c r="D335">
        <f t="shared" si="27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20829</v>
      </c>
      <c r="M335">
        <v>22924</v>
      </c>
      <c r="N335">
        <v>0.4436793879150146</v>
      </c>
      <c r="O335">
        <v>0.5563206120849854</v>
      </c>
      <c r="P335">
        <v>0.5863748112468351</v>
      </c>
      <c r="Q335">
        <v>0.41362518875316501</v>
      </c>
      <c r="R335">
        <v>2.676078642521755E-2</v>
      </c>
      <c r="S335">
        <v>5024</v>
      </c>
      <c r="T335">
        <f t="shared" si="28"/>
        <v>109</v>
      </c>
      <c r="U335">
        <v>4784</v>
      </c>
      <c r="V335">
        <v>5224.4403708532727</v>
      </c>
      <c r="W335">
        <v>5024</v>
      </c>
      <c r="X335" s="10">
        <v>7.3</v>
      </c>
      <c r="Y335">
        <v>0</v>
      </c>
      <c r="Z335">
        <f t="shared" si="29"/>
        <v>0</v>
      </c>
    </row>
    <row r="336" spans="1:26" x14ac:dyDescent="0.6">
      <c r="A336">
        <v>2017</v>
      </c>
      <c r="B336">
        <v>12</v>
      </c>
      <c r="C336">
        <v>1</v>
      </c>
      <c r="D336">
        <f t="shared" si="27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21369</v>
      </c>
      <c r="M336">
        <v>22001</v>
      </c>
      <c r="N336">
        <v>0.4543046301924466</v>
      </c>
      <c r="O336">
        <v>0.54569536980755329</v>
      </c>
      <c r="P336">
        <v>0.58389383992643873</v>
      </c>
      <c r="Q336">
        <v>0.41610616007356122</v>
      </c>
      <c r="R336">
        <v>6.7294648884978506E-2</v>
      </c>
      <c r="S336">
        <v>5331</v>
      </c>
      <c r="T336">
        <f t="shared" si="28"/>
        <v>307</v>
      </c>
      <c r="U336">
        <v>4784</v>
      </c>
      <c r="V336">
        <v>5398.454955389936</v>
      </c>
      <c r="W336">
        <v>5331</v>
      </c>
      <c r="X336" s="10">
        <v>2.4</v>
      </c>
      <c r="Y336">
        <v>0</v>
      </c>
      <c r="Z336">
        <f t="shared" si="29"/>
        <v>0</v>
      </c>
    </row>
    <row r="337" spans="1:26" x14ac:dyDescent="0.6">
      <c r="A337">
        <v>2017</v>
      </c>
      <c r="B337">
        <v>12</v>
      </c>
      <c r="C337">
        <v>2</v>
      </c>
      <c r="D337">
        <f t="shared" si="27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22259</v>
      </c>
      <c r="M337">
        <v>23359</v>
      </c>
      <c r="N337">
        <v>0.43749415871287228</v>
      </c>
      <c r="O337">
        <v>0.56250584128712777</v>
      </c>
      <c r="P337">
        <v>0.60675339286535079</v>
      </c>
      <c r="Q337">
        <v>0.39324660713464921</v>
      </c>
      <c r="R337">
        <v>3.5384958179075818E-2</v>
      </c>
      <c r="S337">
        <v>5762</v>
      </c>
      <c r="T337">
        <f t="shared" si="28"/>
        <v>431</v>
      </c>
      <c r="U337">
        <v>4784</v>
      </c>
      <c r="V337">
        <v>5623.6491597298573</v>
      </c>
      <c r="W337">
        <v>5762</v>
      </c>
      <c r="X337" s="10">
        <v>5</v>
      </c>
      <c r="Y337">
        <v>0</v>
      </c>
      <c r="Z337">
        <f t="shared" si="29"/>
        <v>0</v>
      </c>
    </row>
    <row r="338" spans="1:26" x14ac:dyDescent="0.6">
      <c r="A338">
        <v>2017</v>
      </c>
      <c r="B338">
        <v>12</v>
      </c>
      <c r="C338">
        <v>3</v>
      </c>
      <c r="D338">
        <f t="shared" si="27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25363</v>
      </c>
      <c r="M338">
        <v>22585</v>
      </c>
      <c r="N338">
        <v>0.42231678482589058</v>
      </c>
      <c r="O338">
        <v>0.57768321517410937</v>
      </c>
      <c r="P338">
        <v>0.5909176605179155</v>
      </c>
      <c r="Q338">
        <v>0.4090823394820845</v>
      </c>
      <c r="R338">
        <v>5.8727341528743822E-2</v>
      </c>
      <c r="S338">
        <v>5601</v>
      </c>
      <c r="T338">
        <f t="shared" si="28"/>
        <v>-161</v>
      </c>
      <c r="U338">
        <v>4784</v>
      </c>
      <c r="V338">
        <v>5962.7030744127351</v>
      </c>
      <c r="W338">
        <v>5962.7030744127351</v>
      </c>
      <c r="X338" s="10">
        <v>7.9</v>
      </c>
      <c r="Y338">
        <v>0</v>
      </c>
      <c r="Z338">
        <f t="shared" si="29"/>
        <v>0</v>
      </c>
    </row>
    <row r="339" spans="1:26" x14ac:dyDescent="0.6">
      <c r="A339">
        <v>2017</v>
      </c>
      <c r="B339">
        <v>12</v>
      </c>
      <c r="C339">
        <v>4</v>
      </c>
      <c r="D339">
        <f t="shared" si="27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22243</v>
      </c>
      <c r="M339">
        <v>20795</v>
      </c>
      <c r="N339">
        <v>0.45293542391156671</v>
      </c>
      <c r="O339">
        <v>0.5470645760884334</v>
      </c>
      <c r="P339">
        <v>0.58923381839836031</v>
      </c>
      <c r="Q339">
        <v>0.41076618160163958</v>
      </c>
      <c r="R339">
        <v>9.1253869969040256E-3</v>
      </c>
      <c r="S339">
        <v>4969</v>
      </c>
      <c r="T339">
        <f t="shared" si="28"/>
        <v>-632</v>
      </c>
      <c r="U339">
        <v>4784</v>
      </c>
      <c r="V339">
        <v>4946.3317921636708</v>
      </c>
      <c r="W339">
        <v>4969</v>
      </c>
      <c r="X339" s="10">
        <v>7</v>
      </c>
      <c r="Y339">
        <v>0</v>
      </c>
      <c r="Z339">
        <f t="shared" si="29"/>
        <v>0</v>
      </c>
    </row>
    <row r="340" spans="1:26" x14ac:dyDescent="0.6">
      <c r="A340">
        <v>2017</v>
      </c>
      <c r="B340">
        <v>12</v>
      </c>
      <c r="C340">
        <v>5</v>
      </c>
      <c r="D340">
        <f t="shared" si="27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19589</v>
      </c>
      <c r="M340">
        <v>18672</v>
      </c>
      <c r="N340">
        <v>0.46383233209858588</v>
      </c>
      <c r="O340">
        <v>0.53616766790141401</v>
      </c>
      <c r="P340">
        <v>0.61413433058169897</v>
      </c>
      <c r="Q340">
        <v>0.38586566941830103</v>
      </c>
      <c r="R340">
        <v>3.098599886525584E-2</v>
      </c>
      <c r="S340">
        <v>4985</v>
      </c>
      <c r="T340">
        <f t="shared" si="28"/>
        <v>16</v>
      </c>
      <c r="U340">
        <v>4784</v>
      </c>
      <c r="V340">
        <v>4910.1452397076537</v>
      </c>
      <c r="W340">
        <v>4985</v>
      </c>
      <c r="X340" s="10">
        <v>0.4</v>
      </c>
      <c r="Y340">
        <v>0</v>
      </c>
      <c r="Z340">
        <f t="shared" si="29"/>
        <v>0</v>
      </c>
    </row>
    <row r="341" spans="1:26" x14ac:dyDescent="0.6">
      <c r="A341">
        <v>2017</v>
      </c>
      <c r="B341">
        <v>12</v>
      </c>
      <c r="C341">
        <v>6</v>
      </c>
      <c r="D341">
        <f t="shared" si="27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19800</v>
      </c>
      <c r="M341">
        <v>20856</v>
      </c>
      <c r="N341">
        <v>0.4348896019573531</v>
      </c>
      <c r="O341">
        <v>0.56511039804264684</v>
      </c>
      <c r="P341">
        <v>0.58239974791664118</v>
      </c>
      <c r="Q341">
        <v>0.41760025208335882</v>
      </c>
      <c r="R341">
        <v>6.642550068155606E-2</v>
      </c>
      <c r="S341">
        <v>4952</v>
      </c>
      <c r="T341">
        <f t="shared" si="28"/>
        <v>-33</v>
      </c>
      <c r="U341">
        <v>4784</v>
      </c>
      <c r="V341">
        <v>4978.9476397250628</v>
      </c>
      <c r="W341">
        <v>4952</v>
      </c>
      <c r="X341" s="10">
        <v>3.8</v>
      </c>
      <c r="Y341">
        <v>0</v>
      </c>
      <c r="Z341">
        <f t="shared" si="29"/>
        <v>0</v>
      </c>
    </row>
    <row r="342" spans="1:26" x14ac:dyDescent="0.6">
      <c r="A342">
        <v>2017</v>
      </c>
      <c r="B342">
        <v>12</v>
      </c>
      <c r="C342">
        <v>7</v>
      </c>
      <c r="D342">
        <f t="shared" si="27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19862</v>
      </c>
      <c r="M342">
        <v>21965</v>
      </c>
      <c r="N342">
        <v>0.41593444319496042</v>
      </c>
      <c r="O342">
        <v>0.58406555680503958</v>
      </c>
      <c r="P342">
        <v>0.57492333846367727</v>
      </c>
      <c r="Q342">
        <v>0.42507666153632279</v>
      </c>
      <c r="R342">
        <v>0.23228666227436939</v>
      </c>
      <c r="S342">
        <v>5152</v>
      </c>
      <c r="T342">
        <f t="shared" si="28"/>
        <v>200</v>
      </c>
      <c r="U342">
        <v>4784</v>
      </c>
      <c r="V342">
        <v>5088.8603047000443</v>
      </c>
      <c r="W342">
        <v>5152</v>
      </c>
      <c r="X342" s="10">
        <v>6.9</v>
      </c>
      <c r="Y342">
        <v>0</v>
      </c>
      <c r="Z342">
        <f t="shared" si="29"/>
        <v>0</v>
      </c>
    </row>
    <row r="343" spans="1:26" x14ac:dyDescent="0.6">
      <c r="A343">
        <v>2017</v>
      </c>
      <c r="B343">
        <v>12</v>
      </c>
      <c r="C343">
        <v>8</v>
      </c>
      <c r="D343">
        <f t="shared" si="27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21474</v>
      </c>
      <c r="M343">
        <v>22416</v>
      </c>
      <c r="N343">
        <v>0.45215749739242722</v>
      </c>
      <c r="O343">
        <v>0.54784250260757272</v>
      </c>
      <c r="P343">
        <v>0.57919778738026773</v>
      </c>
      <c r="Q343">
        <v>0.42080221261973222</v>
      </c>
      <c r="R343">
        <v>3.9543145900822099E-2</v>
      </c>
      <c r="S343">
        <v>5419</v>
      </c>
      <c r="T343">
        <f t="shared" si="28"/>
        <v>267</v>
      </c>
      <c r="U343">
        <v>4784</v>
      </c>
      <c r="V343">
        <v>5393.2294591512727</v>
      </c>
      <c r="W343">
        <v>5419</v>
      </c>
      <c r="X343" s="10">
        <v>1.5</v>
      </c>
      <c r="Y343">
        <v>0</v>
      </c>
      <c r="Z343">
        <f t="shared" si="29"/>
        <v>0</v>
      </c>
    </row>
    <row r="344" spans="1:26" x14ac:dyDescent="0.6">
      <c r="A344">
        <v>2017</v>
      </c>
      <c r="B344">
        <v>12</v>
      </c>
      <c r="C344">
        <v>9</v>
      </c>
      <c r="D344">
        <f t="shared" si="27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22317</v>
      </c>
      <c r="M344">
        <v>23514</v>
      </c>
      <c r="N344">
        <v>0.44280501970358099</v>
      </c>
      <c r="O344">
        <v>0.55719498029641901</v>
      </c>
      <c r="P344">
        <v>0.61054395128334293</v>
      </c>
      <c r="Q344">
        <v>0.38945604871665701</v>
      </c>
      <c r="R344">
        <v>2.1305754687652341E-2</v>
      </c>
      <c r="S344">
        <v>5717</v>
      </c>
      <c r="T344">
        <f t="shared" si="28"/>
        <v>298</v>
      </c>
      <c r="U344">
        <v>4784</v>
      </c>
      <c r="V344">
        <v>5637.1578319049122</v>
      </c>
      <c r="W344">
        <v>5717</v>
      </c>
      <c r="X344" s="10">
        <v>3.4</v>
      </c>
      <c r="Y344">
        <v>0</v>
      </c>
      <c r="Z344">
        <f t="shared" si="29"/>
        <v>0</v>
      </c>
    </row>
    <row r="345" spans="1:26" x14ac:dyDescent="0.6">
      <c r="A345">
        <v>2017</v>
      </c>
      <c r="B345">
        <v>12</v>
      </c>
      <c r="C345">
        <v>10</v>
      </c>
      <c r="D345">
        <f t="shared" si="27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25217</v>
      </c>
      <c r="M345">
        <v>23808</v>
      </c>
      <c r="N345">
        <v>0.4171552235679899</v>
      </c>
      <c r="O345">
        <v>0.58284477643201005</v>
      </c>
      <c r="P345">
        <v>0.5844374357304607</v>
      </c>
      <c r="Q345">
        <v>0.41556256426953941</v>
      </c>
      <c r="R345">
        <v>6.114961042114566E-2</v>
      </c>
      <c r="S345">
        <v>5666</v>
      </c>
      <c r="T345">
        <f t="shared" si="28"/>
        <v>-51</v>
      </c>
      <c r="U345">
        <v>4784</v>
      </c>
      <c r="V345">
        <v>5929.4713125553308</v>
      </c>
      <c r="W345">
        <v>5929.4713125553308</v>
      </c>
      <c r="X345" s="10">
        <v>6.7</v>
      </c>
      <c r="Y345">
        <v>0.2</v>
      </c>
      <c r="Z345">
        <f t="shared" si="29"/>
        <v>1.34</v>
      </c>
    </row>
    <row r="346" spans="1:26" x14ac:dyDescent="0.6">
      <c r="A346">
        <v>2017</v>
      </c>
      <c r="B346">
        <v>12</v>
      </c>
      <c r="C346">
        <v>11</v>
      </c>
      <c r="D346">
        <f t="shared" si="27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22722</v>
      </c>
      <c r="M346">
        <v>20764</v>
      </c>
      <c r="N346">
        <v>0.43918254401863938</v>
      </c>
      <c r="O346">
        <v>0.56081745598136057</v>
      </c>
      <c r="P346">
        <v>0.5970551306177786</v>
      </c>
      <c r="Q346">
        <v>0.4029448693822214</v>
      </c>
      <c r="R346">
        <v>1.7080569069733161E-2</v>
      </c>
      <c r="S346">
        <v>5016</v>
      </c>
      <c r="T346">
        <f t="shared" si="28"/>
        <v>-650</v>
      </c>
      <c r="U346">
        <v>4784</v>
      </c>
      <c r="V346">
        <v>4958.8079729490446</v>
      </c>
      <c r="W346">
        <v>5016</v>
      </c>
      <c r="X346" s="10">
        <v>1.2</v>
      </c>
      <c r="Y346">
        <v>0</v>
      </c>
      <c r="Z346">
        <f t="shared" si="29"/>
        <v>0</v>
      </c>
    </row>
    <row r="347" spans="1:26" x14ac:dyDescent="0.6">
      <c r="A347">
        <v>2017</v>
      </c>
      <c r="B347">
        <v>12</v>
      </c>
      <c r="C347">
        <v>12</v>
      </c>
      <c r="D347">
        <f t="shared" si="27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19289</v>
      </c>
      <c r="M347">
        <v>19336</v>
      </c>
      <c r="N347">
        <v>0.45351711206637851</v>
      </c>
      <c r="O347">
        <v>0.54648288793362154</v>
      </c>
      <c r="P347">
        <v>0.61445700222354505</v>
      </c>
      <c r="Q347">
        <v>0.38554299777645479</v>
      </c>
      <c r="R347">
        <v>1.7138113826766409E-2</v>
      </c>
      <c r="S347">
        <v>5057</v>
      </c>
      <c r="T347">
        <f t="shared" si="28"/>
        <v>41</v>
      </c>
      <c r="U347">
        <v>4784</v>
      </c>
      <c r="V347">
        <v>4862.8231315244766</v>
      </c>
      <c r="W347">
        <v>5057</v>
      </c>
      <c r="X347" s="10">
        <v>-2.7</v>
      </c>
      <c r="Y347">
        <v>0</v>
      </c>
      <c r="Z347">
        <f t="shared" si="29"/>
        <v>0</v>
      </c>
    </row>
    <row r="348" spans="1:26" x14ac:dyDescent="0.6">
      <c r="A348">
        <v>2017</v>
      </c>
      <c r="B348">
        <v>12</v>
      </c>
      <c r="C348">
        <v>13</v>
      </c>
      <c r="D348">
        <f t="shared" si="27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20131</v>
      </c>
      <c r="M348">
        <v>22262</v>
      </c>
      <c r="N348">
        <v>0.42272206081621488</v>
      </c>
      <c r="O348">
        <v>0.57727793918378512</v>
      </c>
      <c r="P348">
        <v>0.58907967096138658</v>
      </c>
      <c r="Q348">
        <v>0.41092032903861347</v>
      </c>
      <c r="R348">
        <v>8.2912745048512662E-2</v>
      </c>
      <c r="S348">
        <v>5096</v>
      </c>
      <c r="T348">
        <f t="shared" si="28"/>
        <v>39</v>
      </c>
      <c r="U348">
        <v>4784</v>
      </c>
      <c r="V348">
        <v>4982.4421606886935</v>
      </c>
      <c r="W348">
        <v>5096</v>
      </c>
      <c r="X348" s="10">
        <v>-1.3</v>
      </c>
      <c r="Y348">
        <v>0</v>
      </c>
      <c r="Z348">
        <f t="shared" si="29"/>
        <v>0</v>
      </c>
    </row>
    <row r="349" spans="1:26" x14ac:dyDescent="0.6">
      <c r="A349">
        <v>2017</v>
      </c>
      <c r="B349">
        <v>12</v>
      </c>
      <c r="C349">
        <v>14</v>
      </c>
      <c r="D349">
        <f t="shared" si="27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21221</v>
      </c>
      <c r="M349">
        <v>23820</v>
      </c>
      <c r="N349">
        <v>0.44315300282792552</v>
      </c>
      <c r="O349">
        <v>0.55684699717207453</v>
      </c>
      <c r="P349">
        <v>0.57876755167776839</v>
      </c>
      <c r="Q349">
        <v>0.42123244832223161</v>
      </c>
      <c r="R349">
        <v>9.5492742551566076E-3</v>
      </c>
      <c r="S349">
        <v>5379</v>
      </c>
      <c r="T349">
        <f t="shared" si="28"/>
        <v>283</v>
      </c>
      <c r="U349">
        <v>4784</v>
      </c>
      <c r="V349">
        <v>5228.6743989929546</v>
      </c>
      <c r="W349">
        <v>5379</v>
      </c>
      <c r="X349" s="10">
        <v>2.9</v>
      </c>
      <c r="Y349">
        <v>0</v>
      </c>
      <c r="Z349">
        <f t="shared" si="29"/>
        <v>0</v>
      </c>
    </row>
    <row r="350" spans="1:26" x14ac:dyDescent="0.6">
      <c r="A350">
        <v>2017</v>
      </c>
      <c r="B350">
        <v>12</v>
      </c>
      <c r="C350">
        <v>15</v>
      </c>
      <c r="D350">
        <f t="shared" si="27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22169</v>
      </c>
      <c r="M350">
        <v>23200</v>
      </c>
      <c r="N350">
        <v>0.4381186431791968</v>
      </c>
      <c r="O350">
        <v>0.5618813568208032</v>
      </c>
      <c r="P350">
        <v>0.58285805409507829</v>
      </c>
      <c r="Q350">
        <v>0.41714194590492171</v>
      </c>
      <c r="R350">
        <v>5.6476717246613441E-2</v>
      </c>
      <c r="S350">
        <v>5582</v>
      </c>
      <c r="T350">
        <f t="shared" si="28"/>
        <v>203</v>
      </c>
      <c r="U350">
        <v>4784</v>
      </c>
      <c r="V350">
        <v>5443.0842015154913</v>
      </c>
      <c r="W350">
        <v>5582</v>
      </c>
      <c r="X350" s="10">
        <v>4.8</v>
      </c>
      <c r="Y350">
        <v>0</v>
      </c>
      <c r="Z350">
        <f t="shared" si="29"/>
        <v>0</v>
      </c>
    </row>
    <row r="351" spans="1:26" x14ac:dyDescent="0.6">
      <c r="A351">
        <v>2017</v>
      </c>
      <c r="B351">
        <v>12</v>
      </c>
      <c r="C351">
        <v>16</v>
      </c>
      <c r="D351">
        <f t="shared" si="27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24556</v>
      </c>
      <c r="M351">
        <v>25469</v>
      </c>
      <c r="N351">
        <v>0.43103138009120517</v>
      </c>
      <c r="O351">
        <v>0.56896861990879477</v>
      </c>
      <c r="P351">
        <v>0.61233575051185685</v>
      </c>
      <c r="Q351">
        <v>0.3876642494881431</v>
      </c>
      <c r="R351">
        <v>4.2792383864137647E-2</v>
      </c>
      <c r="S351">
        <v>5835</v>
      </c>
      <c r="T351">
        <f t="shared" si="28"/>
        <v>253</v>
      </c>
      <c r="U351">
        <v>4784</v>
      </c>
      <c r="V351">
        <v>5793.388423444595</v>
      </c>
      <c r="W351">
        <v>5835</v>
      </c>
      <c r="X351" s="10">
        <v>1.9</v>
      </c>
      <c r="Y351">
        <v>0</v>
      </c>
      <c r="Z351">
        <f t="shared" si="29"/>
        <v>0</v>
      </c>
    </row>
    <row r="352" spans="1:26" x14ac:dyDescent="0.6">
      <c r="A352">
        <v>2017</v>
      </c>
      <c r="B352">
        <v>12</v>
      </c>
      <c r="C352">
        <v>17</v>
      </c>
      <c r="D352">
        <f t="shared" si="27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25113</v>
      </c>
      <c r="M352">
        <v>24450</v>
      </c>
      <c r="N352">
        <v>0.4233374703667</v>
      </c>
      <c r="O352">
        <v>0.5766625296333</v>
      </c>
      <c r="P352">
        <v>0.60096299848394186</v>
      </c>
      <c r="Q352">
        <v>0.39903700151605809</v>
      </c>
      <c r="R352">
        <v>1.319475158484446E-2</v>
      </c>
      <c r="S352">
        <v>5752</v>
      </c>
      <c r="T352">
        <f t="shared" si="28"/>
        <v>-83</v>
      </c>
      <c r="U352">
        <v>4784</v>
      </c>
      <c r="V352">
        <v>5932.6258910204042</v>
      </c>
      <c r="W352">
        <v>5932.6258910204042</v>
      </c>
      <c r="X352" s="10">
        <v>-1.4</v>
      </c>
      <c r="Y352">
        <v>0</v>
      </c>
      <c r="Z352">
        <f t="shared" si="29"/>
        <v>0</v>
      </c>
    </row>
    <row r="353" spans="1:26" x14ac:dyDescent="0.6">
      <c r="A353">
        <v>2017</v>
      </c>
      <c r="B353">
        <v>12</v>
      </c>
      <c r="C353">
        <v>18</v>
      </c>
      <c r="D353">
        <f t="shared" si="27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23096</v>
      </c>
      <c r="M353">
        <v>22603</v>
      </c>
      <c r="N353">
        <v>0.40770548939128148</v>
      </c>
      <c r="O353">
        <v>0.59229451060871841</v>
      </c>
      <c r="P353">
        <v>0.61777339442430079</v>
      </c>
      <c r="Q353">
        <v>0.38222660557569921</v>
      </c>
      <c r="R353">
        <v>0.19938947017064301</v>
      </c>
      <c r="S353">
        <v>5116</v>
      </c>
      <c r="T353">
        <f t="shared" si="28"/>
        <v>-636</v>
      </c>
      <c r="U353">
        <v>4784</v>
      </c>
      <c r="V353">
        <v>4980.0110116849273</v>
      </c>
      <c r="W353">
        <v>5116</v>
      </c>
      <c r="X353" s="10">
        <v>2.6</v>
      </c>
      <c r="Y353">
        <v>0</v>
      </c>
      <c r="Z353">
        <f t="shared" si="29"/>
        <v>0</v>
      </c>
    </row>
    <row r="354" spans="1:26" x14ac:dyDescent="0.6">
      <c r="A354">
        <v>2017</v>
      </c>
      <c r="B354">
        <v>12</v>
      </c>
      <c r="C354">
        <v>19</v>
      </c>
      <c r="D354">
        <f t="shared" si="27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21131</v>
      </c>
      <c r="M354">
        <v>21420</v>
      </c>
      <c r="N354">
        <v>0.46208226450144052</v>
      </c>
      <c r="O354">
        <v>0.53791773549855937</v>
      </c>
      <c r="P354">
        <v>0.62085203536184586</v>
      </c>
      <c r="Q354">
        <v>0.37914796463815409</v>
      </c>
      <c r="R354">
        <v>1.793677337155598E-2</v>
      </c>
      <c r="S354">
        <v>5164</v>
      </c>
      <c r="T354">
        <f t="shared" si="28"/>
        <v>48</v>
      </c>
      <c r="U354">
        <v>4784</v>
      </c>
      <c r="V354">
        <v>5048.3780554357836</v>
      </c>
      <c r="W354">
        <v>5164</v>
      </c>
      <c r="X354" s="10">
        <v>3.5</v>
      </c>
      <c r="Y354">
        <v>0</v>
      </c>
      <c r="Z354">
        <f t="shared" si="29"/>
        <v>0</v>
      </c>
    </row>
    <row r="355" spans="1:26" x14ac:dyDescent="0.6">
      <c r="A355">
        <v>2017</v>
      </c>
      <c r="B355">
        <v>12</v>
      </c>
      <c r="C355">
        <v>20</v>
      </c>
      <c r="D355">
        <f t="shared" si="27"/>
        <v>3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22178</v>
      </c>
      <c r="M355">
        <v>23102</v>
      </c>
      <c r="N355">
        <v>0.4110122109750553</v>
      </c>
      <c r="O355">
        <v>0.58898778902494464</v>
      </c>
      <c r="P355">
        <v>0.57984113440791563</v>
      </c>
      <c r="Q355">
        <v>0.42015886559208437</v>
      </c>
      <c r="R355">
        <v>7.014410231936144E-2</v>
      </c>
      <c r="S355">
        <v>5059</v>
      </c>
      <c r="T355">
        <f t="shared" si="28"/>
        <v>-105</v>
      </c>
      <c r="U355">
        <v>4784</v>
      </c>
      <c r="V355">
        <v>5120.2233187242</v>
      </c>
      <c r="W355">
        <v>5059</v>
      </c>
      <c r="X355" s="10">
        <v>1.9</v>
      </c>
      <c r="Y355">
        <v>0</v>
      </c>
      <c r="Z355">
        <f t="shared" si="29"/>
        <v>0</v>
      </c>
    </row>
    <row r="356" spans="1:26" x14ac:dyDescent="0.6">
      <c r="A356">
        <v>2017</v>
      </c>
      <c r="B356">
        <v>12</v>
      </c>
      <c r="C356">
        <v>21</v>
      </c>
      <c r="D356">
        <f t="shared" si="27"/>
        <v>4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21741</v>
      </c>
      <c r="M356">
        <v>22773</v>
      </c>
      <c r="N356">
        <v>0.42203094109395328</v>
      </c>
      <c r="O356">
        <v>0.57796905890604666</v>
      </c>
      <c r="P356">
        <v>0.58380652335988348</v>
      </c>
      <c r="Q356">
        <v>0.41619347664011658</v>
      </c>
      <c r="R356">
        <v>0.20846128441056511</v>
      </c>
      <c r="S356">
        <v>5140</v>
      </c>
      <c r="T356">
        <f t="shared" si="28"/>
        <v>81</v>
      </c>
      <c r="U356">
        <v>4784</v>
      </c>
      <c r="V356">
        <v>5251.0195548229694</v>
      </c>
      <c r="W356">
        <v>5140</v>
      </c>
      <c r="X356" s="10">
        <v>4.3</v>
      </c>
      <c r="Y356">
        <v>0</v>
      </c>
      <c r="Z356">
        <f t="shared" si="29"/>
        <v>0</v>
      </c>
    </row>
    <row r="357" spans="1:26" x14ac:dyDescent="0.6">
      <c r="A357">
        <v>2017</v>
      </c>
      <c r="B357">
        <v>12</v>
      </c>
      <c r="C357">
        <v>22</v>
      </c>
      <c r="D357">
        <f t="shared" si="27"/>
        <v>5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23479</v>
      </c>
      <c r="M357">
        <v>24530</v>
      </c>
      <c r="N357">
        <v>0.43730736647178969</v>
      </c>
      <c r="O357">
        <v>0.56269263352821042</v>
      </c>
      <c r="P357">
        <v>0.58957321196043844</v>
      </c>
      <c r="Q357">
        <v>0.41042678803956151</v>
      </c>
      <c r="R357">
        <v>4.9975669138746258E-2</v>
      </c>
      <c r="S357">
        <v>5401</v>
      </c>
      <c r="T357">
        <f t="shared" si="28"/>
        <v>261</v>
      </c>
      <c r="U357">
        <v>4784</v>
      </c>
      <c r="V357">
        <v>5556.0428355432159</v>
      </c>
      <c r="W357">
        <v>5556.0428355432159</v>
      </c>
      <c r="X357" s="10">
        <v>5.0999999999999996</v>
      </c>
      <c r="Y357">
        <v>0</v>
      </c>
      <c r="Z357">
        <f t="shared" si="29"/>
        <v>0</v>
      </c>
    </row>
    <row r="358" spans="1:26" x14ac:dyDescent="0.6">
      <c r="A358">
        <v>2017</v>
      </c>
      <c r="B358">
        <v>12</v>
      </c>
      <c r="C358">
        <v>23</v>
      </c>
      <c r="D358">
        <f t="shared" si="27"/>
        <v>6</v>
      </c>
      <c r="E358" t="s">
        <v>28</v>
      </c>
      <c r="F358" t="s">
        <v>13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>
        <f t="shared" si="25"/>
        <v>0</v>
      </c>
      <c r="I358">
        <f t="shared" si="26"/>
        <v>1</v>
      </c>
      <c r="J358" s="12" t="s">
        <v>61</v>
      </c>
      <c r="K358" s="12"/>
      <c r="L358">
        <v>23898</v>
      </c>
      <c r="M358">
        <v>26669</v>
      </c>
      <c r="N358">
        <v>0.4336940419458849</v>
      </c>
      <c r="O358">
        <v>0.5663059580541151</v>
      </c>
      <c r="P358">
        <v>0.60774707179298093</v>
      </c>
      <c r="Q358">
        <v>0.39225292820701912</v>
      </c>
      <c r="R358">
        <v>0.13643962894000511</v>
      </c>
      <c r="S358">
        <v>5995</v>
      </c>
      <c r="T358">
        <f t="shared" si="28"/>
        <v>594</v>
      </c>
      <c r="U358">
        <v>4784</v>
      </c>
      <c r="V358">
        <v>5845.1467440765045</v>
      </c>
      <c r="W358">
        <v>5995</v>
      </c>
      <c r="X358" s="10">
        <v>8</v>
      </c>
      <c r="Y358">
        <v>0</v>
      </c>
      <c r="Z358">
        <f t="shared" si="29"/>
        <v>0</v>
      </c>
    </row>
    <row r="359" spans="1:26" x14ac:dyDescent="0.6">
      <c r="A359">
        <v>2017</v>
      </c>
      <c r="B359">
        <v>12</v>
      </c>
      <c r="C359">
        <v>24</v>
      </c>
      <c r="D359">
        <f t="shared" si="27"/>
        <v>7</v>
      </c>
      <c r="E359" t="s">
        <v>28</v>
      </c>
      <c r="F359" t="s">
        <v>14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>
        <f t="shared" si="25"/>
        <v>0</v>
      </c>
      <c r="I359">
        <f t="shared" si="26"/>
        <v>1</v>
      </c>
      <c r="J359" s="12" t="s">
        <v>61</v>
      </c>
      <c r="K359" s="12"/>
      <c r="L359">
        <v>21661</v>
      </c>
      <c r="M359">
        <v>23865</v>
      </c>
      <c r="N359">
        <v>0.40703673388066031</v>
      </c>
      <c r="O359">
        <v>0.59296326611933969</v>
      </c>
      <c r="P359">
        <v>0.59670055050677895</v>
      </c>
      <c r="Q359">
        <v>0.40329944949322111</v>
      </c>
      <c r="R359">
        <v>0.18156802929157689</v>
      </c>
      <c r="S359">
        <v>6052</v>
      </c>
      <c r="T359">
        <f t="shared" si="28"/>
        <v>57</v>
      </c>
      <c r="U359">
        <v>4784</v>
      </c>
      <c r="V359">
        <v>5742.9639258144489</v>
      </c>
      <c r="W359">
        <v>6052</v>
      </c>
      <c r="X359" s="10">
        <v>8.8000000000000007</v>
      </c>
      <c r="Y359">
        <v>10.4</v>
      </c>
      <c r="Z359">
        <f t="shared" si="29"/>
        <v>91.52000000000001</v>
      </c>
    </row>
    <row r="360" spans="1:26" x14ac:dyDescent="0.6">
      <c r="A360">
        <v>2017</v>
      </c>
      <c r="B360">
        <v>12</v>
      </c>
      <c r="C360">
        <v>25</v>
      </c>
      <c r="D360">
        <f t="shared" si="27"/>
        <v>1</v>
      </c>
      <c r="E360" t="s">
        <v>77</v>
      </c>
      <c r="F360" t="s">
        <v>74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12" t="s">
        <v>61</v>
      </c>
      <c r="K360" s="12"/>
      <c r="L360">
        <v>24237</v>
      </c>
      <c r="M360">
        <v>22149</v>
      </c>
      <c r="N360">
        <v>0.44013736609367399</v>
      </c>
      <c r="O360">
        <v>0.55986263390632596</v>
      </c>
      <c r="P360">
        <v>0.60118806896735999</v>
      </c>
      <c r="Q360">
        <v>0.39881193103264012</v>
      </c>
      <c r="R360">
        <v>4.9745204678178001E-2</v>
      </c>
      <c r="S360">
        <v>5692</v>
      </c>
      <c r="T360">
        <f t="shared" si="28"/>
        <v>-360</v>
      </c>
      <c r="V360">
        <v>5180.1596053701778</v>
      </c>
      <c r="W360">
        <v>5692</v>
      </c>
      <c r="X360" s="10">
        <v>3.4</v>
      </c>
      <c r="Y360">
        <v>0</v>
      </c>
      <c r="Z360">
        <f t="shared" si="29"/>
        <v>0</v>
      </c>
    </row>
    <row r="361" spans="1:26" x14ac:dyDescent="0.6">
      <c r="A361">
        <v>2017</v>
      </c>
      <c r="B361">
        <v>12</v>
      </c>
      <c r="C361">
        <v>26</v>
      </c>
      <c r="D361">
        <f t="shared" si="27"/>
        <v>2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23060</v>
      </c>
      <c r="M361">
        <v>21897</v>
      </c>
      <c r="N361">
        <v>0.4219170664217104</v>
      </c>
      <c r="O361">
        <v>0.57808293357828955</v>
      </c>
      <c r="P361">
        <v>0.60080811001863632</v>
      </c>
      <c r="Q361">
        <v>0.39919188998136368</v>
      </c>
      <c r="R361">
        <v>3.7433941187811161E-2</v>
      </c>
      <c r="S361">
        <v>4943</v>
      </c>
      <c r="T361">
        <f t="shared" si="28"/>
        <v>-749</v>
      </c>
      <c r="V361">
        <v>5106.9265747596774</v>
      </c>
      <c r="W361">
        <v>4943</v>
      </c>
      <c r="X361" s="10">
        <v>3</v>
      </c>
      <c r="Y361">
        <v>0</v>
      </c>
      <c r="Z361">
        <f t="shared" si="29"/>
        <v>0</v>
      </c>
    </row>
    <row r="362" spans="1:26" x14ac:dyDescent="0.6">
      <c r="A362">
        <v>2017</v>
      </c>
      <c r="B362">
        <v>12</v>
      </c>
      <c r="C362">
        <v>27</v>
      </c>
      <c r="D362">
        <f t="shared" si="27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23318</v>
      </c>
      <c r="M362">
        <v>23075</v>
      </c>
      <c r="N362">
        <v>0.40011460245980368</v>
      </c>
      <c r="O362">
        <v>0.59988539754019632</v>
      </c>
      <c r="P362">
        <v>0.56605063237416176</v>
      </c>
      <c r="Q362">
        <v>0.43394936762583819</v>
      </c>
      <c r="R362">
        <v>4.0346409696254887E-2</v>
      </c>
      <c r="S362">
        <v>5018</v>
      </c>
      <c r="T362">
        <f t="shared" si="28"/>
        <v>75</v>
      </c>
      <c r="V362">
        <v>5163.6414512678139</v>
      </c>
      <c r="W362">
        <v>5018</v>
      </c>
      <c r="X362" s="10">
        <v>-0.6</v>
      </c>
      <c r="Y362">
        <v>0</v>
      </c>
      <c r="Z362">
        <f t="shared" si="29"/>
        <v>0</v>
      </c>
    </row>
    <row r="363" spans="1:26" x14ac:dyDescent="0.6">
      <c r="A363">
        <v>2017</v>
      </c>
      <c r="B363">
        <v>12</v>
      </c>
      <c r="C363">
        <v>28</v>
      </c>
      <c r="D363">
        <f t="shared" si="27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22887</v>
      </c>
      <c r="M363">
        <v>23409</v>
      </c>
      <c r="N363">
        <v>0.4164067386103445</v>
      </c>
      <c r="O363">
        <v>0.5835932613896555</v>
      </c>
      <c r="P363">
        <v>0.57259623963320916</v>
      </c>
      <c r="Q363">
        <v>0.42740376036679079</v>
      </c>
      <c r="R363">
        <v>2.1363700748148029E-2</v>
      </c>
      <c r="S363">
        <v>5211</v>
      </c>
      <c r="T363">
        <f t="shared" si="28"/>
        <v>193</v>
      </c>
      <c r="V363">
        <v>5307.3390334601754</v>
      </c>
      <c r="W363">
        <v>5211</v>
      </c>
      <c r="X363" s="10">
        <v>2</v>
      </c>
      <c r="Y363">
        <v>0</v>
      </c>
      <c r="Z363">
        <f t="shared" si="29"/>
        <v>0</v>
      </c>
    </row>
    <row r="364" spans="1:26" x14ac:dyDescent="0.6">
      <c r="A364">
        <v>2017</v>
      </c>
      <c r="B364">
        <v>12</v>
      </c>
      <c r="C364">
        <v>29</v>
      </c>
      <c r="D364">
        <f t="shared" si="27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23175</v>
      </c>
      <c r="M364">
        <v>24011</v>
      </c>
      <c r="N364">
        <v>0.42725990221506599</v>
      </c>
      <c r="O364">
        <v>0.57274009778493407</v>
      </c>
      <c r="P364">
        <v>0.57993952888978739</v>
      </c>
      <c r="Q364">
        <v>0.42006047111021261</v>
      </c>
      <c r="R364">
        <v>4.197838625083207E-2</v>
      </c>
      <c r="S364">
        <v>5492</v>
      </c>
      <c r="T364">
        <f t="shared" si="28"/>
        <v>281</v>
      </c>
      <c r="V364">
        <v>5504.2623189744963</v>
      </c>
      <c r="W364">
        <v>5504.2623189744963</v>
      </c>
      <c r="X364" s="10">
        <v>5.8</v>
      </c>
      <c r="Y364">
        <v>0</v>
      </c>
      <c r="Z364">
        <f t="shared" si="29"/>
        <v>0</v>
      </c>
    </row>
    <row r="365" spans="1:26" x14ac:dyDescent="0.6">
      <c r="A365">
        <v>2017</v>
      </c>
      <c r="B365">
        <v>12</v>
      </c>
      <c r="C365">
        <v>30</v>
      </c>
      <c r="D365">
        <f t="shared" si="27"/>
        <v>6</v>
      </c>
      <c r="E365" t="s">
        <v>10</v>
      </c>
      <c r="F365" t="s">
        <v>13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>
        <f t="shared" si="25"/>
        <v>0</v>
      </c>
      <c r="I365">
        <f t="shared" si="26"/>
        <v>1</v>
      </c>
      <c r="J365" s="12" t="s">
        <v>61</v>
      </c>
      <c r="K365" s="12"/>
      <c r="L365">
        <v>24722</v>
      </c>
      <c r="M365">
        <v>26487</v>
      </c>
      <c r="N365">
        <v>0.42145564244384048</v>
      </c>
      <c r="O365">
        <v>0.57854435755615941</v>
      </c>
      <c r="P365">
        <v>0.59854999318726521</v>
      </c>
      <c r="Q365">
        <v>0.40145000681273468</v>
      </c>
      <c r="R365">
        <v>4.9749887980134307E-2</v>
      </c>
      <c r="S365">
        <v>5929</v>
      </c>
      <c r="T365">
        <f t="shared" si="28"/>
        <v>437</v>
      </c>
      <c r="V365">
        <v>5873.5850610013358</v>
      </c>
      <c r="W365">
        <v>5929</v>
      </c>
      <c r="X365" s="10">
        <v>6.9</v>
      </c>
      <c r="Y365">
        <v>0</v>
      </c>
      <c r="Z365">
        <f t="shared" si="29"/>
        <v>0</v>
      </c>
    </row>
    <row r="366" spans="1:26" x14ac:dyDescent="0.6">
      <c r="A366">
        <v>2017</v>
      </c>
      <c r="B366">
        <v>12</v>
      </c>
      <c r="C366">
        <v>31</v>
      </c>
      <c r="D366">
        <f t="shared" si="27"/>
        <v>7</v>
      </c>
      <c r="E366" t="s">
        <v>10</v>
      </c>
      <c r="F366" t="s">
        <v>14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>
        <f t="shared" si="25"/>
        <v>0</v>
      </c>
      <c r="I366">
        <f t="shared" si="26"/>
        <v>1</v>
      </c>
      <c r="J366" s="12" t="s">
        <v>61</v>
      </c>
      <c r="K366" s="12"/>
      <c r="L366">
        <v>23727</v>
      </c>
      <c r="M366">
        <v>24568</v>
      </c>
      <c r="N366">
        <v>0.39975842749729662</v>
      </c>
      <c r="O366">
        <v>0.60024157250270338</v>
      </c>
      <c r="P366">
        <v>0.58666023985885341</v>
      </c>
      <c r="Q366">
        <v>0.41333976014114659</v>
      </c>
      <c r="R366">
        <v>5.9837253934808821E-2</v>
      </c>
      <c r="S366">
        <v>5978</v>
      </c>
      <c r="T366">
        <f t="shared" si="28"/>
        <v>49</v>
      </c>
      <c r="V366">
        <v>5876.1153223823758</v>
      </c>
      <c r="W366">
        <v>5978</v>
      </c>
      <c r="X366" s="10">
        <v>5.5</v>
      </c>
      <c r="Y366">
        <v>0</v>
      </c>
      <c r="Z366">
        <f t="shared" si="29"/>
        <v>0</v>
      </c>
    </row>
    <row r="367" spans="1:26" x14ac:dyDescent="0.6">
      <c r="X367" s="10"/>
    </row>
  </sheetData>
  <phoneticPr fontId="2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67"/>
  <sheetViews>
    <sheetView zoomScale="70" zoomScaleNormal="70" workbookViewId="0">
      <selection activeCell="K1" sqref="K1"/>
    </sheetView>
  </sheetViews>
  <sheetFormatPr defaultRowHeight="16.899999999999999" x14ac:dyDescent="0.6"/>
  <cols>
    <col min="3" max="3" width="8.8125" customWidth="1"/>
    <col min="10" max="10" width="16.5" bestFit="1" customWidth="1"/>
    <col min="11" max="11" width="16.5" customWidth="1"/>
    <col min="24" max="24" width="11.6875" bestFit="1" customWidth="1"/>
  </cols>
  <sheetData>
    <row r="1" spans="1:26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94</v>
      </c>
      <c r="U1" s="1" t="s">
        <v>100</v>
      </c>
      <c r="V1" s="1" t="s">
        <v>98</v>
      </c>
      <c r="W1" s="1" t="s">
        <v>99</v>
      </c>
      <c r="X1" s="1" t="s">
        <v>49</v>
      </c>
      <c r="Y1" s="9" t="s">
        <v>50</v>
      </c>
      <c r="Z1" s="19" t="s">
        <v>95</v>
      </c>
    </row>
    <row r="2" spans="1:26" x14ac:dyDescent="0.6">
      <c r="A2">
        <v>2018</v>
      </c>
      <c r="B2">
        <v>1</v>
      </c>
      <c r="C2">
        <v>1</v>
      </c>
      <c r="D2">
        <f>WEEKDAY(DATE(A2,B2,C2), 2)</f>
        <v>1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82</v>
      </c>
      <c r="K2" s="12"/>
      <c r="L2">
        <v>23775</v>
      </c>
      <c r="M2">
        <v>22998</v>
      </c>
      <c r="N2">
        <v>0.41725999521027751</v>
      </c>
      <c r="O2">
        <v>0.58274000478972254</v>
      </c>
      <c r="P2">
        <v>0.62333700011718585</v>
      </c>
      <c r="Q2">
        <v>0.3766629998828141</v>
      </c>
      <c r="R2">
        <v>5.8337266398184262E-2</v>
      </c>
      <c r="S2">
        <v>5687</v>
      </c>
      <c r="T2">
        <f>S2 - 5978</f>
        <v>-291</v>
      </c>
      <c r="U2">
        <v>4445</v>
      </c>
      <c r="V2">
        <v>5314.9886587168103</v>
      </c>
      <c r="W2">
        <v>5687</v>
      </c>
      <c r="X2" s="10">
        <v>2.7</v>
      </c>
      <c r="Y2">
        <v>0</v>
      </c>
      <c r="Z2">
        <f>X2*Y2</f>
        <v>0</v>
      </c>
    </row>
    <row r="3" spans="1:26" x14ac:dyDescent="0.6">
      <c r="A3">
        <v>2018</v>
      </c>
      <c r="B3">
        <v>1</v>
      </c>
      <c r="C3">
        <v>2</v>
      </c>
      <c r="D3">
        <f t="shared" ref="D3:D66" si="2">WEEKDAY(DATE(A3,B3,C3), 2)</f>
        <v>2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23408</v>
      </c>
      <c r="M3">
        <v>23421</v>
      </c>
      <c r="N3">
        <v>0.41010389552777088</v>
      </c>
      <c r="O3">
        <v>0.58989610447222895</v>
      </c>
      <c r="P3">
        <v>0.62968165052940139</v>
      </c>
      <c r="Q3">
        <v>0.37031834947059861</v>
      </c>
      <c r="R3">
        <v>1.4386478573329781E-2</v>
      </c>
      <c r="S3">
        <v>4771</v>
      </c>
      <c r="T3">
        <f t="shared" ref="T3:T66" si="3">S3-S2</f>
        <v>-916</v>
      </c>
      <c r="U3">
        <v>4445</v>
      </c>
      <c r="V3">
        <v>5033.8894762831769</v>
      </c>
      <c r="W3">
        <v>4771</v>
      </c>
      <c r="X3" s="10">
        <v>4.0999999999999996</v>
      </c>
      <c r="Y3">
        <v>0</v>
      </c>
      <c r="Z3">
        <f t="shared" ref="Z3:Z66" si="4">X3*Y3</f>
        <v>0</v>
      </c>
    </row>
    <row r="4" spans="1:26" x14ac:dyDescent="0.6">
      <c r="A4">
        <v>2018</v>
      </c>
      <c r="B4">
        <v>1</v>
      </c>
      <c r="C4">
        <v>3</v>
      </c>
      <c r="D4">
        <f t="shared" si="2"/>
        <v>3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22537</v>
      </c>
      <c r="M4">
        <v>24617</v>
      </c>
      <c r="N4">
        <v>0.38206574654972431</v>
      </c>
      <c r="O4">
        <v>0.61793425345027575</v>
      </c>
      <c r="P4">
        <v>0.57972765871441967</v>
      </c>
      <c r="Q4">
        <v>0.42027234128558039</v>
      </c>
      <c r="R4">
        <v>4.189954250319828E-2</v>
      </c>
      <c r="S4">
        <v>4672</v>
      </c>
      <c r="T4">
        <f t="shared" si="3"/>
        <v>-99</v>
      </c>
      <c r="U4">
        <v>4445</v>
      </c>
      <c r="V4">
        <v>4859.2305232486606</v>
      </c>
      <c r="W4">
        <v>4672</v>
      </c>
      <c r="X4" s="10">
        <v>2.6</v>
      </c>
      <c r="Y4">
        <v>0</v>
      </c>
      <c r="Z4">
        <f t="shared" si="4"/>
        <v>0</v>
      </c>
    </row>
    <row r="5" spans="1:26" x14ac:dyDescent="0.6">
      <c r="A5">
        <v>2018</v>
      </c>
      <c r="B5">
        <v>1</v>
      </c>
      <c r="C5">
        <v>4</v>
      </c>
      <c r="D5">
        <f t="shared" si="2"/>
        <v>4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21126</v>
      </c>
      <c r="M5">
        <v>24260</v>
      </c>
      <c r="N5">
        <v>0.3960669323695184</v>
      </c>
      <c r="O5">
        <v>0.60393306763048149</v>
      </c>
      <c r="P5">
        <v>0.58312746031968399</v>
      </c>
      <c r="Q5">
        <v>0.41687253968031612</v>
      </c>
      <c r="R5">
        <v>1.8005279034690801E-2</v>
      </c>
      <c r="S5">
        <v>4843</v>
      </c>
      <c r="T5">
        <f t="shared" si="3"/>
        <v>171</v>
      </c>
      <c r="U5">
        <v>4445</v>
      </c>
      <c r="V5">
        <v>4840.6521897983703</v>
      </c>
      <c r="W5">
        <v>4843</v>
      </c>
      <c r="X5" s="10">
        <v>2.8</v>
      </c>
      <c r="Y5">
        <v>0</v>
      </c>
      <c r="Z5">
        <f t="shared" si="4"/>
        <v>0</v>
      </c>
    </row>
    <row r="6" spans="1:26" x14ac:dyDescent="0.6">
      <c r="A6">
        <v>2018</v>
      </c>
      <c r="B6">
        <v>1</v>
      </c>
      <c r="C6">
        <v>5</v>
      </c>
      <c r="D6">
        <f t="shared" si="2"/>
        <v>5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19859</v>
      </c>
      <c r="M6">
        <v>23454</v>
      </c>
      <c r="N6">
        <v>0.40473387121993931</v>
      </c>
      <c r="O6">
        <v>0.59526612878006069</v>
      </c>
      <c r="P6">
        <v>0.60054240994643471</v>
      </c>
      <c r="Q6">
        <v>0.39945759005356529</v>
      </c>
      <c r="R6">
        <v>2.3635514811985399E-2</v>
      </c>
      <c r="S6">
        <v>5157</v>
      </c>
      <c r="T6">
        <f t="shared" si="3"/>
        <v>314</v>
      </c>
      <c r="U6">
        <v>4445</v>
      </c>
      <c r="V6">
        <v>4896.7804900028887</v>
      </c>
      <c r="W6">
        <v>5157</v>
      </c>
      <c r="X6" s="10">
        <v>4.0999999999999996</v>
      </c>
      <c r="Y6">
        <v>0.8</v>
      </c>
      <c r="Z6">
        <f t="shared" si="4"/>
        <v>3.28</v>
      </c>
    </row>
    <row r="7" spans="1:26" x14ac:dyDescent="0.6">
      <c r="A7">
        <v>2018</v>
      </c>
      <c r="B7">
        <v>1</v>
      </c>
      <c r="C7">
        <v>6</v>
      </c>
      <c r="D7">
        <f t="shared" si="2"/>
        <v>6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22783</v>
      </c>
      <c r="M7">
        <v>24201</v>
      </c>
      <c r="N7">
        <v>0.4090448668811088</v>
      </c>
      <c r="O7">
        <v>0.59095513311889125</v>
      </c>
      <c r="P7">
        <v>0.62212720707906499</v>
      </c>
      <c r="Q7">
        <v>0.3778727929209349</v>
      </c>
      <c r="R7">
        <v>3.5982726423902892E-2</v>
      </c>
      <c r="S7">
        <v>5498</v>
      </c>
      <c r="T7">
        <f t="shared" si="3"/>
        <v>341</v>
      </c>
      <c r="U7">
        <v>4445</v>
      </c>
      <c r="V7">
        <v>5317.7558537431196</v>
      </c>
      <c r="W7">
        <v>5498</v>
      </c>
      <c r="X7" s="10">
        <v>3.1</v>
      </c>
      <c r="Y7">
        <v>0</v>
      </c>
      <c r="Z7">
        <f t="shared" si="4"/>
        <v>0</v>
      </c>
    </row>
    <row r="8" spans="1:26" x14ac:dyDescent="0.6">
      <c r="A8">
        <v>2018</v>
      </c>
      <c r="B8">
        <v>1</v>
      </c>
      <c r="C8">
        <v>7</v>
      </c>
      <c r="D8">
        <f t="shared" si="2"/>
        <v>7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24179</v>
      </c>
      <c r="M8">
        <v>25364</v>
      </c>
      <c r="N8">
        <v>0.39987191600968691</v>
      </c>
      <c r="O8">
        <v>0.60012808399031314</v>
      </c>
      <c r="P8">
        <v>0.59267224433633103</v>
      </c>
      <c r="Q8">
        <v>0.40732775566366902</v>
      </c>
      <c r="R8">
        <v>4.3916480835985483E-2</v>
      </c>
      <c r="S8">
        <v>5467</v>
      </c>
      <c r="T8">
        <f t="shared" si="3"/>
        <v>-31</v>
      </c>
      <c r="U8">
        <v>4445</v>
      </c>
      <c r="V8">
        <v>5445.5303098545564</v>
      </c>
      <c r="W8">
        <v>5467</v>
      </c>
      <c r="X8" s="10">
        <v>5.4</v>
      </c>
      <c r="Y8">
        <v>0.1</v>
      </c>
      <c r="Z8">
        <f t="shared" si="4"/>
        <v>0.54</v>
      </c>
    </row>
    <row r="9" spans="1:26" x14ac:dyDescent="0.6">
      <c r="A9">
        <v>2018</v>
      </c>
      <c r="B9">
        <v>1</v>
      </c>
      <c r="C9">
        <v>8</v>
      </c>
      <c r="D9">
        <f t="shared" si="2"/>
        <v>1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21615</v>
      </c>
      <c r="M9">
        <v>24228</v>
      </c>
      <c r="N9">
        <v>0.41104878953176172</v>
      </c>
      <c r="O9">
        <v>0.58895121046823828</v>
      </c>
      <c r="P9">
        <v>0.60608902393868702</v>
      </c>
      <c r="Q9">
        <v>0.39391097606131298</v>
      </c>
      <c r="R9">
        <v>8.1643949445807024E-2</v>
      </c>
      <c r="S9">
        <v>4937</v>
      </c>
      <c r="T9">
        <f t="shared" si="3"/>
        <v>-530</v>
      </c>
      <c r="U9">
        <v>4445</v>
      </c>
      <c r="V9">
        <v>4715.273083595358</v>
      </c>
      <c r="W9">
        <v>4937</v>
      </c>
      <c r="X9" s="10">
        <v>5.8</v>
      </c>
      <c r="Y9">
        <v>6.4</v>
      </c>
      <c r="Z9">
        <f t="shared" si="4"/>
        <v>37.119999999999997</v>
      </c>
    </row>
    <row r="10" spans="1:26" x14ac:dyDescent="0.6">
      <c r="A10">
        <v>2018</v>
      </c>
      <c r="B10">
        <v>1</v>
      </c>
      <c r="C10">
        <v>9</v>
      </c>
      <c r="D10">
        <f t="shared" si="2"/>
        <v>2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20669</v>
      </c>
      <c r="M10">
        <v>22889</v>
      </c>
      <c r="N10">
        <v>0.41145932203779828</v>
      </c>
      <c r="O10">
        <v>0.58854067796220166</v>
      </c>
      <c r="P10">
        <v>0.61650253151365642</v>
      </c>
      <c r="Q10">
        <v>0.38349746848634358</v>
      </c>
      <c r="R10">
        <v>2.357709967751696E-2</v>
      </c>
      <c r="S10">
        <v>4985</v>
      </c>
      <c r="T10">
        <f t="shared" si="3"/>
        <v>48</v>
      </c>
      <c r="U10">
        <v>4445</v>
      </c>
      <c r="V10">
        <v>4726.6654563348702</v>
      </c>
      <c r="W10">
        <v>4985</v>
      </c>
      <c r="X10" s="10">
        <v>1.9</v>
      </c>
      <c r="Y10">
        <v>0</v>
      </c>
      <c r="Z10">
        <f t="shared" si="4"/>
        <v>0</v>
      </c>
    </row>
    <row r="11" spans="1:26" x14ac:dyDescent="0.6">
      <c r="A11">
        <v>2018</v>
      </c>
      <c r="B11">
        <v>1</v>
      </c>
      <c r="C11">
        <v>10</v>
      </c>
      <c r="D11">
        <f t="shared" si="2"/>
        <v>3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21651</v>
      </c>
      <c r="M11">
        <v>24819</v>
      </c>
      <c r="N11">
        <v>0.37342227952544832</v>
      </c>
      <c r="O11">
        <v>0.62657772047455162</v>
      </c>
      <c r="P11">
        <v>0.57706005320283227</v>
      </c>
      <c r="Q11">
        <v>0.42293994679716768</v>
      </c>
      <c r="R11">
        <v>0.12964395728919501</v>
      </c>
      <c r="S11">
        <v>5064</v>
      </c>
      <c r="T11">
        <f t="shared" si="3"/>
        <v>79</v>
      </c>
      <c r="U11">
        <v>4445</v>
      </c>
      <c r="V11">
        <v>4747.1623088899096</v>
      </c>
      <c r="W11">
        <v>5064</v>
      </c>
      <c r="X11" s="10">
        <v>-0.7</v>
      </c>
      <c r="Y11">
        <v>0.2</v>
      </c>
      <c r="Z11">
        <f t="shared" si="4"/>
        <v>-0.13999999999999999</v>
      </c>
    </row>
    <row r="12" spans="1:26" x14ac:dyDescent="0.6">
      <c r="A12">
        <v>2018</v>
      </c>
      <c r="B12">
        <v>1</v>
      </c>
      <c r="C12">
        <v>11</v>
      </c>
      <c r="D12">
        <f t="shared" si="2"/>
        <v>4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19364</v>
      </c>
      <c r="M12">
        <v>21641</v>
      </c>
      <c r="N12">
        <v>0.35234166704754938</v>
      </c>
      <c r="O12">
        <v>0.64765833295245068</v>
      </c>
      <c r="P12">
        <v>0.57337094641016206</v>
      </c>
      <c r="Q12">
        <v>0.42662905358983788</v>
      </c>
      <c r="R12">
        <v>0.16674599909894031</v>
      </c>
      <c r="S12">
        <v>5174</v>
      </c>
      <c r="T12">
        <f t="shared" si="3"/>
        <v>110</v>
      </c>
      <c r="U12">
        <v>4445</v>
      </c>
      <c r="V12">
        <v>4597.4576030233302</v>
      </c>
      <c r="W12">
        <v>5174</v>
      </c>
      <c r="X12" s="10">
        <v>-4.5999999999999996</v>
      </c>
      <c r="Y12">
        <v>0</v>
      </c>
      <c r="Z12">
        <f t="shared" si="4"/>
        <v>0</v>
      </c>
    </row>
    <row r="13" spans="1:26" x14ac:dyDescent="0.6">
      <c r="A13">
        <v>2018</v>
      </c>
      <c r="B13">
        <v>1</v>
      </c>
      <c r="C13">
        <v>12</v>
      </c>
      <c r="D13">
        <f t="shared" si="2"/>
        <v>5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23084</v>
      </c>
      <c r="M13">
        <v>24303</v>
      </c>
      <c r="N13">
        <v>0.38079729366494081</v>
      </c>
      <c r="O13">
        <v>0.61920270633505925</v>
      </c>
      <c r="P13">
        <v>0.60526287557376302</v>
      </c>
      <c r="Q13">
        <v>0.39473712442623687</v>
      </c>
      <c r="R13">
        <v>0.28784033948507631</v>
      </c>
      <c r="S13">
        <v>5480</v>
      </c>
      <c r="T13">
        <f t="shared" si="3"/>
        <v>306</v>
      </c>
      <c r="U13">
        <v>4445</v>
      </c>
      <c r="V13">
        <v>5130.5525668388527</v>
      </c>
      <c r="W13">
        <v>5480</v>
      </c>
      <c r="X13" s="10">
        <v>-4.8</v>
      </c>
      <c r="Y13">
        <v>0</v>
      </c>
      <c r="Z13">
        <f t="shared" si="4"/>
        <v>0</v>
      </c>
    </row>
    <row r="14" spans="1:26" x14ac:dyDescent="0.6">
      <c r="A14">
        <v>2018</v>
      </c>
      <c r="B14">
        <v>1</v>
      </c>
      <c r="C14">
        <v>13</v>
      </c>
      <c r="D14">
        <f t="shared" si="2"/>
        <v>6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24362</v>
      </c>
      <c r="M14">
        <v>25490</v>
      </c>
      <c r="N14">
        <v>0.40772505080463561</v>
      </c>
      <c r="O14">
        <v>0.5922749491953645</v>
      </c>
      <c r="P14">
        <v>0.62315318284176424</v>
      </c>
      <c r="Q14">
        <v>0.37684681715823592</v>
      </c>
      <c r="R14">
        <v>0.15314439501290711</v>
      </c>
      <c r="S14">
        <v>5732</v>
      </c>
      <c r="T14">
        <f t="shared" si="3"/>
        <v>252</v>
      </c>
      <c r="U14">
        <v>4445</v>
      </c>
      <c r="V14">
        <v>5434.9224915814348</v>
      </c>
      <c r="W14">
        <v>5732</v>
      </c>
      <c r="X14" s="10">
        <v>-0.2</v>
      </c>
      <c r="Y14">
        <v>0</v>
      </c>
      <c r="Z14">
        <f t="shared" si="4"/>
        <v>0</v>
      </c>
    </row>
    <row r="15" spans="1:26" x14ac:dyDescent="0.6">
      <c r="A15">
        <v>2018</v>
      </c>
      <c r="B15">
        <v>1</v>
      </c>
      <c r="C15">
        <v>14</v>
      </c>
      <c r="D15">
        <f t="shared" si="2"/>
        <v>7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26396</v>
      </c>
      <c r="M15">
        <v>26233</v>
      </c>
      <c r="N15">
        <v>0.39577603343607792</v>
      </c>
      <c r="O15">
        <v>0.60422396656392208</v>
      </c>
      <c r="P15">
        <v>0.59599224381571769</v>
      </c>
      <c r="Q15">
        <v>0.4040077561842822</v>
      </c>
      <c r="R15">
        <v>3.0302758667276102E-2</v>
      </c>
      <c r="S15">
        <v>5803</v>
      </c>
      <c r="T15">
        <f t="shared" si="3"/>
        <v>71</v>
      </c>
      <c r="U15">
        <v>4445</v>
      </c>
      <c r="V15">
        <v>5638.6034732692269</v>
      </c>
      <c r="W15">
        <v>5803</v>
      </c>
      <c r="X15" s="10">
        <v>3.5</v>
      </c>
      <c r="Y15">
        <v>0</v>
      </c>
      <c r="Z15">
        <f t="shared" si="4"/>
        <v>0</v>
      </c>
    </row>
    <row r="16" spans="1:26" x14ac:dyDescent="0.6">
      <c r="A16">
        <v>2018</v>
      </c>
      <c r="B16">
        <v>1</v>
      </c>
      <c r="C16">
        <v>15</v>
      </c>
      <c r="D16">
        <f t="shared" si="2"/>
        <v>1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24932</v>
      </c>
      <c r="M16">
        <v>24485</v>
      </c>
      <c r="N16">
        <v>0.42087283033742862</v>
      </c>
      <c r="O16">
        <v>0.57912716966257149</v>
      </c>
      <c r="P16">
        <v>0.62617071103309463</v>
      </c>
      <c r="Q16">
        <v>0.37382928896690548</v>
      </c>
      <c r="R16">
        <v>4.7764699965534521E-2</v>
      </c>
      <c r="S16">
        <v>5335</v>
      </c>
      <c r="T16">
        <f t="shared" si="3"/>
        <v>-468</v>
      </c>
      <c r="U16">
        <v>4445</v>
      </c>
      <c r="V16">
        <v>5101.0228590332081</v>
      </c>
      <c r="W16">
        <v>5335</v>
      </c>
      <c r="X16" s="10">
        <v>9.3000000000000007</v>
      </c>
      <c r="Y16">
        <v>0.1</v>
      </c>
      <c r="Z16">
        <f t="shared" si="4"/>
        <v>0.93000000000000016</v>
      </c>
    </row>
    <row r="17" spans="1:26" x14ac:dyDescent="0.6">
      <c r="A17">
        <v>2018</v>
      </c>
      <c r="B17">
        <v>1</v>
      </c>
      <c r="C17">
        <v>16</v>
      </c>
      <c r="D17">
        <f t="shared" si="2"/>
        <v>2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23428</v>
      </c>
      <c r="M17">
        <v>24014</v>
      </c>
      <c r="N17">
        <v>0.4128097749091193</v>
      </c>
      <c r="O17">
        <v>0.5871902250908807</v>
      </c>
      <c r="P17">
        <v>0.61592088707140613</v>
      </c>
      <c r="Q17">
        <v>0.38407911292859392</v>
      </c>
      <c r="R17">
        <v>5.0467579376248108E-2</v>
      </c>
      <c r="S17">
        <v>5326</v>
      </c>
      <c r="T17">
        <f t="shared" si="3"/>
        <v>-9</v>
      </c>
      <c r="U17">
        <v>4445</v>
      </c>
      <c r="V17">
        <v>5029.1161083535153</v>
      </c>
      <c r="W17">
        <v>5326</v>
      </c>
      <c r="X17" s="10">
        <v>8.8000000000000007</v>
      </c>
      <c r="Y17">
        <v>27.6</v>
      </c>
      <c r="Z17">
        <f t="shared" si="4"/>
        <v>242.88000000000002</v>
      </c>
    </row>
    <row r="18" spans="1:26" x14ac:dyDescent="0.6">
      <c r="A18">
        <v>2018</v>
      </c>
      <c r="B18">
        <v>1</v>
      </c>
      <c r="C18">
        <v>17</v>
      </c>
      <c r="D18">
        <f t="shared" si="2"/>
        <v>3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24203</v>
      </c>
      <c r="M18">
        <v>25630</v>
      </c>
      <c r="N18">
        <v>0.39219170795614072</v>
      </c>
      <c r="O18">
        <v>0.60780829204385933</v>
      </c>
      <c r="P18">
        <v>0.56214319356961862</v>
      </c>
      <c r="Q18">
        <v>0.43785680643038138</v>
      </c>
      <c r="R18">
        <v>1.6819455054749171E-2</v>
      </c>
      <c r="S18">
        <v>5566</v>
      </c>
      <c r="T18">
        <f t="shared" si="3"/>
        <v>240</v>
      </c>
      <c r="U18">
        <v>4445</v>
      </c>
      <c r="V18">
        <v>4974.4853679628732</v>
      </c>
      <c r="W18">
        <v>5566</v>
      </c>
      <c r="X18" s="10">
        <v>6.4</v>
      </c>
      <c r="Y18">
        <v>5.4</v>
      </c>
      <c r="Z18">
        <f t="shared" si="4"/>
        <v>34.56</v>
      </c>
    </row>
    <row r="19" spans="1:26" x14ac:dyDescent="0.6">
      <c r="A19">
        <v>2018</v>
      </c>
      <c r="B19">
        <v>1</v>
      </c>
      <c r="C19">
        <v>18</v>
      </c>
      <c r="D19">
        <f t="shared" si="2"/>
        <v>4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24818</v>
      </c>
      <c r="M19">
        <v>25346</v>
      </c>
      <c r="N19">
        <v>0.4226762206274135</v>
      </c>
      <c r="O19">
        <v>0.57732377937258661</v>
      </c>
      <c r="P19">
        <v>0.57558874818026151</v>
      </c>
      <c r="Q19">
        <v>0.42131527658754031</v>
      </c>
      <c r="R19">
        <v>1.5224913494809689E-2</v>
      </c>
      <c r="S19">
        <v>5593</v>
      </c>
      <c r="T19">
        <f t="shared" si="3"/>
        <v>27</v>
      </c>
      <c r="U19">
        <v>4445</v>
      </c>
      <c r="V19">
        <v>5169.1301790761427</v>
      </c>
      <c r="W19">
        <v>5593</v>
      </c>
      <c r="X19" s="10">
        <v>7.2</v>
      </c>
      <c r="Y19">
        <v>0</v>
      </c>
      <c r="Z19">
        <f t="shared" si="4"/>
        <v>0</v>
      </c>
    </row>
    <row r="20" spans="1:26" x14ac:dyDescent="0.6">
      <c r="A20">
        <v>2018</v>
      </c>
      <c r="B20">
        <v>1</v>
      </c>
      <c r="C20">
        <v>19</v>
      </c>
      <c r="D20">
        <f t="shared" si="2"/>
        <v>5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24793</v>
      </c>
      <c r="M20">
        <v>25225</v>
      </c>
      <c r="N20">
        <v>0.42178531367659028</v>
      </c>
      <c r="O20">
        <v>0.57821468632340967</v>
      </c>
      <c r="P20">
        <v>0.57293718796632653</v>
      </c>
      <c r="Q20">
        <v>0.42706281203367341</v>
      </c>
      <c r="R20">
        <v>8.1627777006578667E-2</v>
      </c>
      <c r="S20">
        <v>5677</v>
      </c>
      <c r="T20">
        <f t="shared" si="3"/>
        <v>84</v>
      </c>
      <c r="U20">
        <v>4445</v>
      </c>
      <c r="V20">
        <v>5241.4844794781866</v>
      </c>
      <c r="W20">
        <v>5677</v>
      </c>
      <c r="X20" s="10">
        <v>6</v>
      </c>
      <c r="Y20">
        <v>0</v>
      </c>
      <c r="Z20">
        <f t="shared" si="4"/>
        <v>0</v>
      </c>
    </row>
    <row r="21" spans="1:26" x14ac:dyDescent="0.6">
      <c r="A21">
        <v>2018</v>
      </c>
      <c r="B21">
        <v>1</v>
      </c>
      <c r="C21">
        <v>20</v>
      </c>
      <c r="D21">
        <f t="shared" si="2"/>
        <v>6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26750</v>
      </c>
      <c r="M21">
        <v>26961</v>
      </c>
      <c r="N21">
        <v>0.38562486725653589</v>
      </c>
      <c r="O21">
        <v>0.614375132743464</v>
      </c>
      <c r="P21">
        <v>0.61218299010117105</v>
      </c>
      <c r="Q21">
        <v>0.38781700989882889</v>
      </c>
      <c r="R21">
        <v>1.9578123223185369E-2</v>
      </c>
      <c r="S21">
        <v>5840</v>
      </c>
      <c r="T21">
        <f t="shared" si="3"/>
        <v>163</v>
      </c>
      <c r="U21">
        <v>4445</v>
      </c>
      <c r="V21">
        <v>5650.4394950569058</v>
      </c>
      <c r="W21">
        <v>5840</v>
      </c>
      <c r="X21" s="10">
        <v>5.2</v>
      </c>
      <c r="Y21">
        <v>0</v>
      </c>
      <c r="Z21">
        <f t="shared" si="4"/>
        <v>0</v>
      </c>
    </row>
    <row r="22" spans="1:26" x14ac:dyDescent="0.6">
      <c r="A22">
        <v>2018</v>
      </c>
      <c r="B22">
        <v>1</v>
      </c>
      <c r="C22">
        <v>21</v>
      </c>
      <c r="D22">
        <f t="shared" si="2"/>
        <v>7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27644</v>
      </c>
      <c r="M22">
        <v>26346</v>
      </c>
      <c r="N22">
        <v>0.40572507987368672</v>
      </c>
      <c r="O22">
        <v>0.59427492012631333</v>
      </c>
      <c r="P22">
        <v>0.58323387164445262</v>
      </c>
      <c r="Q22">
        <v>0.41676612835554738</v>
      </c>
      <c r="R22">
        <v>3.0039039907460961E-2</v>
      </c>
      <c r="S22">
        <v>5819</v>
      </c>
      <c r="T22">
        <f t="shared" si="3"/>
        <v>-21</v>
      </c>
      <c r="U22">
        <v>4445</v>
      </c>
      <c r="V22">
        <v>5723.8586908630914</v>
      </c>
      <c r="W22">
        <v>5819</v>
      </c>
      <c r="X22" s="10">
        <v>6.5</v>
      </c>
      <c r="Y22">
        <v>0</v>
      </c>
      <c r="Z22">
        <f t="shared" si="4"/>
        <v>0</v>
      </c>
    </row>
    <row r="23" spans="1:26" x14ac:dyDescent="0.6">
      <c r="A23">
        <v>2018</v>
      </c>
      <c r="B23">
        <v>1</v>
      </c>
      <c r="C23">
        <v>22</v>
      </c>
      <c r="D23">
        <f t="shared" si="2"/>
        <v>1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25552</v>
      </c>
      <c r="M23">
        <v>24211</v>
      </c>
      <c r="N23">
        <v>0.43954400255848081</v>
      </c>
      <c r="O23">
        <v>0.56045599744151919</v>
      </c>
      <c r="P23">
        <v>0.60515416237843445</v>
      </c>
      <c r="Q23">
        <v>0.39228829286453221</v>
      </c>
      <c r="R23">
        <v>5.4084266774499012E-2</v>
      </c>
      <c r="S23">
        <v>5336</v>
      </c>
      <c r="T23">
        <f t="shared" si="3"/>
        <v>-483</v>
      </c>
      <c r="U23">
        <v>4445</v>
      </c>
      <c r="V23">
        <v>5050.9855674973096</v>
      </c>
      <c r="W23">
        <v>5336</v>
      </c>
      <c r="X23" s="10">
        <v>6.1</v>
      </c>
      <c r="Y23">
        <v>0.3</v>
      </c>
      <c r="Z23">
        <f t="shared" si="4"/>
        <v>1.8299999999999998</v>
      </c>
    </row>
    <row r="24" spans="1:26" x14ac:dyDescent="0.6">
      <c r="A24">
        <v>2018</v>
      </c>
      <c r="B24">
        <v>1</v>
      </c>
      <c r="C24">
        <v>23</v>
      </c>
      <c r="D24">
        <f t="shared" si="2"/>
        <v>2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24502</v>
      </c>
      <c r="M24">
        <v>23264</v>
      </c>
      <c r="N24">
        <v>0.42911951107634949</v>
      </c>
      <c r="O24">
        <v>0.5708804889236504</v>
      </c>
      <c r="P24">
        <v>0.60511690448405064</v>
      </c>
      <c r="Q24">
        <v>0.3948830955159493</v>
      </c>
      <c r="R24">
        <v>7.0620979417191393E-2</v>
      </c>
      <c r="S24">
        <v>5402</v>
      </c>
      <c r="T24">
        <f t="shared" si="3"/>
        <v>66</v>
      </c>
      <c r="U24">
        <v>4445</v>
      </c>
      <c r="V24">
        <v>4994.9898032605761</v>
      </c>
      <c r="W24">
        <v>5402</v>
      </c>
      <c r="X24" s="10">
        <v>-1.3</v>
      </c>
      <c r="Y24">
        <v>0</v>
      </c>
      <c r="Z24">
        <f t="shared" si="4"/>
        <v>0</v>
      </c>
    </row>
    <row r="25" spans="1:26" x14ac:dyDescent="0.6">
      <c r="A25">
        <v>2018</v>
      </c>
      <c r="B25">
        <v>1</v>
      </c>
      <c r="C25">
        <v>24</v>
      </c>
      <c r="D25">
        <f t="shared" si="2"/>
        <v>3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24992</v>
      </c>
      <c r="M25">
        <v>24979</v>
      </c>
      <c r="N25">
        <v>0.40431775546360282</v>
      </c>
      <c r="O25">
        <v>0.59568224453639718</v>
      </c>
      <c r="P25">
        <v>0.57064919720054996</v>
      </c>
      <c r="Q25">
        <v>0.42935080279944998</v>
      </c>
      <c r="R25">
        <v>0.1086538276637886</v>
      </c>
      <c r="S25">
        <v>5383</v>
      </c>
      <c r="T25">
        <f t="shared" si="3"/>
        <v>-19</v>
      </c>
      <c r="U25">
        <v>4445</v>
      </c>
      <c r="V25">
        <v>4966.0984595053351</v>
      </c>
      <c r="W25">
        <v>5383</v>
      </c>
      <c r="X25" s="10">
        <v>-6.7</v>
      </c>
      <c r="Y25">
        <v>0</v>
      </c>
      <c r="Z25">
        <f t="shared" si="4"/>
        <v>0</v>
      </c>
    </row>
    <row r="26" spans="1:26" x14ac:dyDescent="0.6">
      <c r="A26">
        <v>2018</v>
      </c>
      <c r="B26">
        <v>1</v>
      </c>
      <c r="C26">
        <v>25</v>
      </c>
      <c r="D26">
        <f t="shared" si="2"/>
        <v>4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25587</v>
      </c>
      <c r="M26">
        <v>24651</v>
      </c>
      <c r="N26">
        <v>0.43139154447203992</v>
      </c>
      <c r="O26">
        <v>0.56860845552796024</v>
      </c>
      <c r="P26">
        <v>0.58132213074163541</v>
      </c>
      <c r="Q26">
        <v>0.41867786925836459</v>
      </c>
      <c r="R26">
        <v>8.948370171280387E-2</v>
      </c>
      <c r="S26">
        <v>5523</v>
      </c>
      <c r="T26">
        <f t="shared" si="3"/>
        <v>140</v>
      </c>
      <c r="U26">
        <v>4445</v>
      </c>
      <c r="V26">
        <v>5160.1914082111989</v>
      </c>
      <c r="W26">
        <v>5523</v>
      </c>
      <c r="X26" s="10">
        <v>-5.0999999999999996</v>
      </c>
      <c r="Y26">
        <v>0</v>
      </c>
      <c r="Z26">
        <f t="shared" si="4"/>
        <v>0</v>
      </c>
    </row>
    <row r="27" spans="1:26" x14ac:dyDescent="0.6">
      <c r="A27">
        <v>2018</v>
      </c>
      <c r="B27">
        <v>1</v>
      </c>
      <c r="C27">
        <v>26</v>
      </c>
      <c r="D27">
        <f t="shared" si="2"/>
        <v>5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25099</v>
      </c>
      <c r="M27">
        <v>24034</v>
      </c>
      <c r="N27">
        <v>0.41901220428128089</v>
      </c>
      <c r="O27">
        <v>0.58098779571871906</v>
      </c>
      <c r="P27">
        <v>0.58158818785981414</v>
      </c>
      <c r="Q27">
        <v>0.4184118121401858</v>
      </c>
      <c r="R27">
        <v>9.9215287484728382E-2</v>
      </c>
      <c r="S27">
        <v>5641</v>
      </c>
      <c r="T27">
        <f t="shared" si="3"/>
        <v>118</v>
      </c>
      <c r="U27">
        <v>4445</v>
      </c>
      <c r="V27">
        <v>5211.1190200813126</v>
      </c>
      <c r="W27">
        <v>5641</v>
      </c>
      <c r="X27" s="10">
        <v>-5.4</v>
      </c>
      <c r="Y27">
        <v>0</v>
      </c>
      <c r="Z27">
        <f t="shared" si="4"/>
        <v>0</v>
      </c>
    </row>
    <row r="28" spans="1:26" x14ac:dyDescent="0.6">
      <c r="A28">
        <v>2018</v>
      </c>
      <c r="B28">
        <v>1</v>
      </c>
      <c r="C28">
        <v>27</v>
      </c>
      <c r="D28">
        <f t="shared" si="2"/>
        <v>6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26101</v>
      </c>
      <c r="M28">
        <v>25103</v>
      </c>
      <c r="N28">
        <v>0.41794583055100271</v>
      </c>
      <c r="O28">
        <v>0.58205416944899735</v>
      </c>
      <c r="P28">
        <v>0.60650773809852299</v>
      </c>
      <c r="Q28">
        <v>0.39349226190147701</v>
      </c>
      <c r="R28">
        <v>5.1298327474342771E-2</v>
      </c>
      <c r="S28">
        <v>5899</v>
      </c>
      <c r="T28">
        <f t="shared" si="3"/>
        <v>258</v>
      </c>
      <c r="U28">
        <v>4445</v>
      </c>
      <c r="V28">
        <v>5516.1410963466169</v>
      </c>
      <c r="W28">
        <v>5899</v>
      </c>
      <c r="X28" s="10">
        <v>-1.4</v>
      </c>
      <c r="Y28">
        <v>0</v>
      </c>
      <c r="Z28">
        <f t="shared" si="4"/>
        <v>0</v>
      </c>
    </row>
    <row r="29" spans="1:26" x14ac:dyDescent="0.6">
      <c r="A29">
        <v>2018</v>
      </c>
      <c r="B29">
        <v>1</v>
      </c>
      <c r="C29">
        <v>28</v>
      </c>
      <c r="D29">
        <f t="shared" si="2"/>
        <v>7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27643</v>
      </c>
      <c r="M29">
        <v>25203</v>
      </c>
      <c r="N29">
        <v>0.40035105834940349</v>
      </c>
      <c r="O29">
        <v>0.59964894165059657</v>
      </c>
      <c r="P29">
        <v>0.5776002654801361</v>
      </c>
      <c r="Q29">
        <v>0.4223997345198639</v>
      </c>
      <c r="R29">
        <v>1.7234966527880619E-2</v>
      </c>
      <c r="S29">
        <v>5894</v>
      </c>
      <c r="T29">
        <f t="shared" si="3"/>
        <v>-5</v>
      </c>
      <c r="U29">
        <v>4445</v>
      </c>
      <c r="V29">
        <v>5663.7635819280349</v>
      </c>
      <c r="W29">
        <v>5894</v>
      </c>
      <c r="X29" s="10">
        <v>1.4</v>
      </c>
      <c r="Y29">
        <v>0</v>
      </c>
      <c r="Z29">
        <f t="shared" si="4"/>
        <v>0</v>
      </c>
    </row>
    <row r="30" spans="1:26" x14ac:dyDescent="0.6">
      <c r="A30">
        <v>2018</v>
      </c>
      <c r="B30">
        <v>1</v>
      </c>
      <c r="C30">
        <v>29</v>
      </c>
      <c r="D30">
        <f t="shared" si="2"/>
        <v>1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25651</v>
      </c>
      <c r="M30">
        <v>22782</v>
      </c>
      <c r="N30">
        <v>0.44062024096626168</v>
      </c>
      <c r="O30">
        <v>0.55937975903373827</v>
      </c>
      <c r="P30">
        <v>0.60106184184903899</v>
      </c>
      <c r="Q30">
        <v>0.3989381581509609</v>
      </c>
      <c r="R30">
        <v>6.7875367615852042E-2</v>
      </c>
      <c r="S30">
        <v>5054</v>
      </c>
      <c r="T30">
        <f t="shared" si="3"/>
        <v>-840</v>
      </c>
      <c r="U30">
        <v>4445</v>
      </c>
      <c r="V30">
        <v>4977.5054940922164</v>
      </c>
      <c r="W30">
        <v>5054</v>
      </c>
      <c r="X30" s="10">
        <v>-2.4</v>
      </c>
      <c r="Y30">
        <v>0</v>
      </c>
      <c r="Z30">
        <f t="shared" si="4"/>
        <v>0</v>
      </c>
    </row>
    <row r="31" spans="1:26" x14ac:dyDescent="0.6">
      <c r="A31">
        <v>2018</v>
      </c>
      <c r="B31">
        <v>1</v>
      </c>
      <c r="C31">
        <v>30</v>
      </c>
      <c r="D31">
        <f t="shared" si="2"/>
        <v>2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23106</v>
      </c>
      <c r="M31">
        <v>20590</v>
      </c>
      <c r="N31">
        <v>0.43589024267179433</v>
      </c>
      <c r="O31">
        <v>0.56410975732820567</v>
      </c>
      <c r="P31">
        <v>0.61526144513532965</v>
      </c>
      <c r="Q31">
        <v>0.38473855486467029</v>
      </c>
      <c r="R31">
        <v>0.1193129325095269</v>
      </c>
      <c r="S31">
        <v>4908</v>
      </c>
      <c r="T31">
        <f t="shared" si="3"/>
        <v>-146</v>
      </c>
      <c r="U31">
        <v>4445</v>
      </c>
      <c r="V31">
        <v>4902.063080288518</v>
      </c>
      <c r="W31">
        <v>4908</v>
      </c>
      <c r="X31" s="10">
        <v>-2.1</v>
      </c>
      <c r="Y31">
        <v>0</v>
      </c>
      <c r="Z31">
        <f t="shared" si="4"/>
        <v>0</v>
      </c>
    </row>
    <row r="32" spans="1:26" x14ac:dyDescent="0.6">
      <c r="A32">
        <v>2018</v>
      </c>
      <c r="B32">
        <v>1</v>
      </c>
      <c r="C32">
        <v>31</v>
      </c>
      <c r="D32">
        <f t="shared" si="2"/>
        <v>3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24351</v>
      </c>
      <c r="M32">
        <v>22370</v>
      </c>
      <c r="N32">
        <v>0.40460759138169999</v>
      </c>
      <c r="O32">
        <v>0.59539240861830001</v>
      </c>
      <c r="P32">
        <v>0.56802021765351096</v>
      </c>
      <c r="Q32">
        <v>0.43197978234648909</v>
      </c>
      <c r="R32">
        <v>7.8021996460765825E-2</v>
      </c>
      <c r="S32">
        <v>4684</v>
      </c>
      <c r="T32">
        <f t="shared" si="3"/>
        <v>-224</v>
      </c>
      <c r="U32">
        <v>4445</v>
      </c>
      <c r="V32">
        <v>4967.4382535022996</v>
      </c>
      <c r="W32">
        <v>4684</v>
      </c>
      <c r="X32" s="10">
        <v>1.9</v>
      </c>
      <c r="Y32">
        <v>0</v>
      </c>
      <c r="Z32">
        <f t="shared" si="4"/>
        <v>0</v>
      </c>
    </row>
    <row r="33" spans="1:26" x14ac:dyDescent="0.6">
      <c r="A33">
        <v>2018</v>
      </c>
      <c r="B33">
        <v>2</v>
      </c>
      <c r="C33">
        <v>1</v>
      </c>
      <c r="D33">
        <f t="shared" si="2"/>
        <v>4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23318</v>
      </c>
      <c r="M33">
        <v>22876</v>
      </c>
      <c r="N33">
        <v>0.42152342803843679</v>
      </c>
      <c r="O33">
        <v>0.57847657196156321</v>
      </c>
      <c r="P33">
        <v>0.57866857552043982</v>
      </c>
      <c r="Q33">
        <v>0.42133142447956012</v>
      </c>
      <c r="R33">
        <v>5.0121328582426967E-2</v>
      </c>
      <c r="S33">
        <v>4626</v>
      </c>
      <c r="T33">
        <f t="shared" si="3"/>
        <v>-58</v>
      </c>
      <c r="U33">
        <v>4445</v>
      </c>
      <c r="V33">
        <v>5017.8259645647031</v>
      </c>
      <c r="W33">
        <v>4626</v>
      </c>
      <c r="X33" s="10">
        <v>3.3</v>
      </c>
      <c r="Y33">
        <v>0</v>
      </c>
      <c r="Z33">
        <f t="shared" si="4"/>
        <v>0</v>
      </c>
    </row>
    <row r="34" spans="1:26" x14ac:dyDescent="0.6">
      <c r="A34">
        <v>2018</v>
      </c>
      <c r="B34">
        <v>2</v>
      </c>
      <c r="C34">
        <v>2</v>
      </c>
      <c r="D34">
        <f t="shared" si="2"/>
        <v>5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22986</v>
      </c>
      <c r="M34">
        <v>21715</v>
      </c>
      <c r="N34">
        <v>0.41090808795036271</v>
      </c>
      <c r="O34">
        <v>0.58909191204963729</v>
      </c>
      <c r="P34">
        <v>0.57502855013198029</v>
      </c>
      <c r="Q34">
        <v>0.42497144986801982</v>
      </c>
      <c r="R34">
        <v>6.7377703619617257E-2</v>
      </c>
      <c r="S34">
        <v>4945</v>
      </c>
      <c r="T34">
        <f t="shared" si="3"/>
        <v>319</v>
      </c>
      <c r="U34">
        <v>4445</v>
      </c>
      <c r="V34">
        <v>5064.7598369535244</v>
      </c>
      <c r="W34">
        <v>4945</v>
      </c>
      <c r="X34" s="10">
        <v>2.6</v>
      </c>
      <c r="Y34">
        <v>0</v>
      </c>
      <c r="Z34">
        <f t="shared" si="4"/>
        <v>0</v>
      </c>
    </row>
    <row r="35" spans="1:26" x14ac:dyDescent="0.6">
      <c r="A35">
        <v>2018</v>
      </c>
      <c r="B35">
        <v>2</v>
      </c>
      <c r="C35">
        <v>3</v>
      </c>
      <c r="D35">
        <f t="shared" si="2"/>
        <v>6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23899</v>
      </c>
      <c r="M35">
        <v>22847</v>
      </c>
      <c r="N35">
        <v>0.41303221322353417</v>
      </c>
      <c r="O35">
        <v>0.58696778677646577</v>
      </c>
      <c r="P35">
        <v>0.60944890018136366</v>
      </c>
      <c r="Q35">
        <v>0.39055109981863639</v>
      </c>
      <c r="R35">
        <v>2.944197682267093E-2</v>
      </c>
      <c r="S35">
        <v>5400</v>
      </c>
      <c r="T35">
        <f t="shared" si="3"/>
        <v>455</v>
      </c>
      <c r="U35">
        <v>4445</v>
      </c>
      <c r="V35">
        <v>5343.0324056970476</v>
      </c>
      <c r="W35">
        <v>5400</v>
      </c>
      <c r="X35" s="10">
        <v>-0.2</v>
      </c>
      <c r="Y35">
        <v>0</v>
      </c>
      <c r="Z35">
        <f t="shared" si="4"/>
        <v>0</v>
      </c>
    </row>
    <row r="36" spans="1:26" x14ac:dyDescent="0.6">
      <c r="A36">
        <v>2018</v>
      </c>
      <c r="B36">
        <v>2</v>
      </c>
      <c r="C36">
        <v>4</v>
      </c>
      <c r="D36">
        <f t="shared" si="2"/>
        <v>7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25039</v>
      </c>
      <c r="M36">
        <v>22918</v>
      </c>
      <c r="N36">
        <v>0.39065460558522319</v>
      </c>
      <c r="O36">
        <v>0.60934539441477664</v>
      </c>
      <c r="P36">
        <v>0.59948728888064406</v>
      </c>
      <c r="Q36">
        <v>0.40051271111935588</v>
      </c>
      <c r="R36">
        <v>0.1583438411484305</v>
      </c>
      <c r="S36">
        <v>5356</v>
      </c>
      <c r="T36">
        <f t="shared" si="3"/>
        <v>-44</v>
      </c>
      <c r="U36">
        <v>4445</v>
      </c>
      <c r="V36">
        <v>5468.2104633459376</v>
      </c>
      <c r="W36">
        <v>5356</v>
      </c>
      <c r="X36" s="10">
        <v>-4.7</v>
      </c>
      <c r="Y36">
        <v>0</v>
      </c>
      <c r="Z36">
        <f t="shared" si="4"/>
        <v>0</v>
      </c>
    </row>
    <row r="37" spans="1:26" x14ac:dyDescent="0.6">
      <c r="A37">
        <v>2018</v>
      </c>
      <c r="B37">
        <v>2</v>
      </c>
      <c r="C37">
        <v>5</v>
      </c>
      <c r="D37">
        <f t="shared" si="2"/>
        <v>1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22521</v>
      </c>
      <c r="M37">
        <v>21564</v>
      </c>
      <c r="N37">
        <v>0.43921536940568079</v>
      </c>
      <c r="O37">
        <v>0.56078463059431916</v>
      </c>
      <c r="P37">
        <v>0.58771938693856374</v>
      </c>
      <c r="Q37">
        <v>0.41228061306143621</v>
      </c>
      <c r="R37">
        <v>0.1517681000175081</v>
      </c>
      <c r="S37">
        <v>4407</v>
      </c>
      <c r="T37">
        <f t="shared" si="3"/>
        <v>-949</v>
      </c>
      <c r="U37">
        <v>4445</v>
      </c>
      <c r="V37">
        <v>4637.1802872883491</v>
      </c>
      <c r="W37">
        <v>4407</v>
      </c>
      <c r="X37" s="10">
        <v>-4.4000000000000004</v>
      </c>
      <c r="Y37">
        <v>0</v>
      </c>
      <c r="Z37">
        <f t="shared" si="4"/>
        <v>0</v>
      </c>
    </row>
    <row r="38" spans="1:26" x14ac:dyDescent="0.6">
      <c r="A38">
        <v>2018</v>
      </c>
      <c r="B38">
        <v>2</v>
      </c>
      <c r="C38">
        <v>6</v>
      </c>
      <c r="D38">
        <f t="shared" si="2"/>
        <v>2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19616</v>
      </c>
      <c r="M38">
        <v>17735</v>
      </c>
      <c r="N38">
        <v>0.40306601697741751</v>
      </c>
      <c r="O38">
        <v>0.59693398302258249</v>
      </c>
      <c r="P38">
        <v>0.59291168624168078</v>
      </c>
      <c r="Q38">
        <v>0.40708831375831922</v>
      </c>
      <c r="R38">
        <v>0.13277889071005081</v>
      </c>
      <c r="S38">
        <v>4139</v>
      </c>
      <c r="T38">
        <f t="shared" si="3"/>
        <v>-268</v>
      </c>
      <c r="U38">
        <v>4445</v>
      </c>
      <c r="V38">
        <v>4493.3807768099559</v>
      </c>
      <c r="W38">
        <v>4139</v>
      </c>
      <c r="X38" s="10">
        <v>-5.0999999999999996</v>
      </c>
      <c r="Y38">
        <v>0</v>
      </c>
      <c r="Z38">
        <f t="shared" si="4"/>
        <v>0</v>
      </c>
    </row>
    <row r="39" spans="1:26" x14ac:dyDescent="0.6">
      <c r="A39">
        <v>2018</v>
      </c>
      <c r="B39">
        <v>2</v>
      </c>
      <c r="C39">
        <v>7</v>
      </c>
      <c r="D39">
        <f t="shared" si="2"/>
        <v>3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22222</v>
      </c>
      <c r="M39">
        <v>21251</v>
      </c>
      <c r="N39">
        <v>0.39087401134783017</v>
      </c>
      <c r="O39">
        <v>0.60912598865216983</v>
      </c>
      <c r="P39">
        <v>0.56060689340572234</v>
      </c>
      <c r="Q39">
        <v>0.43939310659427772</v>
      </c>
      <c r="R39">
        <v>6.0857949165594893E-2</v>
      </c>
      <c r="S39">
        <v>4066</v>
      </c>
      <c r="T39">
        <f t="shared" si="3"/>
        <v>-73</v>
      </c>
      <c r="U39">
        <v>4445</v>
      </c>
      <c r="V39">
        <v>4712.1009184001123</v>
      </c>
      <c r="W39">
        <v>4066</v>
      </c>
      <c r="X39" s="10">
        <v>-3.5</v>
      </c>
      <c r="Y39">
        <v>0</v>
      </c>
      <c r="Z39">
        <f t="shared" si="4"/>
        <v>0</v>
      </c>
    </row>
    <row r="40" spans="1:26" x14ac:dyDescent="0.6">
      <c r="A40">
        <v>2018</v>
      </c>
      <c r="B40">
        <v>2</v>
      </c>
      <c r="C40">
        <v>8</v>
      </c>
      <c r="D40">
        <f t="shared" si="2"/>
        <v>4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22385</v>
      </c>
      <c r="M40">
        <v>20802</v>
      </c>
      <c r="N40">
        <v>0.40347351332372272</v>
      </c>
      <c r="O40">
        <v>0.59652648667627728</v>
      </c>
      <c r="P40">
        <v>0.5779084222400559</v>
      </c>
      <c r="Q40">
        <v>0.42209157775994421</v>
      </c>
      <c r="R40">
        <v>0.14275265953011351</v>
      </c>
      <c r="S40">
        <v>4127</v>
      </c>
      <c r="T40">
        <f t="shared" si="3"/>
        <v>61</v>
      </c>
      <c r="U40">
        <v>4445</v>
      </c>
      <c r="V40">
        <v>4915.6795167539076</v>
      </c>
      <c r="W40">
        <v>4127</v>
      </c>
      <c r="X40" s="10">
        <v>0.8</v>
      </c>
      <c r="Y40">
        <v>0</v>
      </c>
      <c r="Z40">
        <f t="shared" si="4"/>
        <v>0</v>
      </c>
    </row>
    <row r="41" spans="1:26" x14ac:dyDescent="0.6">
      <c r="A41">
        <v>2018</v>
      </c>
      <c r="B41">
        <v>2</v>
      </c>
      <c r="C41">
        <v>9</v>
      </c>
      <c r="D41">
        <f t="shared" si="2"/>
        <v>5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22326</v>
      </c>
      <c r="M41">
        <v>21506</v>
      </c>
      <c r="N41">
        <v>0.40925646800032162</v>
      </c>
      <c r="O41">
        <v>0.59074353199967844</v>
      </c>
      <c r="P41">
        <v>0.57141062790989938</v>
      </c>
      <c r="Q41">
        <v>0.42858937209010062</v>
      </c>
      <c r="R41">
        <v>6.5349358143020508E-2</v>
      </c>
      <c r="S41">
        <v>4444</v>
      </c>
      <c r="T41">
        <f t="shared" si="3"/>
        <v>317</v>
      </c>
      <c r="U41">
        <v>4445</v>
      </c>
      <c r="V41">
        <v>5021.2042196886541</v>
      </c>
      <c r="W41">
        <v>4444</v>
      </c>
      <c r="X41" s="10">
        <v>6.1</v>
      </c>
      <c r="Y41">
        <v>0.2</v>
      </c>
      <c r="Z41">
        <f t="shared" si="4"/>
        <v>1.22</v>
      </c>
    </row>
    <row r="42" spans="1:26" x14ac:dyDescent="0.6">
      <c r="A42">
        <v>2018</v>
      </c>
      <c r="B42">
        <v>2</v>
      </c>
      <c r="C42">
        <v>10</v>
      </c>
      <c r="D42">
        <f t="shared" si="2"/>
        <v>6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23405</v>
      </c>
      <c r="M42">
        <v>22506</v>
      </c>
      <c r="N42">
        <v>0.42144478451955908</v>
      </c>
      <c r="O42">
        <v>0.57855521548044098</v>
      </c>
      <c r="P42">
        <v>0.60554435977189014</v>
      </c>
      <c r="Q42">
        <v>0.39445564022810992</v>
      </c>
      <c r="R42">
        <v>3.7786153362947009E-2</v>
      </c>
      <c r="S42">
        <v>4993</v>
      </c>
      <c r="T42">
        <f t="shared" si="3"/>
        <v>549</v>
      </c>
      <c r="U42">
        <v>4445</v>
      </c>
      <c r="V42">
        <v>5335.8178867692995</v>
      </c>
      <c r="W42">
        <v>4993</v>
      </c>
      <c r="X42" s="10">
        <v>6.4</v>
      </c>
      <c r="Y42">
        <v>0</v>
      </c>
      <c r="Z42">
        <f t="shared" si="4"/>
        <v>0</v>
      </c>
    </row>
    <row r="43" spans="1:26" x14ac:dyDescent="0.6">
      <c r="A43">
        <v>2018</v>
      </c>
      <c r="B43">
        <v>2</v>
      </c>
      <c r="C43">
        <v>11</v>
      </c>
      <c r="D43">
        <f t="shared" si="2"/>
        <v>7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24280</v>
      </c>
      <c r="M43">
        <v>20957</v>
      </c>
      <c r="N43">
        <v>0.401394063292486</v>
      </c>
      <c r="O43">
        <v>0.59860593670751394</v>
      </c>
      <c r="P43">
        <v>0.59025480152472543</v>
      </c>
      <c r="Q43">
        <v>0.40974519847527457</v>
      </c>
      <c r="R43">
        <v>3.0719103498176768E-2</v>
      </c>
      <c r="S43">
        <v>4970</v>
      </c>
      <c r="T43">
        <f t="shared" si="3"/>
        <v>-23</v>
      </c>
      <c r="U43">
        <v>4445</v>
      </c>
      <c r="V43">
        <v>5394.1927322633064</v>
      </c>
      <c r="W43">
        <v>4970</v>
      </c>
      <c r="X43" s="10">
        <v>-1.1000000000000001</v>
      </c>
      <c r="Y43">
        <v>0</v>
      </c>
      <c r="Z43">
        <f t="shared" si="4"/>
        <v>0</v>
      </c>
    </row>
    <row r="44" spans="1:26" x14ac:dyDescent="0.6">
      <c r="A44">
        <v>2018</v>
      </c>
      <c r="B44">
        <v>2</v>
      </c>
      <c r="C44">
        <v>12</v>
      </c>
      <c r="D44">
        <f t="shared" si="2"/>
        <v>1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22622</v>
      </c>
      <c r="M44">
        <v>18777</v>
      </c>
      <c r="N44">
        <v>0.42836282881811932</v>
      </c>
      <c r="O44">
        <v>0.57163717118188073</v>
      </c>
      <c r="P44">
        <v>0.59704890609097494</v>
      </c>
      <c r="Q44">
        <v>0.40295109390902512</v>
      </c>
      <c r="R44">
        <v>4.2552965458629272E-2</v>
      </c>
      <c r="S44">
        <v>4081</v>
      </c>
      <c r="T44">
        <f t="shared" si="3"/>
        <v>-889</v>
      </c>
      <c r="U44">
        <v>4445</v>
      </c>
      <c r="V44">
        <v>4710.122605169674</v>
      </c>
      <c r="W44">
        <v>4081</v>
      </c>
      <c r="X44" s="10">
        <v>-0.8</v>
      </c>
      <c r="Y44">
        <v>0</v>
      </c>
      <c r="Z44">
        <f t="shared" si="4"/>
        <v>0</v>
      </c>
    </row>
    <row r="45" spans="1:26" x14ac:dyDescent="0.6">
      <c r="A45">
        <v>2018</v>
      </c>
      <c r="B45">
        <v>2</v>
      </c>
      <c r="C45">
        <v>13</v>
      </c>
      <c r="D45">
        <f t="shared" si="2"/>
        <v>2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23483</v>
      </c>
      <c r="M45">
        <v>20343</v>
      </c>
      <c r="N45">
        <v>0.42254040068121212</v>
      </c>
      <c r="O45">
        <v>0.57745959931878788</v>
      </c>
      <c r="P45">
        <v>0.62236096084725856</v>
      </c>
      <c r="Q45">
        <v>0.37763903915274138</v>
      </c>
      <c r="R45">
        <v>5.1687687010012869E-2</v>
      </c>
      <c r="S45">
        <v>3855</v>
      </c>
      <c r="T45">
        <f t="shared" si="3"/>
        <v>-226</v>
      </c>
      <c r="U45">
        <v>4445</v>
      </c>
      <c r="V45">
        <v>4993.8259431731512</v>
      </c>
      <c r="W45">
        <v>3855</v>
      </c>
      <c r="X45" s="10">
        <v>1.8</v>
      </c>
      <c r="Y45">
        <v>0</v>
      </c>
      <c r="Z45">
        <f t="shared" si="4"/>
        <v>0</v>
      </c>
    </row>
    <row r="46" spans="1:26" x14ac:dyDescent="0.6">
      <c r="A46">
        <v>2018</v>
      </c>
      <c r="B46">
        <v>2</v>
      </c>
      <c r="C46">
        <v>14</v>
      </c>
      <c r="D46">
        <f t="shared" si="2"/>
        <v>3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25248</v>
      </c>
      <c r="M46">
        <v>24260</v>
      </c>
      <c r="N46">
        <v>0.40167858277155699</v>
      </c>
      <c r="O46">
        <v>0.59832141722844301</v>
      </c>
      <c r="P46">
        <v>0.58422326925034906</v>
      </c>
      <c r="Q46">
        <v>0.41577673074965082</v>
      </c>
      <c r="R46">
        <v>0.1068183066452963</v>
      </c>
      <c r="S46">
        <v>4515</v>
      </c>
      <c r="T46">
        <f t="shared" si="3"/>
        <v>660</v>
      </c>
      <c r="U46">
        <v>4445</v>
      </c>
      <c r="V46">
        <v>5158.241310410981</v>
      </c>
      <c r="W46">
        <v>4515</v>
      </c>
      <c r="X46" s="10">
        <v>8.5</v>
      </c>
      <c r="Y46">
        <v>0</v>
      </c>
      <c r="Z46">
        <f t="shared" si="4"/>
        <v>0</v>
      </c>
    </row>
    <row r="47" spans="1:26" x14ac:dyDescent="0.6">
      <c r="A47">
        <v>2018</v>
      </c>
      <c r="B47">
        <v>2</v>
      </c>
      <c r="C47">
        <v>15</v>
      </c>
      <c r="D47">
        <f t="shared" si="2"/>
        <v>4</v>
      </c>
      <c r="E47" t="s">
        <v>12</v>
      </c>
      <c r="F47" t="s">
        <v>14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-1</v>
      </c>
      <c r="H47">
        <f t="shared" si="0"/>
        <v>0</v>
      </c>
      <c r="I47">
        <f t="shared" si="1"/>
        <v>1</v>
      </c>
      <c r="J47" s="12" t="s">
        <v>58</v>
      </c>
      <c r="K47" s="12"/>
      <c r="L47">
        <v>23808</v>
      </c>
      <c r="M47">
        <v>24912</v>
      </c>
      <c r="N47">
        <v>0.42134971976855529</v>
      </c>
      <c r="O47">
        <v>0.5786502802314446</v>
      </c>
      <c r="P47">
        <v>0.57941243931502695</v>
      </c>
      <c r="Q47">
        <v>0.42058756068497299</v>
      </c>
      <c r="R47">
        <v>1.9020443642077469E-2</v>
      </c>
      <c r="S47">
        <v>5477</v>
      </c>
      <c r="T47">
        <f t="shared" si="3"/>
        <v>962</v>
      </c>
      <c r="U47">
        <v>4445</v>
      </c>
      <c r="V47">
        <v>5476.7440702750973</v>
      </c>
      <c r="W47">
        <v>5477</v>
      </c>
      <c r="X47" s="10">
        <v>7.8</v>
      </c>
      <c r="Y47">
        <v>0</v>
      </c>
      <c r="Z47">
        <f t="shared" si="4"/>
        <v>0</v>
      </c>
    </row>
    <row r="48" spans="1:26" x14ac:dyDescent="0.6">
      <c r="A48">
        <v>2018</v>
      </c>
      <c r="B48">
        <v>2</v>
      </c>
      <c r="C48">
        <v>16</v>
      </c>
      <c r="D48">
        <f t="shared" si="2"/>
        <v>5</v>
      </c>
      <c r="E48" t="s">
        <v>12</v>
      </c>
      <c r="F48" t="s">
        <v>11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1</v>
      </c>
      <c r="I48">
        <f t="shared" si="1"/>
        <v>1</v>
      </c>
      <c r="J48" s="12" t="s">
        <v>58</v>
      </c>
      <c r="K48" s="12"/>
      <c r="L48">
        <v>21287</v>
      </c>
      <c r="M48">
        <v>21985</v>
      </c>
      <c r="N48">
        <v>0.4238671897725646</v>
      </c>
      <c r="O48">
        <v>0.57613281022743545</v>
      </c>
      <c r="P48">
        <v>0.60142520408697075</v>
      </c>
      <c r="Q48">
        <v>0.39857479591302919</v>
      </c>
      <c r="R48">
        <v>1.654684577649429E-2</v>
      </c>
      <c r="S48">
        <v>5706</v>
      </c>
      <c r="T48">
        <f t="shared" si="3"/>
        <v>229</v>
      </c>
      <c r="U48">
        <v>4445</v>
      </c>
      <c r="V48">
        <v>5419.3591594749723</v>
      </c>
      <c r="W48">
        <v>5706</v>
      </c>
      <c r="X48" s="10">
        <v>6.6</v>
      </c>
      <c r="Y48">
        <v>0</v>
      </c>
      <c r="Z48">
        <f t="shared" si="4"/>
        <v>0</v>
      </c>
    </row>
    <row r="49" spans="1:26" x14ac:dyDescent="0.6">
      <c r="A49">
        <v>2018</v>
      </c>
      <c r="B49">
        <v>2</v>
      </c>
      <c r="C49">
        <v>17</v>
      </c>
      <c r="D49">
        <f t="shared" si="2"/>
        <v>6</v>
      </c>
      <c r="E49" t="s">
        <v>12</v>
      </c>
      <c r="F49" t="s">
        <v>15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1</v>
      </c>
      <c r="H49">
        <f t="shared" si="0"/>
        <v>0</v>
      </c>
      <c r="I49">
        <f t="shared" si="1"/>
        <v>1</v>
      </c>
      <c r="J49" s="12" t="s">
        <v>58</v>
      </c>
      <c r="K49" s="12"/>
      <c r="L49">
        <v>24396</v>
      </c>
      <c r="M49">
        <v>25786</v>
      </c>
      <c r="N49">
        <v>0.41854081010843458</v>
      </c>
      <c r="O49">
        <v>0.58145918989156531</v>
      </c>
      <c r="P49">
        <v>0.60884403675324394</v>
      </c>
      <c r="Q49">
        <v>0.38835484279857679</v>
      </c>
      <c r="R49">
        <v>4.9631598864335442E-2</v>
      </c>
      <c r="S49">
        <v>5784</v>
      </c>
      <c r="T49">
        <f t="shared" si="3"/>
        <v>78</v>
      </c>
      <c r="U49">
        <v>4445</v>
      </c>
      <c r="V49">
        <v>5795.2593786466005</v>
      </c>
      <c r="W49">
        <v>5784</v>
      </c>
      <c r="X49" s="10">
        <v>4.0999999999999996</v>
      </c>
      <c r="Y49">
        <v>0</v>
      </c>
      <c r="Z49">
        <f t="shared" si="4"/>
        <v>0</v>
      </c>
    </row>
    <row r="50" spans="1:26" x14ac:dyDescent="0.6">
      <c r="A50">
        <v>2018</v>
      </c>
      <c r="B50">
        <v>2</v>
      </c>
      <c r="C50">
        <v>18</v>
      </c>
      <c r="D50">
        <f t="shared" si="2"/>
        <v>7</v>
      </c>
      <c r="E50" t="s">
        <v>12</v>
      </c>
      <c r="F50" t="s">
        <v>17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2</v>
      </c>
      <c r="H50">
        <f t="shared" si="0"/>
        <v>0</v>
      </c>
      <c r="I50">
        <f t="shared" si="1"/>
        <v>1</v>
      </c>
      <c r="J50" s="12" t="s">
        <v>58</v>
      </c>
      <c r="K50" s="12"/>
      <c r="L50">
        <v>27296</v>
      </c>
      <c r="M50">
        <v>27309</v>
      </c>
      <c r="N50">
        <v>0.39769341957428389</v>
      </c>
      <c r="O50">
        <v>0.60230658042571605</v>
      </c>
      <c r="P50">
        <v>0.5963128713273218</v>
      </c>
      <c r="Q50">
        <v>0.40368712867267809</v>
      </c>
      <c r="R50">
        <v>2.1711346788746168E-2</v>
      </c>
      <c r="S50">
        <v>5330</v>
      </c>
      <c r="T50">
        <f t="shared" si="3"/>
        <v>-454</v>
      </c>
      <c r="U50">
        <v>4445</v>
      </c>
      <c r="V50">
        <v>6106.6797490125764</v>
      </c>
      <c r="W50">
        <v>5330</v>
      </c>
      <c r="X50" s="10">
        <v>4.8</v>
      </c>
      <c r="Y50">
        <v>0</v>
      </c>
      <c r="Z50">
        <f t="shared" si="4"/>
        <v>0</v>
      </c>
    </row>
    <row r="51" spans="1:26" x14ac:dyDescent="0.6">
      <c r="A51">
        <v>2018</v>
      </c>
      <c r="B51">
        <v>2</v>
      </c>
      <c r="C51">
        <v>19</v>
      </c>
      <c r="D51">
        <f t="shared" si="2"/>
        <v>1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23415</v>
      </c>
      <c r="M51">
        <v>25799</v>
      </c>
      <c r="N51">
        <v>0.42131909590686012</v>
      </c>
      <c r="O51">
        <v>0.57868090409313988</v>
      </c>
      <c r="P51">
        <v>0.60852052873018014</v>
      </c>
      <c r="Q51">
        <v>0.39147947126981991</v>
      </c>
      <c r="R51">
        <v>4.9595188952774087E-2</v>
      </c>
      <c r="S51">
        <v>4352</v>
      </c>
      <c r="T51">
        <f t="shared" si="3"/>
        <v>-978</v>
      </c>
      <c r="U51">
        <v>4445</v>
      </c>
      <c r="V51">
        <v>4884.3598625513259</v>
      </c>
      <c r="W51">
        <v>4352</v>
      </c>
      <c r="X51" s="10">
        <v>7</v>
      </c>
      <c r="Y51">
        <v>0</v>
      </c>
      <c r="Z51">
        <f t="shared" si="4"/>
        <v>0</v>
      </c>
    </row>
    <row r="52" spans="1:26" x14ac:dyDescent="0.6">
      <c r="A52">
        <v>2018</v>
      </c>
      <c r="B52">
        <v>2</v>
      </c>
      <c r="C52">
        <v>20</v>
      </c>
      <c r="D52">
        <f t="shared" si="2"/>
        <v>2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22337</v>
      </c>
      <c r="M52">
        <v>25156</v>
      </c>
      <c r="N52">
        <v>0.42855047378813538</v>
      </c>
      <c r="O52">
        <v>0.57144952621186462</v>
      </c>
      <c r="P52">
        <v>0.62274536330946828</v>
      </c>
      <c r="Q52">
        <v>0.37725463669053177</v>
      </c>
      <c r="R52">
        <v>7.4819367837488396E-2</v>
      </c>
      <c r="S52">
        <v>4383</v>
      </c>
      <c r="T52">
        <f t="shared" si="3"/>
        <v>31</v>
      </c>
      <c r="U52">
        <v>4445</v>
      </c>
      <c r="V52">
        <v>4944.4727128643162</v>
      </c>
      <c r="W52">
        <v>4383</v>
      </c>
      <c r="X52" s="10">
        <v>8.3000000000000007</v>
      </c>
      <c r="Y52">
        <v>0</v>
      </c>
      <c r="Z52">
        <f t="shared" si="4"/>
        <v>0</v>
      </c>
    </row>
    <row r="53" spans="1:26" x14ac:dyDescent="0.6">
      <c r="A53">
        <v>2018</v>
      </c>
      <c r="B53">
        <v>2</v>
      </c>
      <c r="C53">
        <v>21</v>
      </c>
      <c r="D53">
        <f t="shared" si="2"/>
        <v>3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23462</v>
      </c>
      <c r="M53">
        <v>26611</v>
      </c>
      <c r="N53">
        <v>0.38432046615437621</v>
      </c>
      <c r="O53">
        <v>0.61567953384562379</v>
      </c>
      <c r="P53">
        <v>0.56979959400966507</v>
      </c>
      <c r="Q53">
        <v>0.43020040599033499</v>
      </c>
      <c r="R53">
        <v>4.1690623617868197E-2</v>
      </c>
      <c r="S53">
        <v>4417</v>
      </c>
      <c r="T53">
        <f t="shared" si="3"/>
        <v>34</v>
      </c>
      <c r="U53">
        <v>4445</v>
      </c>
      <c r="V53">
        <v>4925.1307279955254</v>
      </c>
      <c r="W53">
        <v>4417</v>
      </c>
      <c r="X53" s="10">
        <v>5.3</v>
      </c>
      <c r="Y53">
        <v>0</v>
      </c>
      <c r="Z53">
        <f t="shared" si="4"/>
        <v>0</v>
      </c>
    </row>
    <row r="54" spans="1:26" x14ac:dyDescent="0.6">
      <c r="A54">
        <v>2018</v>
      </c>
      <c r="B54">
        <v>2</v>
      </c>
      <c r="C54">
        <v>22</v>
      </c>
      <c r="D54">
        <f t="shared" si="2"/>
        <v>4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23815</v>
      </c>
      <c r="M54">
        <v>26556</v>
      </c>
      <c r="N54">
        <v>0.41227164521214871</v>
      </c>
      <c r="O54">
        <v>0.58772835478785135</v>
      </c>
      <c r="P54">
        <v>0.58790898344131703</v>
      </c>
      <c r="Q54">
        <v>0.41209101655868302</v>
      </c>
      <c r="R54">
        <v>5.5692015168391527E-2</v>
      </c>
      <c r="S54">
        <v>4775</v>
      </c>
      <c r="T54">
        <f t="shared" si="3"/>
        <v>358</v>
      </c>
      <c r="U54">
        <v>4445</v>
      </c>
      <c r="V54">
        <v>5103.9138401966484</v>
      </c>
      <c r="W54">
        <v>4775</v>
      </c>
      <c r="X54" s="10">
        <v>4.2</v>
      </c>
      <c r="Y54">
        <v>0</v>
      </c>
      <c r="Z54">
        <f t="shared" si="4"/>
        <v>0</v>
      </c>
    </row>
    <row r="55" spans="1:26" x14ac:dyDescent="0.6">
      <c r="A55">
        <v>2018</v>
      </c>
      <c r="B55">
        <v>2</v>
      </c>
      <c r="C55">
        <v>23</v>
      </c>
      <c r="D55">
        <f t="shared" si="2"/>
        <v>5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23475</v>
      </c>
      <c r="M55">
        <v>25981</v>
      </c>
      <c r="N55">
        <v>0.42379519825567907</v>
      </c>
      <c r="O55">
        <v>0.57620480174432098</v>
      </c>
      <c r="P55">
        <v>0.59749292952944377</v>
      </c>
      <c r="Q55">
        <v>0.40250707047055612</v>
      </c>
      <c r="R55">
        <v>0.173626717785341</v>
      </c>
      <c r="S55">
        <v>5124</v>
      </c>
      <c r="T55">
        <f t="shared" si="3"/>
        <v>349</v>
      </c>
      <c r="U55">
        <v>4445</v>
      </c>
      <c r="V55">
        <v>5221.6108767452724</v>
      </c>
      <c r="W55">
        <v>5124</v>
      </c>
      <c r="X55" s="10">
        <v>6.8</v>
      </c>
      <c r="Y55">
        <v>0</v>
      </c>
      <c r="Z55">
        <f t="shared" si="4"/>
        <v>0</v>
      </c>
    </row>
    <row r="56" spans="1:26" x14ac:dyDescent="0.6">
      <c r="A56">
        <v>2018</v>
      </c>
      <c r="B56">
        <v>2</v>
      </c>
      <c r="C56">
        <v>24</v>
      </c>
      <c r="D56">
        <f t="shared" si="2"/>
        <v>6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24317</v>
      </c>
      <c r="M56">
        <v>26955</v>
      </c>
      <c r="N56">
        <v>0.42007117684253398</v>
      </c>
      <c r="O56">
        <v>0.57992882315746608</v>
      </c>
      <c r="P56">
        <v>0.62676401719747354</v>
      </c>
      <c r="Q56">
        <v>0.37323598280252651</v>
      </c>
      <c r="R56">
        <v>5.2990896894458447E-2</v>
      </c>
      <c r="S56">
        <v>5553</v>
      </c>
      <c r="T56">
        <f t="shared" si="3"/>
        <v>429</v>
      </c>
      <c r="U56">
        <v>4445</v>
      </c>
      <c r="V56">
        <v>5511.6214119618644</v>
      </c>
      <c r="W56">
        <v>5553</v>
      </c>
      <c r="X56" s="10">
        <v>8.6</v>
      </c>
      <c r="Y56">
        <v>0</v>
      </c>
      <c r="Z56">
        <f t="shared" si="4"/>
        <v>0</v>
      </c>
    </row>
    <row r="57" spans="1:26" x14ac:dyDescent="0.6">
      <c r="A57">
        <v>2018</v>
      </c>
      <c r="B57">
        <v>2</v>
      </c>
      <c r="C57">
        <v>25</v>
      </c>
      <c r="D57">
        <f t="shared" si="2"/>
        <v>7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27221</v>
      </c>
      <c r="M57">
        <v>26902</v>
      </c>
      <c r="N57">
        <v>0.39251765541435202</v>
      </c>
      <c r="O57">
        <v>0.60748234458564798</v>
      </c>
      <c r="P57">
        <v>0.59225160306425695</v>
      </c>
      <c r="Q57">
        <v>0.40774839693574311</v>
      </c>
      <c r="R57">
        <v>3.4326999110280851E-2</v>
      </c>
      <c r="S57">
        <v>5625</v>
      </c>
      <c r="T57">
        <f t="shared" si="3"/>
        <v>72</v>
      </c>
      <c r="U57">
        <v>4445</v>
      </c>
      <c r="V57">
        <v>5738.0332774730023</v>
      </c>
      <c r="W57">
        <v>5625</v>
      </c>
      <c r="X57" s="10">
        <v>8.6</v>
      </c>
      <c r="Y57">
        <v>0</v>
      </c>
      <c r="Z57">
        <f t="shared" si="4"/>
        <v>0</v>
      </c>
    </row>
    <row r="58" spans="1:26" x14ac:dyDescent="0.6">
      <c r="A58">
        <v>2018</v>
      </c>
      <c r="B58">
        <v>2</v>
      </c>
      <c r="C58">
        <v>26</v>
      </c>
      <c r="D58">
        <f t="shared" si="2"/>
        <v>1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25627</v>
      </c>
      <c r="M58">
        <v>24020</v>
      </c>
      <c r="N58">
        <v>0.42854790123116548</v>
      </c>
      <c r="O58">
        <v>0.57145209876883452</v>
      </c>
      <c r="P58">
        <v>0.60975561933107081</v>
      </c>
      <c r="Q58">
        <v>0.39024438066892908</v>
      </c>
      <c r="R58">
        <v>6.5058145041200319E-2</v>
      </c>
      <c r="S58">
        <v>5055</v>
      </c>
      <c r="T58">
        <f t="shared" si="3"/>
        <v>-570</v>
      </c>
      <c r="U58">
        <v>4445</v>
      </c>
      <c r="V58">
        <v>5086.7271324209851</v>
      </c>
      <c r="W58">
        <v>5055</v>
      </c>
      <c r="X58" s="10">
        <v>7.5</v>
      </c>
      <c r="Y58">
        <v>0</v>
      </c>
      <c r="Z58">
        <f t="shared" si="4"/>
        <v>0</v>
      </c>
    </row>
    <row r="59" spans="1:26" x14ac:dyDescent="0.6">
      <c r="A59">
        <v>2018</v>
      </c>
      <c r="B59">
        <v>2</v>
      </c>
      <c r="C59">
        <v>27</v>
      </c>
      <c r="D59">
        <f t="shared" si="2"/>
        <v>2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24710</v>
      </c>
      <c r="M59">
        <v>23251</v>
      </c>
      <c r="N59">
        <v>0.42997478957231278</v>
      </c>
      <c r="O59">
        <v>0.57002521042768717</v>
      </c>
      <c r="P59">
        <v>0.63156024316241044</v>
      </c>
      <c r="Q59">
        <v>0.36843975683758973</v>
      </c>
      <c r="R59">
        <v>5.4076144014224503E-2</v>
      </c>
      <c r="S59">
        <v>5204</v>
      </c>
      <c r="T59">
        <f t="shared" si="3"/>
        <v>149</v>
      </c>
      <c r="U59">
        <v>4445</v>
      </c>
      <c r="V59">
        <v>5192.8210481995829</v>
      </c>
      <c r="W59">
        <v>5204</v>
      </c>
      <c r="X59" s="10">
        <v>9.1999999999999993</v>
      </c>
      <c r="Y59">
        <v>0</v>
      </c>
      <c r="Z59">
        <f t="shared" si="4"/>
        <v>0</v>
      </c>
    </row>
    <row r="60" spans="1:26" x14ac:dyDescent="0.6">
      <c r="A60">
        <v>2018</v>
      </c>
      <c r="B60">
        <v>2</v>
      </c>
      <c r="C60">
        <v>28</v>
      </c>
      <c r="D60">
        <f t="shared" si="2"/>
        <v>3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25821</v>
      </c>
      <c r="M60">
        <v>26447</v>
      </c>
      <c r="N60">
        <v>0.39125585525336498</v>
      </c>
      <c r="O60">
        <v>0.60874414474663496</v>
      </c>
      <c r="P60">
        <v>0.59399412320229383</v>
      </c>
      <c r="Q60">
        <v>0.40600587679770611</v>
      </c>
      <c r="R60">
        <v>0.1177579551225062</v>
      </c>
      <c r="S60">
        <v>5229</v>
      </c>
      <c r="T60">
        <f t="shared" si="3"/>
        <v>25</v>
      </c>
      <c r="U60">
        <v>4445</v>
      </c>
      <c r="V60">
        <v>5258.6669121312634</v>
      </c>
      <c r="W60">
        <v>5229</v>
      </c>
      <c r="X60" s="10">
        <v>9.6</v>
      </c>
      <c r="Y60">
        <v>52.3</v>
      </c>
      <c r="Z60">
        <f t="shared" si="4"/>
        <v>502.07999999999993</v>
      </c>
    </row>
    <row r="61" spans="1:26" x14ac:dyDescent="0.6">
      <c r="A61">
        <v>2018</v>
      </c>
      <c r="B61">
        <v>3</v>
      </c>
      <c r="C61">
        <v>1</v>
      </c>
      <c r="D61">
        <f t="shared" si="2"/>
        <v>4</v>
      </c>
      <c r="E61" s="14" t="s">
        <v>16</v>
      </c>
      <c r="F61" s="14" t="s">
        <v>11</v>
      </c>
      <c r="G61" s="14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 s="14">
        <f t="shared" si="0"/>
        <v>1</v>
      </c>
      <c r="I61" s="14">
        <f t="shared" si="1"/>
        <v>1</v>
      </c>
      <c r="J61" s="12" t="s">
        <v>57</v>
      </c>
      <c r="K61" s="12" t="s">
        <v>58</v>
      </c>
      <c r="L61">
        <v>25815</v>
      </c>
      <c r="M61">
        <v>24893</v>
      </c>
      <c r="N61">
        <v>0.42171068542037238</v>
      </c>
      <c r="O61">
        <v>0.57828931457962751</v>
      </c>
      <c r="P61">
        <v>0.57317442001866314</v>
      </c>
      <c r="Q61">
        <v>0.42682557998133691</v>
      </c>
      <c r="R61">
        <v>7.7735252150599787E-2</v>
      </c>
      <c r="S61">
        <v>5529</v>
      </c>
      <c r="T61">
        <f t="shared" si="3"/>
        <v>300</v>
      </c>
      <c r="U61">
        <v>4445</v>
      </c>
      <c r="V61">
        <v>5627.4612543061539</v>
      </c>
      <c r="W61">
        <v>5529</v>
      </c>
      <c r="X61" s="10">
        <v>7.4</v>
      </c>
      <c r="Y61">
        <v>0</v>
      </c>
      <c r="Z61">
        <f t="shared" si="4"/>
        <v>0</v>
      </c>
    </row>
    <row r="62" spans="1:26" x14ac:dyDescent="0.6">
      <c r="A62">
        <v>2018</v>
      </c>
      <c r="B62">
        <v>3</v>
      </c>
      <c r="C62">
        <v>2</v>
      </c>
      <c r="D62">
        <f t="shared" si="2"/>
        <v>5</v>
      </c>
      <c r="E62" s="14" t="s">
        <v>16</v>
      </c>
      <c r="F62" s="14" t="s">
        <v>15</v>
      </c>
      <c r="G62" s="14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 s="14">
        <f t="shared" si="0"/>
        <v>0</v>
      </c>
      <c r="I62" s="14">
        <f t="shared" si="1"/>
        <v>1</v>
      </c>
      <c r="J62" s="12"/>
      <c r="K62" s="12" t="s">
        <v>58</v>
      </c>
      <c r="L62">
        <v>21840</v>
      </c>
      <c r="M62">
        <v>21059</v>
      </c>
      <c r="N62">
        <v>0.42602154770703299</v>
      </c>
      <c r="O62">
        <v>0.57397845229296696</v>
      </c>
      <c r="P62">
        <v>0.59821327926408963</v>
      </c>
      <c r="Q62">
        <v>0.40178672073591032</v>
      </c>
      <c r="R62">
        <v>4.1087773595513528E-2</v>
      </c>
      <c r="S62">
        <v>5651</v>
      </c>
      <c r="T62">
        <f t="shared" si="3"/>
        <v>122</v>
      </c>
      <c r="U62">
        <v>4445</v>
      </c>
      <c r="V62">
        <v>5442.6356142597942</v>
      </c>
      <c r="W62">
        <v>5651</v>
      </c>
      <c r="X62" s="10">
        <v>4.9000000000000004</v>
      </c>
      <c r="Y62">
        <v>0</v>
      </c>
      <c r="Z62">
        <f t="shared" si="4"/>
        <v>0</v>
      </c>
    </row>
    <row r="63" spans="1:26" x14ac:dyDescent="0.6">
      <c r="A63">
        <v>2018</v>
      </c>
      <c r="B63">
        <v>3</v>
      </c>
      <c r="C63">
        <v>3</v>
      </c>
      <c r="D63">
        <f t="shared" si="2"/>
        <v>6</v>
      </c>
      <c r="E63" s="14" t="s">
        <v>16</v>
      </c>
      <c r="F63" s="14" t="s">
        <v>17</v>
      </c>
      <c r="G63" s="14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 s="14">
        <f t="shared" si="0"/>
        <v>0</v>
      </c>
      <c r="I63" s="14">
        <f t="shared" si="1"/>
        <v>1</v>
      </c>
      <c r="J63" s="12"/>
      <c r="K63" s="12" t="s">
        <v>58</v>
      </c>
      <c r="L63">
        <v>25698</v>
      </c>
      <c r="M63">
        <v>21587</v>
      </c>
      <c r="N63">
        <v>0.41595267462459229</v>
      </c>
      <c r="O63">
        <v>0.5840473253754076</v>
      </c>
      <c r="P63">
        <v>0.61868565326496483</v>
      </c>
      <c r="Q63">
        <v>0.38131434673503523</v>
      </c>
      <c r="R63">
        <v>2.5657364550098118E-2</v>
      </c>
      <c r="S63">
        <v>5762</v>
      </c>
      <c r="T63">
        <f t="shared" si="3"/>
        <v>111</v>
      </c>
      <c r="U63">
        <v>4445</v>
      </c>
      <c r="V63">
        <v>5989.6834304478061</v>
      </c>
      <c r="W63">
        <v>5762</v>
      </c>
      <c r="X63" s="10">
        <v>9.6</v>
      </c>
      <c r="Y63">
        <v>0</v>
      </c>
      <c r="Z63">
        <f t="shared" si="4"/>
        <v>0</v>
      </c>
    </row>
    <row r="64" spans="1:26" x14ac:dyDescent="0.6">
      <c r="A64">
        <v>2018</v>
      </c>
      <c r="B64">
        <v>3</v>
      </c>
      <c r="C64">
        <v>4</v>
      </c>
      <c r="D64">
        <f t="shared" si="2"/>
        <v>7</v>
      </c>
      <c r="E64" s="14" t="s">
        <v>16</v>
      </c>
      <c r="F64" s="14" t="s">
        <v>18</v>
      </c>
      <c r="G64" s="1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3</v>
      </c>
      <c r="H64" s="14">
        <f t="shared" si="0"/>
        <v>0</v>
      </c>
      <c r="I64" s="14">
        <f t="shared" si="1"/>
        <v>1</v>
      </c>
      <c r="J64" s="12"/>
      <c r="K64" s="12" t="s">
        <v>58</v>
      </c>
      <c r="L64">
        <v>27920</v>
      </c>
      <c r="M64">
        <v>22381</v>
      </c>
      <c r="N64">
        <v>0.40354904762571853</v>
      </c>
      <c r="O64">
        <v>0.59645095237428147</v>
      </c>
      <c r="P64">
        <v>0.5818843777402446</v>
      </c>
      <c r="Q64">
        <v>0.41811562225975529</v>
      </c>
      <c r="R64">
        <v>4.3898124152968052E-2</v>
      </c>
      <c r="S64">
        <v>5447</v>
      </c>
      <c r="T64">
        <f t="shared" si="3"/>
        <v>-315</v>
      </c>
      <c r="U64">
        <v>4445</v>
      </c>
      <c r="V64">
        <v>6142.18266524911</v>
      </c>
      <c r="W64">
        <v>5447</v>
      </c>
      <c r="X64" s="10">
        <v>13.2</v>
      </c>
      <c r="Y64">
        <v>39.1</v>
      </c>
      <c r="Z64">
        <f t="shared" si="4"/>
        <v>516.12</v>
      </c>
    </row>
    <row r="65" spans="1:26" x14ac:dyDescent="0.6">
      <c r="A65">
        <v>2018</v>
      </c>
      <c r="B65">
        <v>3</v>
      </c>
      <c r="C65">
        <v>5</v>
      </c>
      <c r="D65">
        <f t="shared" si="2"/>
        <v>1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23072</v>
      </c>
      <c r="M65">
        <v>21150</v>
      </c>
      <c r="N65">
        <v>0.44714340396296243</v>
      </c>
      <c r="O65">
        <v>0.55285659603703763</v>
      </c>
      <c r="P65">
        <v>0.59023163145016699</v>
      </c>
      <c r="Q65">
        <v>0.40976836854983312</v>
      </c>
      <c r="R65">
        <v>4.2606384805873303E-2</v>
      </c>
      <c r="S65">
        <v>4537</v>
      </c>
      <c r="T65">
        <f t="shared" si="3"/>
        <v>-910</v>
      </c>
      <c r="U65">
        <v>4445</v>
      </c>
      <c r="V65">
        <v>4785.8913130347719</v>
      </c>
      <c r="W65">
        <v>4537</v>
      </c>
      <c r="X65" s="10">
        <v>6.5</v>
      </c>
      <c r="Y65">
        <v>7.7</v>
      </c>
      <c r="Z65">
        <f t="shared" si="4"/>
        <v>50.050000000000004</v>
      </c>
    </row>
    <row r="66" spans="1:26" x14ac:dyDescent="0.6">
      <c r="A66">
        <v>2018</v>
      </c>
      <c r="B66">
        <v>3</v>
      </c>
      <c r="C66">
        <v>6</v>
      </c>
      <c r="D66">
        <f t="shared" si="2"/>
        <v>2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19405</v>
      </c>
      <c r="M66">
        <v>18394</v>
      </c>
      <c r="N66">
        <v>0.44757790748275178</v>
      </c>
      <c r="O66">
        <v>0.55242209251724816</v>
      </c>
      <c r="P66">
        <v>0.6343416675596607</v>
      </c>
      <c r="Q66">
        <v>0.36565833244033941</v>
      </c>
      <c r="R66">
        <v>5.5215526495803309E-2</v>
      </c>
      <c r="S66">
        <v>4567</v>
      </c>
      <c r="T66">
        <f t="shared" si="3"/>
        <v>30</v>
      </c>
      <c r="U66">
        <v>4445</v>
      </c>
      <c r="V66">
        <v>4711.2268396517802</v>
      </c>
      <c r="W66">
        <v>4567</v>
      </c>
      <c r="X66" s="10">
        <v>6.4</v>
      </c>
      <c r="Y66">
        <v>0</v>
      </c>
      <c r="Z66">
        <f t="shared" si="4"/>
        <v>0</v>
      </c>
    </row>
    <row r="67" spans="1:26" x14ac:dyDescent="0.6">
      <c r="A67">
        <v>2018</v>
      </c>
      <c r="B67">
        <v>3</v>
      </c>
      <c r="C67">
        <v>7</v>
      </c>
      <c r="D67">
        <f t="shared" ref="D67:D130" si="7">WEEKDAY(DATE(A67,B67,C67), 2)</f>
        <v>3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20798</v>
      </c>
      <c r="M67">
        <v>20385</v>
      </c>
      <c r="N67">
        <v>0.40963634388111592</v>
      </c>
      <c r="O67">
        <v>0.59036365611888408</v>
      </c>
      <c r="P67">
        <v>0.58835230596927612</v>
      </c>
      <c r="Q67">
        <v>0.41164769403072399</v>
      </c>
      <c r="R67">
        <v>6.2091503267973852E-3</v>
      </c>
      <c r="S67">
        <v>4546</v>
      </c>
      <c r="T67">
        <f t="shared" ref="T67:T130" si="8">S67-S66</f>
        <v>-21</v>
      </c>
      <c r="U67">
        <v>4445</v>
      </c>
      <c r="V67">
        <v>4772.5610657218276</v>
      </c>
      <c r="W67">
        <v>4546</v>
      </c>
      <c r="X67" s="10">
        <v>7.2</v>
      </c>
      <c r="Y67">
        <v>3.8</v>
      </c>
      <c r="Z67">
        <f t="shared" ref="Z67:Z130" si="9">X67*Y67</f>
        <v>27.36</v>
      </c>
    </row>
    <row r="68" spans="1:26" x14ac:dyDescent="0.6">
      <c r="A68">
        <v>2018</v>
      </c>
      <c r="B68">
        <v>3</v>
      </c>
      <c r="C68">
        <v>8</v>
      </c>
      <c r="D68">
        <f t="shared" si="7"/>
        <v>4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21554</v>
      </c>
      <c r="M68">
        <v>21673</v>
      </c>
      <c r="N68">
        <v>0.41885150584365899</v>
      </c>
      <c r="O68">
        <v>0.58114849415634096</v>
      </c>
      <c r="P68">
        <v>0.57928364081308026</v>
      </c>
      <c r="Q68">
        <v>0.42071635918691969</v>
      </c>
      <c r="R68">
        <v>4.1814616694855498E-2</v>
      </c>
      <c r="S68">
        <v>4663</v>
      </c>
      <c r="T68">
        <f t="shared" si="8"/>
        <v>117</v>
      </c>
      <c r="U68">
        <v>4445</v>
      </c>
      <c r="V68">
        <v>4906.4853457320969</v>
      </c>
      <c r="W68">
        <v>4663</v>
      </c>
      <c r="X68" s="10">
        <v>4.9000000000000004</v>
      </c>
      <c r="Y68">
        <v>23.5</v>
      </c>
      <c r="Z68">
        <f t="shared" si="9"/>
        <v>115.15</v>
      </c>
    </row>
    <row r="69" spans="1:26" x14ac:dyDescent="0.6">
      <c r="A69">
        <v>2018</v>
      </c>
      <c r="B69">
        <v>3</v>
      </c>
      <c r="C69">
        <v>9</v>
      </c>
      <c r="D69">
        <f t="shared" si="7"/>
        <v>5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21789</v>
      </c>
      <c r="M69">
        <v>22829</v>
      </c>
      <c r="N69">
        <v>0.42889521273905212</v>
      </c>
      <c r="O69">
        <v>0.57110478726094793</v>
      </c>
      <c r="P69">
        <v>0.58329675433277761</v>
      </c>
      <c r="Q69">
        <v>0.41670324566722228</v>
      </c>
      <c r="R69">
        <v>3.3333858264198817E-2</v>
      </c>
      <c r="S69">
        <v>4948</v>
      </c>
      <c r="T69">
        <f t="shared" si="8"/>
        <v>285</v>
      </c>
      <c r="U69">
        <v>4445</v>
      </c>
      <c r="V69">
        <v>5004.4827341995287</v>
      </c>
      <c r="W69">
        <v>4948</v>
      </c>
      <c r="X69" s="10">
        <v>4.8</v>
      </c>
      <c r="Y69">
        <v>0</v>
      </c>
      <c r="Z69">
        <f t="shared" si="9"/>
        <v>0</v>
      </c>
    </row>
    <row r="70" spans="1:26" x14ac:dyDescent="0.6">
      <c r="A70">
        <v>2018</v>
      </c>
      <c r="B70">
        <v>3</v>
      </c>
      <c r="C70">
        <v>10</v>
      </c>
      <c r="D70">
        <f t="shared" si="7"/>
        <v>6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22716</v>
      </c>
      <c r="M70">
        <v>23818</v>
      </c>
      <c r="N70">
        <v>0.41069026934880543</v>
      </c>
      <c r="O70">
        <v>0.58930973065119452</v>
      </c>
      <c r="P70">
        <v>0.61176812805911407</v>
      </c>
      <c r="Q70">
        <v>0.38823187194088588</v>
      </c>
      <c r="R70">
        <v>2.3169686300263611E-2</v>
      </c>
      <c r="S70">
        <v>5493</v>
      </c>
      <c r="T70">
        <f t="shared" si="8"/>
        <v>545</v>
      </c>
      <c r="U70">
        <v>4445</v>
      </c>
      <c r="V70">
        <v>5308.8841238435643</v>
      </c>
      <c r="W70">
        <v>5493</v>
      </c>
      <c r="X70" s="10">
        <v>7.6</v>
      </c>
      <c r="Y70">
        <v>0</v>
      </c>
      <c r="Z70">
        <f t="shared" si="9"/>
        <v>0</v>
      </c>
    </row>
    <row r="71" spans="1:26" x14ac:dyDescent="0.6">
      <c r="A71">
        <v>2018</v>
      </c>
      <c r="B71">
        <v>3</v>
      </c>
      <c r="C71">
        <v>11</v>
      </c>
      <c r="D71">
        <f t="shared" si="7"/>
        <v>7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26072</v>
      </c>
      <c r="M71">
        <v>23107</v>
      </c>
      <c r="N71">
        <v>0.3979375486004515</v>
      </c>
      <c r="O71">
        <v>0.60206245139954839</v>
      </c>
      <c r="P71">
        <v>0.5904459750876615</v>
      </c>
      <c r="Q71">
        <v>0.4095540249123385</v>
      </c>
      <c r="R71">
        <v>5.2941176470588233E-3</v>
      </c>
      <c r="S71">
        <v>5398</v>
      </c>
      <c r="T71">
        <f t="shared" si="8"/>
        <v>-95</v>
      </c>
      <c r="U71">
        <v>4445</v>
      </c>
      <c r="V71">
        <v>5638.0520944212776</v>
      </c>
      <c r="W71">
        <v>5398</v>
      </c>
      <c r="X71" s="10">
        <v>9.6999999999999993</v>
      </c>
      <c r="Y71">
        <v>0</v>
      </c>
      <c r="Z71">
        <f t="shared" si="9"/>
        <v>0</v>
      </c>
    </row>
    <row r="72" spans="1:26" x14ac:dyDescent="0.6">
      <c r="A72">
        <v>2018</v>
      </c>
      <c r="B72">
        <v>3</v>
      </c>
      <c r="C72">
        <v>12</v>
      </c>
      <c r="D72">
        <f t="shared" si="7"/>
        <v>1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23060</v>
      </c>
      <c r="M72">
        <v>21638</v>
      </c>
      <c r="N72">
        <v>0.42386720729582172</v>
      </c>
      <c r="O72">
        <v>0.57613279270417828</v>
      </c>
      <c r="P72">
        <v>0.60227283393937525</v>
      </c>
      <c r="Q72">
        <v>0.39772716606062469</v>
      </c>
      <c r="R72">
        <v>3.9263207414253001E-2</v>
      </c>
      <c r="S72">
        <v>4788</v>
      </c>
      <c r="T72">
        <f t="shared" si="8"/>
        <v>-610</v>
      </c>
      <c r="U72">
        <v>4445</v>
      </c>
      <c r="V72">
        <v>4862.7439367970237</v>
      </c>
      <c r="W72">
        <v>4788</v>
      </c>
      <c r="X72" s="10">
        <v>11.2</v>
      </c>
      <c r="Y72">
        <v>0</v>
      </c>
      <c r="Z72">
        <f t="shared" si="9"/>
        <v>0</v>
      </c>
    </row>
    <row r="73" spans="1:26" x14ac:dyDescent="0.6">
      <c r="A73">
        <v>2018</v>
      </c>
      <c r="B73">
        <v>3</v>
      </c>
      <c r="C73">
        <v>13</v>
      </c>
      <c r="D73">
        <f t="shared" si="7"/>
        <v>2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20289</v>
      </c>
      <c r="M73">
        <v>19873</v>
      </c>
      <c r="N73">
        <v>0.43935090760280993</v>
      </c>
      <c r="O73">
        <v>0.56064909239719007</v>
      </c>
      <c r="P73">
        <v>0.63264360371183392</v>
      </c>
      <c r="Q73">
        <v>0.36735639628816608</v>
      </c>
      <c r="R73">
        <v>1.957984387275797E-2</v>
      </c>
      <c r="S73">
        <v>4920</v>
      </c>
      <c r="T73">
        <f t="shared" si="8"/>
        <v>132</v>
      </c>
      <c r="U73">
        <v>4445</v>
      </c>
      <c r="V73">
        <v>4838.1766599840084</v>
      </c>
      <c r="W73">
        <v>4920</v>
      </c>
      <c r="X73" s="10">
        <v>13.3</v>
      </c>
      <c r="Y73">
        <v>0</v>
      </c>
      <c r="Z73">
        <f t="shared" si="9"/>
        <v>0</v>
      </c>
    </row>
    <row r="74" spans="1:26" x14ac:dyDescent="0.6">
      <c r="A74">
        <v>2018</v>
      </c>
      <c r="B74">
        <v>3</v>
      </c>
      <c r="C74">
        <v>14</v>
      </c>
      <c r="D74">
        <f t="shared" si="7"/>
        <v>3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20765</v>
      </c>
      <c r="M74">
        <v>22168</v>
      </c>
      <c r="N74">
        <v>0.40878129157249932</v>
      </c>
      <c r="O74">
        <v>0.59121870842750068</v>
      </c>
      <c r="P74">
        <v>0.58615080170599865</v>
      </c>
      <c r="Q74">
        <v>0.41384919829400119</v>
      </c>
      <c r="R74">
        <v>2.0661308001461459E-2</v>
      </c>
      <c r="S74">
        <v>4931</v>
      </c>
      <c r="T74">
        <f t="shared" si="8"/>
        <v>11</v>
      </c>
      <c r="U74">
        <v>4445</v>
      </c>
      <c r="V74">
        <v>4822.7470232394844</v>
      </c>
      <c r="W74">
        <v>4931</v>
      </c>
      <c r="X74" s="10">
        <v>15.3</v>
      </c>
      <c r="Y74">
        <v>0</v>
      </c>
      <c r="Z74">
        <f t="shared" si="9"/>
        <v>0</v>
      </c>
    </row>
    <row r="75" spans="1:26" x14ac:dyDescent="0.6">
      <c r="A75">
        <v>2018</v>
      </c>
      <c r="B75">
        <v>3</v>
      </c>
      <c r="C75">
        <v>15</v>
      </c>
      <c r="D75">
        <f t="shared" si="7"/>
        <v>4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22614</v>
      </c>
      <c r="M75">
        <v>23471</v>
      </c>
      <c r="N75">
        <v>0.41428761338271369</v>
      </c>
      <c r="O75">
        <v>0.58571238661728631</v>
      </c>
      <c r="P75">
        <v>0.59455037263928101</v>
      </c>
      <c r="Q75">
        <v>0.40544962736071899</v>
      </c>
      <c r="R75">
        <v>8.0389769292044166E-2</v>
      </c>
      <c r="S75">
        <v>4977</v>
      </c>
      <c r="T75">
        <f t="shared" si="8"/>
        <v>46</v>
      </c>
      <c r="U75">
        <v>4445</v>
      </c>
      <c r="V75">
        <v>5034.6854568286581</v>
      </c>
      <c r="W75">
        <v>4977</v>
      </c>
      <c r="X75" s="10">
        <v>14.3</v>
      </c>
      <c r="Y75">
        <v>62</v>
      </c>
      <c r="Z75">
        <f t="shared" si="9"/>
        <v>886.6</v>
      </c>
    </row>
    <row r="76" spans="1:26" x14ac:dyDescent="0.6">
      <c r="A76">
        <v>2018</v>
      </c>
      <c r="B76">
        <v>3</v>
      </c>
      <c r="C76">
        <v>16</v>
      </c>
      <c r="D76">
        <f t="shared" si="7"/>
        <v>5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23181</v>
      </c>
      <c r="M76">
        <v>23834</v>
      </c>
      <c r="N76">
        <v>0.44083363709322793</v>
      </c>
      <c r="O76">
        <v>0.55916636290677213</v>
      </c>
      <c r="P76">
        <v>0.58977399704419409</v>
      </c>
      <c r="Q76">
        <v>0.41022600295580591</v>
      </c>
      <c r="R76">
        <v>9.7749952853759092E-2</v>
      </c>
      <c r="S76">
        <v>5338</v>
      </c>
      <c r="T76">
        <f t="shared" si="8"/>
        <v>361</v>
      </c>
      <c r="U76">
        <v>4445</v>
      </c>
      <c r="V76">
        <v>5156.0485146584388</v>
      </c>
      <c r="W76">
        <v>5338</v>
      </c>
      <c r="X76" s="10">
        <v>5.3</v>
      </c>
      <c r="Y76">
        <v>2.5</v>
      </c>
      <c r="Z76">
        <f t="shared" si="9"/>
        <v>13.25</v>
      </c>
    </row>
    <row r="77" spans="1:26" x14ac:dyDescent="0.6">
      <c r="A77">
        <v>2018</v>
      </c>
      <c r="B77">
        <v>3</v>
      </c>
      <c r="C77">
        <v>17</v>
      </c>
      <c r="D77">
        <f t="shared" si="7"/>
        <v>6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23934</v>
      </c>
      <c r="M77">
        <v>25165</v>
      </c>
      <c r="N77">
        <v>0.4170642887289891</v>
      </c>
      <c r="O77">
        <v>0.58293571127101096</v>
      </c>
      <c r="P77">
        <v>0.62442103127671611</v>
      </c>
      <c r="Q77">
        <v>0.37557896872328389</v>
      </c>
      <c r="R77">
        <v>1.5821348302166721E-2</v>
      </c>
      <c r="S77">
        <v>5810</v>
      </c>
      <c r="T77">
        <f t="shared" si="8"/>
        <v>472</v>
      </c>
      <c r="U77">
        <v>4445</v>
      </c>
      <c r="V77">
        <v>5453.9758457508888</v>
      </c>
      <c r="W77">
        <v>5810</v>
      </c>
      <c r="X77" s="10">
        <v>6.6</v>
      </c>
      <c r="Y77">
        <v>0</v>
      </c>
      <c r="Z77">
        <f t="shared" si="9"/>
        <v>0</v>
      </c>
    </row>
    <row r="78" spans="1:26" x14ac:dyDescent="0.6">
      <c r="A78">
        <v>2018</v>
      </c>
      <c r="B78">
        <v>3</v>
      </c>
      <c r="C78">
        <v>18</v>
      </c>
      <c r="D78">
        <f t="shared" si="7"/>
        <v>7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26625</v>
      </c>
      <c r="M78">
        <v>23675</v>
      </c>
      <c r="N78">
        <v>0.38382346265639478</v>
      </c>
      <c r="O78">
        <v>0.61617653734360522</v>
      </c>
      <c r="P78">
        <v>0.58792794805281634</v>
      </c>
      <c r="Q78">
        <v>0.4120720519471836</v>
      </c>
      <c r="R78">
        <v>0</v>
      </c>
      <c r="S78">
        <v>5595</v>
      </c>
      <c r="T78">
        <f t="shared" si="8"/>
        <v>-215</v>
      </c>
      <c r="U78">
        <v>4445</v>
      </c>
      <c r="V78">
        <v>5686.340548083097</v>
      </c>
      <c r="W78">
        <v>5595</v>
      </c>
      <c r="X78" s="10">
        <v>10.7</v>
      </c>
      <c r="Y78">
        <v>5</v>
      </c>
      <c r="Z78">
        <f t="shared" si="9"/>
        <v>53.5</v>
      </c>
    </row>
    <row r="79" spans="1:26" x14ac:dyDescent="0.6">
      <c r="A79">
        <v>2018</v>
      </c>
      <c r="B79">
        <v>3</v>
      </c>
      <c r="C79">
        <v>19</v>
      </c>
      <c r="D79">
        <f t="shared" si="7"/>
        <v>1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24722</v>
      </c>
      <c r="M79">
        <v>21892</v>
      </c>
      <c r="N79">
        <v>0.44201513533354969</v>
      </c>
      <c r="O79">
        <v>0.55798486466645036</v>
      </c>
      <c r="P79">
        <v>0.61071962130987567</v>
      </c>
      <c r="Q79">
        <v>0.38928037869012427</v>
      </c>
      <c r="R79">
        <v>0.1035478770941148</v>
      </c>
      <c r="S79">
        <v>4791</v>
      </c>
      <c r="T79">
        <f t="shared" si="8"/>
        <v>-804</v>
      </c>
      <c r="U79">
        <v>4445</v>
      </c>
      <c r="V79">
        <v>5027.9785411088569</v>
      </c>
      <c r="W79">
        <v>4791</v>
      </c>
      <c r="X79" s="10">
        <v>9.6</v>
      </c>
      <c r="Y79">
        <v>37.1</v>
      </c>
      <c r="Z79">
        <f t="shared" si="9"/>
        <v>356.16</v>
      </c>
    </row>
    <row r="80" spans="1:26" x14ac:dyDescent="0.6">
      <c r="A80">
        <v>2018</v>
      </c>
      <c r="B80">
        <v>3</v>
      </c>
      <c r="C80">
        <v>20</v>
      </c>
      <c r="D80">
        <f t="shared" si="7"/>
        <v>2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21148</v>
      </c>
      <c r="M80">
        <v>20419</v>
      </c>
      <c r="N80">
        <v>0.44567286150786423</v>
      </c>
      <c r="O80">
        <v>0.55432713849213577</v>
      </c>
      <c r="P80">
        <v>0.63545195496342821</v>
      </c>
      <c r="Q80">
        <v>0.36454804503657168</v>
      </c>
      <c r="R80">
        <v>5.6460801789521523E-2</v>
      </c>
      <c r="S80">
        <v>4582</v>
      </c>
      <c r="T80">
        <f t="shared" si="8"/>
        <v>-209</v>
      </c>
      <c r="U80">
        <v>4445</v>
      </c>
      <c r="V80">
        <v>4867.1589050094608</v>
      </c>
      <c r="W80">
        <v>4582</v>
      </c>
      <c r="X80" s="10">
        <v>5.7</v>
      </c>
      <c r="Y80">
        <v>3.4</v>
      </c>
      <c r="Z80">
        <f t="shared" si="9"/>
        <v>19.38</v>
      </c>
    </row>
    <row r="81" spans="1:26" x14ac:dyDescent="0.6">
      <c r="A81">
        <v>2018</v>
      </c>
      <c r="B81">
        <v>3</v>
      </c>
      <c r="C81">
        <v>21</v>
      </c>
      <c r="D81">
        <f t="shared" si="7"/>
        <v>3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21560</v>
      </c>
      <c r="M81">
        <v>22160</v>
      </c>
      <c r="N81">
        <v>0.40261685389622009</v>
      </c>
      <c r="O81">
        <v>0.59738314610377985</v>
      </c>
      <c r="P81">
        <v>0.58464033437171303</v>
      </c>
      <c r="Q81">
        <v>0.41535966562828702</v>
      </c>
      <c r="R81">
        <v>4.4136522232497463E-2</v>
      </c>
      <c r="S81">
        <v>4568</v>
      </c>
      <c r="T81">
        <f t="shared" si="8"/>
        <v>-14</v>
      </c>
      <c r="U81">
        <v>4445</v>
      </c>
      <c r="V81">
        <v>4828.5856352179044</v>
      </c>
      <c r="W81">
        <v>4568</v>
      </c>
      <c r="X81" s="10">
        <v>2.9</v>
      </c>
      <c r="Y81">
        <v>22</v>
      </c>
      <c r="Z81">
        <f t="shared" si="9"/>
        <v>63.8</v>
      </c>
    </row>
    <row r="82" spans="1:26" x14ac:dyDescent="0.6">
      <c r="A82">
        <v>2018</v>
      </c>
      <c r="B82">
        <v>3</v>
      </c>
      <c r="C82">
        <v>22</v>
      </c>
      <c r="D82">
        <f t="shared" si="7"/>
        <v>4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23088</v>
      </c>
      <c r="M82">
        <v>23668</v>
      </c>
      <c r="N82">
        <v>0.41386213570924918</v>
      </c>
      <c r="O82">
        <v>0.58613786429075088</v>
      </c>
      <c r="P82">
        <v>0.59193870254879177</v>
      </c>
      <c r="Q82">
        <v>0.40806129745120823</v>
      </c>
      <c r="R82">
        <v>4.2056578561768872E-2</v>
      </c>
      <c r="S82">
        <v>4889</v>
      </c>
      <c r="T82">
        <f t="shared" si="8"/>
        <v>321</v>
      </c>
      <c r="U82">
        <v>4445</v>
      </c>
      <c r="V82">
        <v>5074.8635440319667</v>
      </c>
      <c r="W82">
        <v>4889</v>
      </c>
      <c r="X82" s="10">
        <v>6.8</v>
      </c>
      <c r="Y82">
        <v>0</v>
      </c>
      <c r="Z82">
        <f t="shared" si="9"/>
        <v>0</v>
      </c>
    </row>
    <row r="83" spans="1:26" x14ac:dyDescent="0.6">
      <c r="A83">
        <v>2018</v>
      </c>
      <c r="B83">
        <v>3</v>
      </c>
      <c r="C83">
        <v>23</v>
      </c>
      <c r="D83">
        <f t="shared" si="7"/>
        <v>5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24281</v>
      </c>
      <c r="M83">
        <v>23816</v>
      </c>
      <c r="N83">
        <v>0.42796169739121842</v>
      </c>
      <c r="O83">
        <v>0.57203830260878163</v>
      </c>
      <c r="P83">
        <v>0.59113176934156719</v>
      </c>
      <c r="Q83">
        <v>0.40886823065843281</v>
      </c>
      <c r="R83">
        <v>7.6271916027880332E-2</v>
      </c>
      <c r="S83">
        <v>5209</v>
      </c>
      <c r="T83">
        <f t="shared" si="8"/>
        <v>320</v>
      </c>
      <c r="U83">
        <v>4445</v>
      </c>
      <c r="V83">
        <v>5290.6578816157926</v>
      </c>
      <c r="W83">
        <v>5209</v>
      </c>
      <c r="X83" s="10">
        <v>9.6</v>
      </c>
      <c r="Y83">
        <v>0</v>
      </c>
      <c r="Z83">
        <f t="shared" si="9"/>
        <v>0</v>
      </c>
    </row>
    <row r="84" spans="1:26" x14ac:dyDescent="0.6">
      <c r="A84">
        <v>2018</v>
      </c>
      <c r="B84">
        <v>3</v>
      </c>
      <c r="C84">
        <v>24</v>
      </c>
      <c r="D84">
        <f t="shared" si="7"/>
        <v>6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25716</v>
      </c>
      <c r="M84">
        <v>24481</v>
      </c>
      <c r="N84">
        <v>0.41308642692913788</v>
      </c>
      <c r="O84">
        <v>0.586913573070862</v>
      </c>
      <c r="P84">
        <v>0.61952905009170989</v>
      </c>
      <c r="Q84">
        <v>0.38047094990829011</v>
      </c>
      <c r="R84">
        <v>5.6808494148647602E-2</v>
      </c>
      <c r="S84">
        <v>5583</v>
      </c>
      <c r="T84">
        <f t="shared" si="8"/>
        <v>374</v>
      </c>
      <c r="U84">
        <v>4445</v>
      </c>
      <c r="V84">
        <v>5639.0885082287296</v>
      </c>
      <c r="W84">
        <v>5583</v>
      </c>
      <c r="X84" s="10">
        <v>12.4</v>
      </c>
      <c r="Y84">
        <v>0</v>
      </c>
      <c r="Z84">
        <f t="shared" si="9"/>
        <v>0</v>
      </c>
    </row>
    <row r="85" spans="1:26" x14ac:dyDescent="0.6">
      <c r="A85">
        <v>2018</v>
      </c>
      <c r="B85">
        <v>3</v>
      </c>
      <c r="C85">
        <v>25</v>
      </c>
      <c r="D85">
        <f t="shared" si="7"/>
        <v>7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27488</v>
      </c>
      <c r="M85">
        <v>24535</v>
      </c>
      <c r="N85">
        <v>0.42312932900861372</v>
      </c>
      <c r="O85">
        <v>0.57687067099138634</v>
      </c>
      <c r="P85">
        <v>0.57346410233268574</v>
      </c>
      <c r="Q85">
        <v>0.42653589766731431</v>
      </c>
      <c r="R85">
        <v>7.0830914543768775E-2</v>
      </c>
      <c r="S85">
        <v>5398</v>
      </c>
      <c r="T85">
        <f t="shared" si="8"/>
        <v>-185</v>
      </c>
      <c r="U85">
        <v>4445</v>
      </c>
      <c r="V85">
        <v>5729.9139877041571</v>
      </c>
      <c r="W85">
        <v>5398</v>
      </c>
      <c r="X85" s="10">
        <v>13.9</v>
      </c>
      <c r="Y85">
        <v>0</v>
      </c>
      <c r="Z85">
        <f t="shared" si="9"/>
        <v>0</v>
      </c>
    </row>
    <row r="86" spans="1:26" x14ac:dyDescent="0.6">
      <c r="A86">
        <v>2018</v>
      </c>
      <c r="B86">
        <v>3</v>
      </c>
      <c r="C86">
        <v>26</v>
      </c>
      <c r="D86">
        <f t="shared" si="7"/>
        <v>1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24159</v>
      </c>
      <c r="M86">
        <v>22089</v>
      </c>
      <c r="N86">
        <v>0.4473820206382581</v>
      </c>
      <c r="O86">
        <v>0.55261797936174184</v>
      </c>
      <c r="P86">
        <v>0.5877245212748764</v>
      </c>
      <c r="Q86">
        <v>0.41227547872512349</v>
      </c>
      <c r="R86">
        <v>7.3863787470143313E-2</v>
      </c>
      <c r="S86">
        <v>4438</v>
      </c>
      <c r="T86">
        <f t="shared" si="8"/>
        <v>-960</v>
      </c>
      <c r="U86">
        <v>4445</v>
      </c>
      <c r="V86">
        <v>4936.6349495905934</v>
      </c>
      <c r="W86">
        <v>4438</v>
      </c>
      <c r="X86" s="10">
        <v>15.5</v>
      </c>
      <c r="Y86">
        <v>0</v>
      </c>
      <c r="Z86">
        <f t="shared" si="9"/>
        <v>0</v>
      </c>
    </row>
    <row r="87" spans="1:26" x14ac:dyDescent="0.6">
      <c r="A87">
        <v>2018</v>
      </c>
      <c r="B87">
        <v>3</v>
      </c>
      <c r="C87">
        <v>27</v>
      </c>
      <c r="D87">
        <f t="shared" si="7"/>
        <v>2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20990</v>
      </c>
      <c r="M87">
        <v>20883</v>
      </c>
      <c r="N87">
        <v>0.4529952702050522</v>
      </c>
      <c r="O87">
        <v>0.54700472979494774</v>
      </c>
      <c r="P87">
        <v>0.59299895896164101</v>
      </c>
      <c r="Q87">
        <v>0.40700104103835899</v>
      </c>
      <c r="R87">
        <v>3.9520892524423992E-2</v>
      </c>
      <c r="S87">
        <v>4276</v>
      </c>
      <c r="T87">
        <f t="shared" si="8"/>
        <v>-162</v>
      </c>
      <c r="U87">
        <v>4445</v>
      </c>
      <c r="V87">
        <v>4773.5597043099551</v>
      </c>
      <c r="W87">
        <v>4276</v>
      </c>
      <c r="X87" s="10">
        <v>16</v>
      </c>
      <c r="Y87">
        <v>0</v>
      </c>
      <c r="Z87">
        <f t="shared" si="9"/>
        <v>0</v>
      </c>
    </row>
    <row r="88" spans="1:26" x14ac:dyDescent="0.6">
      <c r="A88">
        <v>2018</v>
      </c>
      <c r="B88">
        <v>3</v>
      </c>
      <c r="C88">
        <v>28</v>
      </c>
      <c r="D88">
        <f t="shared" si="7"/>
        <v>3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21707</v>
      </c>
      <c r="M88">
        <v>22736</v>
      </c>
      <c r="N88">
        <v>0.42669877584797661</v>
      </c>
      <c r="O88">
        <v>0.57330122415202345</v>
      </c>
      <c r="P88">
        <v>0.58331139349030281</v>
      </c>
      <c r="Q88">
        <v>0.41668860650969708</v>
      </c>
      <c r="R88">
        <v>3.2249800372637749E-2</v>
      </c>
      <c r="S88">
        <v>4412</v>
      </c>
      <c r="T88">
        <f t="shared" si="8"/>
        <v>136</v>
      </c>
      <c r="U88">
        <v>4445</v>
      </c>
      <c r="V88">
        <v>4895.2029819005766</v>
      </c>
      <c r="W88">
        <v>4412</v>
      </c>
      <c r="X88" s="10">
        <v>15.6</v>
      </c>
      <c r="Y88">
        <v>0</v>
      </c>
      <c r="Z88">
        <f t="shared" si="9"/>
        <v>0</v>
      </c>
    </row>
    <row r="89" spans="1:26" x14ac:dyDescent="0.6">
      <c r="A89">
        <v>2018</v>
      </c>
      <c r="B89">
        <v>3</v>
      </c>
      <c r="C89">
        <v>29</v>
      </c>
      <c r="D89">
        <f t="shared" si="7"/>
        <v>4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23558</v>
      </c>
      <c r="M89">
        <v>23072</v>
      </c>
      <c r="N89">
        <v>0.42675242710646488</v>
      </c>
      <c r="O89">
        <v>0.57324757289353501</v>
      </c>
      <c r="P89">
        <v>0.55782674998823156</v>
      </c>
      <c r="Q89">
        <v>0.44217325001176838</v>
      </c>
      <c r="R89">
        <v>4.4295391256723243E-2</v>
      </c>
      <c r="S89">
        <v>4559</v>
      </c>
      <c r="T89">
        <f t="shared" si="8"/>
        <v>147</v>
      </c>
      <c r="U89">
        <v>4445</v>
      </c>
      <c r="V89">
        <v>5054.2972246136687</v>
      </c>
      <c r="W89">
        <v>4559</v>
      </c>
      <c r="X89" s="10">
        <v>15.1</v>
      </c>
      <c r="Y89">
        <v>0</v>
      </c>
      <c r="Z89">
        <f t="shared" si="9"/>
        <v>0</v>
      </c>
    </row>
    <row r="90" spans="1:26" x14ac:dyDescent="0.6">
      <c r="A90">
        <v>2018</v>
      </c>
      <c r="B90">
        <v>3</v>
      </c>
      <c r="C90">
        <v>30</v>
      </c>
      <c r="D90">
        <f t="shared" si="7"/>
        <v>5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24843</v>
      </c>
      <c r="M90">
        <v>23830</v>
      </c>
      <c r="N90">
        <v>0.46035034569226879</v>
      </c>
      <c r="O90">
        <v>0.53964965430773115</v>
      </c>
      <c r="P90">
        <v>0.57169525199018123</v>
      </c>
      <c r="Q90">
        <v>0.42830474800981883</v>
      </c>
      <c r="R90">
        <v>8.3093638137266834E-2</v>
      </c>
      <c r="S90">
        <v>4764</v>
      </c>
      <c r="T90">
        <f t="shared" si="8"/>
        <v>205</v>
      </c>
      <c r="U90">
        <v>4445</v>
      </c>
      <c r="V90">
        <v>5288.628735555978</v>
      </c>
      <c r="W90">
        <v>4764</v>
      </c>
      <c r="X90" s="10">
        <v>12.7</v>
      </c>
      <c r="Y90">
        <v>0</v>
      </c>
      <c r="Z90">
        <f t="shared" si="9"/>
        <v>0</v>
      </c>
    </row>
    <row r="91" spans="1:26" x14ac:dyDescent="0.6">
      <c r="A91">
        <v>2018</v>
      </c>
      <c r="B91">
        <v>3</v>
      </c>
      <c r="C91">
        <v>31</v>
      </c>
      <c r="D91">
        <f t="shared" si="7"/>
        <v>6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24532</v>
      </c>
      <c r="M91">
        <v>24665</v>
      </c>
      <c r="N91">
        <v>0.42900162161166339</v>
      </c>
      <c r="O91">
        <v>0.57099837838833667</v>
      </c>
      <c r="P91">
        <v>0.59129560109503576</v>
      </c>
      <c r="Q91">
        <v>0.40870439890496418</v>
      </c>
      <c r="R91">
        <v>1.8838810827974919E-2</v>
      </c>
      <c r="S91">
        <v>5306</v>
      </c>
      <c r="T91">
        <f t="shared" si="8"/>
        <v>542</v>
      </c>
      <c r="U91">
        <v>4445</v>
      </c>
      <c r="V91">
        <v>5442.1631951489362</v>
      </c>
      <c r="W91">
        <v>5306</v>
      </c>
      <c r="X91" s="10">
        <v>14.1</v>
      </c>
      <c r="Y91">
        <v>0</v>
      </c>
      <c r="Z91">
        <f t="shared" si="9"/>
        <v>0</v>
      </c>
    </row>
    <row r="92" spans="1:26" x14ac:dyDescent="0.6">
      <c r="A92">
        <v>2018</v>
      </c>
      <c r="B92">
        <v>4</v>
      </c>
      <c r="C92">
        <v>1</v>
      </c>
      <c r="D92">
        <f t="shared" si="7"/>
        <v>7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26455</v>
      </c>
      <c r="M92">
        <v>24264</v>
      </c>
      <c r="N92">
        <v>0.4189594991578276</v>
      </c>
      <c r="O92">
        <v>0.58104050084217229</v>
      </c>
      <c r="P92">
        <v>0.56350549315153442</v>
      </c>
      <c r="Q92">
        <v>0.43649450684846552</v>
      </c>
      <c r="R92">
        <v>2.9906168772040189E-2</v>
      </c>
      <c r="S92">
        <v>5208</v>
      </c>
      <c r="T92">
        <f t="shared" si="8"/>
        <v>-98</v>
      </c>
      <c r="U92">
        <v>4445</v>
      </c>
      <c r="V92">
        <v>5621.7131678188116</v>
      </c>
      <c r="W92">
        <v>5208</v>
      </c>
      <c r="X92" s="10">
        <v>16.3</v>
      </c>
      <c r="Y92">
        <v>0</v>
      </c>
      <c r="Z92">
        <f t="shared" si="9"/>
        <v>0</v>
      </c>
    </row>
    <row r="93" spans="1:26" x14ac:dyDescent="0.6">
      <c r="A93">
        <v>2018</v>
      </c>
      <c r="B93">
        <v>4</v>
      </c>
      <c r="C93">
        <v>2</v>
      </c>
      <c r="D93">
        <f t="shared" si="7"/>
        <v>1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23508</v>
      </c>
      <c r="M93">
        <v>23114</v>
      </c>
      <c r="N93">
        <v>0.44829172542385071</v>
      </c>
      <c r="O93">
        <v>0.55170827457614924</v>
      </c>
      <c r="P93">
        <v>0.58148273441890275</v>
      </c>
      <c r="Q93">
        <v>0.41851726558109731</v>
      </c>
      <c r="R93">
        <v>6.0970558408183613E-2</v>
      </c>
      <c r="S93">
        <v>4434</v>
      </c>
      <c r="T93">
        <f t="shared" si="8"/>
        <v>-774</v>
      </c>
      <c r="U93">
        <v>4445</v>
      </c>
      <c r="V93">
        <v>4875.0538446692126</v>
      </c>
      <c r="W93">
        <v>4434</v>
      </c>
      <c r="X93" s="10">
        <v>17.899999999999999</v>
      </c>
      <c r="Y93">
        <v>0</v>
      </c>
      <c r="Z93">
        <f t="shared" si="9"/>
        <v>0</v>
      </c>
    </row>
    <row r="94" spans="1:26" x14ac:dyDescent="0.6">
      <c r="A94">
        <v>2018</v>
      </c>
      <c r="B94">
        <v>4</v>
      </c>
      <c r="C94">
        <v>3</v>
      </c>
      <c r="D94">
        <f t="shared" si="7"/>
        <v>2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21283</v>
      </c>
      <c r="M94">
        <v>21888</v>
      </c>
      <c r="N94">
        <v>0.44464009994898479</v>
      </c>
      <c r="O94">
        <v>0.55535990005101521</v>
      </c>
      <c r="P94">
        <v>0.59574863799335864</v>
      </c>
      <c r="Q94">
        <v>0.40425136200664141</v>
      </c>
      <c r="R94">
        <v>2.953154946189002E-2</v>
      </c>
      <c r="S94">
        <v>4218</v>
      </c>
      <c r="T94">
        <f t="shared" si="8"/>
        <v>-216</v>
      </c>
      <c r="U94">
        <v>4445</v>
      </c>
      <c r="V94">
        <v>4827.9016090698924</v>
      </c>
      <c r="W94">
        <v>4218</v>
      </c>
      <c r="X94" s="10">
        <v>18.2</v>
      </c>
      <c r="Y94">
        <v>0</v>
      </c>
      <c r="Z94">
        <f t="shared" si="9"/>
        <v>0</v>
      </c>
    </row>
    <row r="95" spans="1:26" x14ac:dyDescent="0.6">
      <c r="A95">
        <v>2018</v>
      </c>
      <c r="B95">
        <v>4</v>
      </c>
      <c r="C95">
        <v>4</v>
      </c>
      <c r="D95">
        <f t="shared" si="7"/>
        <v>3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22500</v>
      </c>
      <c r="M95">
        <v>23868</v>
      </c>
      <c r="N95">
        <v>0.40851666696685818</v>
      </c>
      <c r="O95">
        <v>0.59148333303314171</v>
      </c>
      <c r="P95">
        <v>0.57940356503004464</v>
      </c>
      <c r="Q95">
        <v>0.4205964349699553</v>
      </c>
      <c r="R95">
        <v>4.3413739632552233E-2</v>
      </c>
      <c r="S95">
        <v>4374</v>
      </c>
      <c r="T95">
        <f t="shared" si="8"/>
        <v>156</v>
      </c>
      <c r="U95">
        <v>4445</v>
      </c>
      <c r="V95">
        <v>4916.1534147883394</v>
      </c>
      <c r="W95">
        <v>4374</v>
      </c>
      <c r="X95" s="10">
        <v>11.1</v>
      </c>
      <c r="Y95">
        <v>5.9</v>
      </c>
      <c r="Z95">
        <f t="shared" si="9"/>
        <v>65.489999999999995</v>
      </c>
    </row>
    <row r="96" spans="1:26" x14ac:dyDescent="0.6">
      <c r="A96">
        <v>2018</v>
      </c>
      <c r="B96">
        <v>4</v>
      </c>
      <c r="C96">
        <v>5</v>
      </c>
      <c r="D96">
        <f t="shared" si="7"/>
        <v>4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23404</v>
      </c>
      <c r="M96">
        <v>25521</v>
      </c>
      <c r="N96">
        <v>0.41815522343659289</v>
      </c>
      <c r="O96">
        <v>0.58184477656340705</v>
      </c>
      <c r="P96">
        <v>0.56571226053333135</v>
      </c>
      <c r="Q96">
        <v>0.4342877394666686</v>
      </c>
      <c r="R96">
        <v>4.4080790210821168E-2</v>
      </c>
      <c r="S96">
        <v>4773</v>
      </c>
      <c r="T96">
        <f t="shared" si="8"/>
        <v>399</v>
      </c>
      <c r="U96">
        <v>4445</v>
      </c>
      <c r="V96">
        <v>5034.7761055773663</v>
      </c>
      <c r="W96">
        <v>4773</v>
      </c>
      <c r="X96" s="10">
        <v>10.5</v>
      </c>
      <c r="Y96">
        <v>0</v>
      </c>
      <c r="Z96">
        <f t="shared" si="9"/>
        <v>0</v>
      </c>
    </row>
    <row r="97" spans="1:26" x14ac:dyDescent="0.6">
      <c r="A97">
        <v>2018</v>
      </c>
      <c r="B97">
        <v>4</v>
      </c>
      <c r="C97">
        <v>6</v>
      </c>
      <c r="D97">
        <f t="shared" si="7"/>
        <v>5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24046</v>
      </c>
      <c r="M97">
        <v>25116</v>
      </c>
      <c r="N97">
        <v>0.46008582920347629</v>
      </c>
      <c r="O97">
        <v>0.53991417079652371</v>
      </c>
      <c r="P97">
        <v>0.57926598744072799</v>
      </c>
      <c r="Q97">
        <v>0.42073401255927212</v>
      </c>
      <c r="R97">
        <v>3.2738394503100378E-2</v>
      </c>
      <c r="S97">
        <v>5276</v>
      </c>
      <c r="T97">
        <f t="shared" si="8"/>
        <v>503</v>
      </c>
      <c r="U97">
        <v>4445</v>
      </c>
      <c r="V97">
        <v>5226.4846948877257</v>
      </c>
      <c r="W97">
        <v>5276</v>
      </c>
      <c r="X97" s="10">
        <v>10.7</v>
      </c>
      <c r="Y97">
        <v>21</v>
      </c>
      <c r="Z97">
        <f t="shared" si="9"/>
        <v>224.7</v>
      </c>
    </row>
    <row r="98" spans="1:26" x14ac:dyDescent="0.6">
      <c r="A98">
        <v>2018</v>
      </c>
      <c r="B98">
        <v>4</v>
      </c>
      <c r="C98">
        <v>7</v>
      </c>
      <c r="D98">
        <f t="shared" si="7"/>
        <v>6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25149</v>
      </c>
      <c r="M98">
        <v>25461</v>
      </c>
      <c r="N98">
        <v>0.435453490594017</v>
      </c>
      <c r="O98">
        <v>0.56454650940598305</v>
      </c>
      <c r="P98">
        <v>0.59284561820094273</v>
      </c>
      <c r="Q98">
        <v>0.40715438179905727</v>
      </c>
      <c r="R98">
        <v>2.6672045629846139E-2</v>
      </c>
      <c r="S98">
        <v>5794</v>
      </c>
      <c r="T98">
        <f t="shared" si="8"/>
        <v>518</v>
      </c>
      <c r="U98">
        <v>4445</v>
      </c>
      <c r="V98">
        <v>5441.6680882966093</v>
      </c>
      <c r="W98">
        <v>5794</v>
      </c>
      <c r="X98" s="10">
        <v>6.5</v>
      </c>
      <c r="Y98">
        <v>0</v>
      </c>
      <c r="Z98">
        <f t="shared" si="9"/>
        <v>0</v>
      </c>
    </row>
    <row r="99" spans="1:26" x14ac:dyDescent="0.6">
      <c r="A99">
        <v>2018</v>
      </c>
      <c r="B99">
        <v>4</v>
      </c>
      <c r="C99">
        <v>8</v>
      </c>
      <c r="D99">
        <f t="shared" si="7"/>
        <v>7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26695</v>
      </c>
      <c r="M99">
        <v>26502</v>
      </c>
      <c r="N99">
        <v>0.41843659866105692</v>
      </c>
      <c r="O99">
        <v>0.58156340133894313</v>
      </c>
      <c r="P99">
        <v>0.57111379332741563</v>
      </c>
      <c r="Q99">
        <v>0.42888620667258442</v>
      </c>
      <c r="R99">
        <v>5.0327338640032138E-2</v>
      </c>
      <c r="S99">
        <v>5501</v>
      </c>
      <c r="T99">
        <f t="shared" si="8"/>
        <v>-293</v>
      </c>
      <c r="U99">
        <v>4445</v>
      </c>
      <c r="V99">
        <v>5612.0103804521787</v>
      </c>
      <c r="W99">
        <v>5501</v>
      </c>
      <c r="X99" s="10">
        <v>8.8000000000000007</v>
      </c>
      <c r="Y99">
        <v>0</v>
      </c>
      <c r="Z99">
        <f t="shared" si="9"/>
        <v>0</v>
      </c>
    </row>
    <row r="100" spans="1:26" x14ac:dyDescent="0.6">
      <c r="A100">
        <v>2018</v>
      </c>
      <c r="B100">
        <v>4</v>
      </c>
      <c r="C100">
        <v>9</v>
      </c>
      <c r="D100">
        <f t="shared" si="7"/>
        <v>1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23992</v>
      </c>
      <c r="M100">
        <v>23449</v>
      </c>
      <c r="N100">
        <v>0.43994089896020327</v>
      </c>
      <c r="O100">
        <v>0.56005910103979673</v>
      </c>
      <c r="P100">
        <v>0.58427405017734646</v>
      </c>
      <c r="Q100">
        <v>0.41572594982265348</v>
      </c>
      <c r="R100">
        <v>0.1269428979021949</v>
      </c>
      <c r="S100">
        <v>4640</v>
      </c>
      <c r="T100">
        <f t="shared" si="8"/>
        <v>-861</v>
      </c>
      <c r="U100">
        <v>4445</v>
      </c>
      <c r="V100">
        <v>4895.344888044684</v>
      </c>
      <c r="W100">
        <v>4640</v>
      </c>
      <c r="X100" s="10">
        <v>13.6</v>
      </c>
      <c r="Y100">
        <v>0</v>
      </c>
      <c r="Z100">
        <f t="shared" si="9"/>
        <v>0</v>
      </c>
    </row>
    <row r="101" spans="1:26" x14ac:dyDescent="0.6">
      <c r="A101">
        <v>2018</v>
      </c>
      <c r="B101">
        <v>4</v>
      </c>
      <c r="C101">
        <v>10</v>
      </c>
      <c r="D101">
        <f t="shared" si="7"/>
        <v>2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21295</v>
      </c>
      <c r="M101">
        <v>22308</v>
      </c>
      <c r="N101">
        <v>0.44825771438796308</v>
      </c>
      <c r="O101">
        <v>0.55174228561203698</v>
      </c>
      <c r="P101">
        <v>0.59441026297483113</v>
      </c>
      <c r="Q101">
        <v>0.40558973702516887</v>
      </c>
      <c r="R101">
        <v>0.1066797051301339</v>
      </c>
      <c r="S101">
        <v>4419</v>
      </c>
      <c r="T101">
        <f t="shared" si="8"/>
        <v>-221</v>
      </c>
      <c r="U101">
        <v>4445</v>
      </c>
      <c r="V101">
        <v>4797.6344258904182</v>
      </c>
      <c r="W101">
        <v>4419</v>
      </c>
      <c r="X101" s="10">
        <v>14.9</v>
      </c>
      <c r="Y101">
        <v>0</v>
      </c>
      <c r="Z101">
        <f t="shared" si="9"/>
        <v>0</v>
      </c>
    </row>
    <row r="102" spans="1:26" x14ac:dyDescent="0.6">
      <c r="A102">
        <v>2018</v>
      </c>
      <c r="B102">
        <v>4</v>
      </c>
      <c r="C102">
        <v>11</v>
      </c>
      <c r="D102">
        <f t="shared" si="7"/>
        <v>3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20515</v>
      </c>
      <c r="M102">
        <v>23607</v>
      </c>
      <c r="N102">
        <v>0.41100211021148841</v>
      </c>
      <c r="O102">
        <v>0.58899788978851153</v>
      </c>
      <c r="P102">
        <v>0.58698585617694365</v>
      </c>
      <c r="Q102">
        <v>0.41301414382305651</v>
      </c>
      <c r="R102">
        <v>7.6791497850463908E-2</v>
      </c>
      <c r="S102">
        <v>4621</v>
      </c>
      <c r="T102">
        <f t="shared" si="8"/>
        <v>202</v>
      </c>
      <c r="U102">
        <v>4445</v>
      </c>
      <c r="V102">
        <v>4829.7458451684688</v>
      </c>
      <c r="W102">
        <v>4621</v>
      </c>
      <c r="X102" s="10">
        <v>18.7</v>
      </c>
      <c r="Y102">
        <v>0.2</v>
      </c>
      <c r="Z102">
        <f t="shared" si="9"/>
        <v>3.74</v>
      </c>
    </row>
    <row r="103" spans="1:26" x14ac:dyDescent="0.6">
      <c r="A103">
        <v>2018</v>
      </c>
      <c r="B103">
        <v>4</v>
      </c>
      <c r="C103">
        <v>12</v>
      </c>
      <c r="D103">
        <f t="shared" si="7"/>
        <v>4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22840</v>
      </c>
      <c r="M103">
        <v>25035</v>
      </c>
      <c r="N103">
        <v>0.41913984202729421</v>
      </c>
      <c r="O103">
        <v>0.58086015797270574</v>
      </c>
      <c r="P103">
        <v>0.56455271594590484</v>
      </c>
      <c r="Q103">
        <v>0.43544728405409522</v>
      </c>
      <c r="R103">
        <v>3.9896309400953373E-2</v>
      </c>
      <c r="S103">
        <v>5155</v>
      </c>
      <c r="T103">
        <f t="shared" si="8"/>
        <v>534</v>
      </c>
      <c r="U103">
        <v>4445</v>
      </c>
      <c r="V103">
        <v>5026.2223121674569</v>
      </c>
      <c r="W103">
        <v>5155</v>
      </c>
      <c r="X103" s="10">
        <v>16.3</v>
      </c>
      <c r="Y103">
        <v>0</v>
      </c>
      <c r="Z103">
        <f t="shared" si="9"/>
        <v>0</v>
      </c>
    </row>
    <row r="104" spans="1:26" x14ac:dyDescent="0.6">
      <c r="A104">
        <v>2018</v>
      </c>
      <c r="B104">
        <v>4</v>
      </c>
      <c r="C104">
        <v>13</v>
      </c>
      <c r="D104">
        <f t="shared" si="7"/>
        <v>5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24061</v>
      </c>
      <c r="M104">
        <v>24600</v>
      </c>
      <c r="N104">
        <v>0.46432582123758592</v>
      </c>
      <c r="O104">
        <v>0.53567417876241397</v>
      </c>
      <c r="P104">
        <v>0.57928338001867408</v>
      </c>
      <c r="Q104">
        <v>0.42071661998132592</v>
      </c>
      <c r="R104">
        <v>0.12407497129633351</v>
      </c>
      <c r="S104">
        <v>5555</v>
      </c>
      <c r="T104">
        <f t="shared" si="8"/>
        <v>400</v>
      </c>
      <c r="U104">
        <v>4445</v>
      </c>
      <c r="V104">
        <v>5254.921104261588</v>
      </c>
      <c r="W104">
        <v>5555</v>
      </c>
      <c r="X104" s="10">
        <v>13.7</v>
      </c>
      <c r="Y104">
        <v>0</v>
      </c>
      <c r="Z104">
        <f t="shared" si="9"/>
        <v>0</v>
      </c>
    </row>
    <row r="105" spans="1:26" x14ac:dyDescent="0.6">
      <c r="A105">
        <v>2018</v>
      </c>
      <c r="B105">
        <v>4</v>
      </c>
      <c r="C105">
        <v>14</v>
      </c>
      <c r="D105">
        <f t="shared" si="7"/>
        <v>6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24896</v>
      </c>
      <c r="M105">
        <v>25248</v>
      </c>
      <c r="N105">
        <v>0.42729993958367662</v>
      </c>
      <c r="O105">
        <v>0.57270006041632338</v>
      </c>
      <c r="P105">
        <v>0.60938406502646014</v>
      </c>
      <c r="Q105">
        <v>0.39061593497353991</v>
      </c>
      <c r="R105">
        <v>7.9176088400174455E-2</v>
      </c>
      <c r="S105">
        <v>5921</v>
      </c>
      <c r="T105">
        <f t="shared" si="8"/>
        <v>366</v>
      </c>
      <c r="U105">
        <v>4445</v>
      </c>
      <c r="V105">
        <v>5506.6932343728886</v>
      </c>
      <c r="W105">
        <v>5921</v>
      </c>
      <c r="X105" s="10">
        <v>12.5</v>
      </c>
      <c r="Y105">
        <v>34.1</v>
      </c>
      <c r="Z105">
        <f t="shared" si="9"/>
        <v>426.25</v>
      </c>
    </row>
    <row r="106" spans="1:26" x14ac:dyDescent="0.6">
      <c r="A106">
        <v>2018</v>
      </c>
      <c r="B106">
        <v>4</v>
      </c>
      <c r="C106">
        <v>15</v>
      </c>
      <c r="D106">
        <f t="shared" si="7"/>
        <v>7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26933</v>
      </c>
      <c r="M106">
        <v>25013</v>
      </c>
      <c r="N106">
        <v>0.41568645089594392</v>
      </c>
      <c r="O106">
        <v>0.58431354910405608</v>
      </c>
      <c r="P106">
        <v>0.5681468530216085</v>
      </c>
      <c r="Q106">
        <v>0.43185314697839139</v>
      </c>
      <c r="R106">
        <v>5.9921695951107717E-2</v>
      </c>
      <c r="S106">
        <v>5746</v>
      </c>
      <c r="T106">
        <f t="shared" si="8"/>
        <v>-175</v>
      </c>
      <c r="U106">
        <v>4445</v>
      </c>
      <c r="V106">
        <v>5662.4942816923158</v>
      </c>
      <c r="W106">
        <v>5746</v>
      </c>
      <c r="X106" s="10">
        <v>13.9</v>
      </c>
      <c r="Y106">
        <v>0</v>
      </c>
      <c r="Z106">
        <f t="shared" si="9"/>
        <v>0</v>
      </c>
    </row>
    <row r="107" spans="1:26" x14ac:dyDescent="0.6">
      <c r="A107">
        <v>2018</v>
      </c>
      <c r="B107">
        <v>4</v>
      </c>
      <c r="C107">
        <v>16</v>
      </c>
      <c r="D107">
        <f t="shared" si="7"/>
        <v>1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24674</v>
      </c>
      <c r="M107">
        <v>23479</v>
      </c>
      <c r="N107">
        <v>0.44158517626999649</v>
      </c>
      <c r="O107">
        <v>0.55841482373000351</v>
      </c>
      <c r="P107">
        <v>0.58920259842292333</v>
      </c>
      <c r="Q107">
        <v>0.41079740157707662</v>
      </c>
      <c r="R107">
        <v>7.245901925832722E-2</v>
      </c>
      <c r="S107">
        <v>4991</v>
      </c>
      <c r="T107">
        <f t="shared" si="8"/>
        <v>-755</v>
      </c>
      <c r="U107">
        <v>4445</v>
      </c>
      <c r="V107">
        <v>4967.041666219131</v>
      </c>
      <c r="W107">
        <v>4991</v>
      </c>
      <c r="X107" s="10">
        <v>12.8</v>
      </c>
      <c r="Y107">
        <v>0</v>
      </c>
      <c r="Z107">
        <f t="shared" si="9"/>
        <v>0</v>
      </c>
    </row>
    <row r="108" spans="1:26" x14ac:dyDescent="0.6">
      <c r="A108">
        <v>2018</v>
      </c>
      <c r="B108">
        <v>4</v>
      </c>
      <c r="C108">
        <v>17</v>
      </c>
      <c r="D108">
        <f t="shared" si="7"/>
        <v>2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22077</v>
      </c>
      <c r="M108">
        <v>21566</v>
      </c>
      <c r="N108">
        <v>0.44808291708555381</v>
      </c>
      <c r="O108">
        <v>0.55191708291444619</v>
      </c>
      <c r="P108">
        <v>0.59591005893336579</v>
      </c>
      <c r="Q108">
        <v>0.40408994106663421</v>
      </c>
      <c r="R108">
        <v>4.4934928282223847E-2</v>
      </c>
      <c r="S108">
        <v>4949</v>
      </c>
      <c r="T108">
        <f t="shared" si="8"/>
        <v>-42</v>
      </c>
      <c r="U108">
        <v>4445</v>
      </c>
      <c r="V108">
        <v>4864.2202436733587</v>
      </c>
      <c r="W108">
        <v>4949</v>
      </c>
      <c r="X108" s="10">
        <v>13.9</v>
      </c>
      <c r="Y108">
        <v>0</v>
      </c>
      <c r="Z108">
        <f t="shared" si="9"/>
        <v>0</v>
      </c>
    </row>
    <row r="109" spans="1:26" x14ac:dyDescent="0.6">
      <c r="A109">
        <v>2018</v>
      </c>
      <c r="B109">
        <v>4</v>
      </c>
      <c r="C109">
        <v>18</v>
      </c>
      <c r="D109">
        <f t="shared" si="7"/>
        <v>3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21991</v>
      </c>
      <c r="M109">
        <v>23528</v>
      </c>
      <c r="N109">
        <v>0.41698457504776942</v>
      </c>
      <c r="O109">
        <v>0.58301542495223058</v>
      </c>
      <c r="P109">
        <v>0.58476427453468938</v>
      </c>
      <c r="Q109">
        <v>0.41523572546531062</v>
      </c>
      <c r="R109">
        <v>2.029396808303794E-2</v>
      </c>
      <c r="S109">
        <v>5209</v>
      </c>
      <c r="T109">
        <f t="shared" si="8"/>
        <v>260</v>
      </c>
      <c r="U109">
        <v>4445</v>
      </c>
      <c r="V109">
        <v>4924.5448983449496</v>
      </c>
      <c r="W109">
        <v>5209</v>
      </c>
      <c r="X109" s="10">
        <v>15.3</v>
      </c>
      <c r="Y109">
        <v>0</v>
      </c>
      <c r="Z109">
        <f t="shared" si="9"/>
        <v>0</v>
      </c>
    </row>
    <row r="110" spans="1:26" x14ac:dyDescent="0.6">
      <c r="A110">
        <v>2018</v>
      </c>
      <c r="B110">
        <v>4</v>
      </c>
      <c r="C110">
        <v>19</v>
      </c>
      <c r="D110">
        <f t="shared" si="7"/>
        <v>4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22736</v>
      </c>
      <c r="M110">
        <v>24827</v>
      </c>
      <c r="N110">
        <v>0.423338081362576</v>
      </c>
      <c r="O110">
        <v>0.576661918637424</v>
      </c>
      <c r="P110">
        <v>0.5645157443782467</v>
      </c>
      <c r="Q110">
        <v>0.4354842556217533</v>
      </c>
      <c r="R110">
        <v>4.9656580898613308E-2</v>
      </c>
      <c r="S110">
        <v>5395</v>
      </c>
      <c r="T110">
        <f t="shared" si="8"/>
        <v>186</v>
      </c>
      <c r="U110">
        <v>4445</v>
      </c>
      <c r="V110">
        <v>5012.4207745608119</v>
      </c>
      <c r="W110">
        <v>5395</v>
      </c>
      <c r="X110" s="10">
        <v>15.8</v>
      </c>
      <c r="Y110">
        <v>0</v>
      </c>
      <c r="Z110">
        <f t="shared" si="9"/>
        <v>0</v>
      </c>
    </row>
    <row r="111" spans="1:26" x14ac:dyDescent="0.6">
      <c r="A111">
        <v>2018</v>
      </c>
      <c r="B111">
        <v>4</v>
      </c>
      <c r="C111">
        <v>20</v>
      </c>
      <c r="D111">
        <f t="shared" si="7"/>
        <v>5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24187</v>
      </c>
      <c r="M111">
        <v>24826</v>
      </c>
      <c r="N111">
        <v>0.46597113832362419</v>
      </c>
      <c r="O111">
        <v>0.53402886167637575</v>
      </c>
      <c r="P111">
        <v>0.57966791626188818</v>
      </c>
      <c r="Q111">
        <v>0.42033208373811182</v>
      </c>
      <c r="R111">
        <v>6.8325431776988868E-2</v>
      </c>
      <c r="S111">
        <v>5778</v>
      </c>
      <c r="T111">
        <f t="shared" si="8"/>
        <v>383</v>
      </c>
      <c r="U111">
        <v>4445</v>
      </c>
      <c r="V111">
        <v>5307.2504396095192</v>
      </c>
      <c r="W111">
        <v>5778</v>
      </c>
      <c r="X111" s="10">
        <v>18.8</v>
      </c>
      <c r="Y111">
        <v>0</v>
      </c>
      <c r="Z111">
        <f t="shared" si="9"/>
        <v>0</v>
      </c>
    </row>
    <row r="112" spans="1:26" x14ac:dyDescent="0.6">
      <c r="A112">
        <v>2018</v>
      </c>
      <c r="B112">
        <v>4</v>
      </c>
      <c r="C112">
        <v>21</v>
      </c>
      <c r="D112">
        <f t="shared" si="7"/>
        <v>6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25202</v>
      </c>
      <c r="M112">
        <v>25095</v>
      </c>
      <c r="N112">
        <v>0.42188158267196701</v>
      </c>
      <c r="O112">
        <v>0.57811841732803304</v>
      </c>
      <c r="P112">
        <v>0.59684585331097806</v>
      </c>
      <c r="Q112">
        <v>0.40315414668902189</v>
      </c>
      <c r="R112">
        <v>4.7268260432984537E-2</v>
      </c>
      <c r="S112">
        <v>6007</v>
      </c>
      <c r="T112">
        <f t="shared" si="8"/>
        <v>229</v>
      </c>
      <c r="U112">
        <v>4445</v>
      </c>
      <c r="V112">
        <v>5560.2578536537512</v>
      </c>
      <c r="W112">
        <v>6007</v>
      </c>
      <c r="X112" s="10">
        <v>18.899999999999999</v>
      </c>
      <c r="Y112">
        <v>0</v>
      </c>
      <c r="Z112">
        <f t="shared" si="9"/>
        <v>0</v>
      </c>
    </row>
    <row r="113" spans="1:26" x14ac:dyDescent="0.6">
      <c r="A113">
        <v>2018</v>
      </c>
      <c r="B113">
        <v>4</v>
      </c>
      <c r="C113">
        <v>22</v>
      </c>
      <c r="D113">
        <f t="shared" si="7"/>
        <v>7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26695</v>
      </c>
      <c r="M113">
        <v>25226</v>
      </c>
      <c r="N113">
        <v>0.41721719623127462</v>
      </c>
      <c r="O113">
        <v>0.58278280376872538</v>
      </c>
      <c r="P113">
        <v>0.56998447639150218</v>
      </c>
      <c r="Q113">
        <v>0.43001552360849787</v>
      </c>
      <c r="R113">
        <v>5.9065646168157793E-2</v>
      </c>
      <c r="S113">
        <v>5886</v>
      </c>
      <c r="T113">
        <f t="shared" si="8"/>
        <v>-121</v>
      </c>
      <c r="U113">
        <v>4445</v>
      </c>
      <c r="V113">
        <v>5673.1913300662991</v>
      </c>
      <c r="W113">
        <v>5886</v>
      </c>
      <c r="X113" s="10">
        <v>17.100000000000001</v>
      </c>
      <c r="Y113">
        <v>0</v>
      </c>
      <c r="Z113">
        <f t="shared" si="9"/>
        <v>0</v>
      </c>
    </row>
    <row r="114" spans="1:26" x14ac:dyDescent="0.6">
      <c r="A114">
        <v>2018</v>
      </c>
      <c r="B114">
        <v>4</v>
      </c>
      <c r="C114">
        <v>23</v>
      </c>
      <c r="D114">
        <f t="shared" si="7"/>
        <v>1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24286</v>
      </c>
      <c r="M114">
        <v>23322</v>
      </c>
      <c r="N114">
        <v>0.44784053433820248</v>
      </c>
      <c r="O114">
        <v>0.55215946566179763</v>
      </c>
      <c r="P114">
        <v>0.58307232526429154</v>
      </c>
      <c r="Q114">
        <v>0.41692767473570841</v>
      </c>
      <c r="R114">
        <v>8.000461751778136E-2</v>
      </c>
      <c r="S114">
        <v>5167</v>
      </c>
      <c r="T114">
        <f t="shared" si="8"/>
        <v>-719</v>
      </c>
      <c r="U114">
        <v>4445</v>
      </c>
      <c r="V114">
        <v>4885.4561939144669</v>
      </c>
      <c r="W114">
        <v>5167</v>
      </c>
      <c r="X114" s="10">
        <v>11.8</v>
      </c>
      <c r="Y114">
        <v>34.799999999999997</v>
      </c>
      <c r="Z114">
        <f t="shared" si="9"/>
        <v>410.64</v>
      </c>
    </row>
    <row r="115" spans="1:26" x14ac:dyDescent="0.6">
      <c r="A115">
        <v>2018</v>
      </c>
      <c r="B115">
        <v>4</v>
      </c>
      <c r="C115">
        <v>24</v>
      </c>
      <c r="D115">
        <f t="shared" si="7"/>
        <v>2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21705</v>
      </c>
      <c r="M115">
        <v>21133</v>
      </c>
      <c r="N115">
        <v>0.44144946702390497</v>
      </c>
      <c r="O115">
        <v>0.55855053297609492</v>
      </c>
      <c r="P115">
        <v>0.58617959137376285</v>
      </c>
      <c r="Q115">
        <v>0.41382040862623709</v>
      </c>
      <c r="R115">
        <v>8.8802090582276352E-2</v>
      </c>
      <c r="S115">
        <v>5116</v>
      </c>
      <c r="T115">
        <f t="shared" si="8"/>
        <v>-51</v>
      </c>
      <c r="U115">
        <v>4445</v>
      </c>
      <c r="V115">
        <v>4750.6657078820044</v>
      </c>
      <c r="W115">
        <v>5116</v>
      </c>
      <c r="X115" s="10">
        <v>12</v>
      </c>
      <c r="Y115">
        <v>60.4</v>
      </c>
      <c r="Z115">
        <f t="shared" si="9"/>
        <v>724.8</v>
      </c>
    </row>
    <row r="116" spans="1:26" x14ac:dyDescent="0.6">
      <c r="A116">
        <v>2018</v>
      </c>
      <c r="B116">
        <v>4</v>
      </c>
      <c r="C116">
        <v>25</v>
      </c>
      <c r="D116">
        <f t="shared" si="7"/>
        <v>3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21785</v>
      </c>
      <c r="M116">
        <v>22873</v>
      </c>
      <c r="N116">
        <v>0.41496821619536262</v>
      </c>
      <c r="O116">
        <v>0.58503178380463738</v>
      </c>
      <c r="P116">
        <v>0.58499534007044318</v>
      </c>
      <c r="Q116">
        <v>0.41500465992955682</v>
      </c>
      <c r="R116">
        <v>5.8545700731946197E-2</v>
      </c>
      <c r="S116">
        <v>5287</v>
      </c>
      <c r="T116">
        <f t="shared" si="8"/>
        <v>171</v>
      </c>
      <c r="U116">
        <v>4445</v>
      </c>
      <c r="V116">
        <v>4891.818700229187</v>
      </c>
      <c r="W116">
        <v>5287</v>
      </c>
      <c r="X116" s="10">
        <v>13.3</v>
      </c>
      <c r="Y116">
        <v>0</v>
      </c>
      <c r="Z116">
        <f t="shared" si="9"/>
        <v>0</v>
      </c>
    </row>
    <row r="117" spans="1:26" x14ac:dyDescent="0.6">
      <c r="A117">
        <v>2018</v>
      </c>
      <c r="B117">
        <v>4</v>
      </c>
      <c r="C117">
        <v>26</v>
      </c>
      <c r="D117">
        <f t="shared" si="7"/>
        <v>4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23933</v>
      </c>
      <c r="M117">
        <v>24135</v>
      </c>
      <c r="N117">
        <v>0.42428563772977163</v>
      </c>
      <c r="O117">
        <v>0.57571436227022843</v>
      </c>
      <c r="P117">
        <v>0.57120369803327287</v>
      </c>
      <c r="Q117">
        <v>0.42879630196672708</v>
      </c>
      <c r="R117">
        <v>3.5288562411997598E-2</v>
      </c>
      <c r="S117">
        <v>5244</v>
      </c>
      <c r="T117">
        <f t="shared" si="8"/>
        <v>-43</v>
      </c>
      <c r="U117">
        <v>4445</v>
      </c>
      <c r="V117">
        <v>5132.1298164708323</v>
      </c>
      <c r="W117">
        <v>5244</v>
      </c>
      <c r="X117" s="10">
        <v>14.5</v>
      </c>
      <c r="Y117">
        <v>0</v>
      </c>
      <c r="Z117">
        <f t="shared" si="9"/>
        <v>0</v>
      </c>
    </row>
    <row r="118" spans="1:26" x14ac:dyDescent="0.6">
      <c r="A118">
        <v>2018</v>
      </c>
      <c r="B118">
        <v>4</v>
      </c>
      <c r="C118">
        <v>27</v>
      </c>
      <c r="D118">
        <f t="shared" si="7"/>
        <v>5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25743</v>
      </c>
      <c r="M118">
        <v>24821</v>
      </c>
      <c r="N118">
        <v>0.43397114383143243</v>
      </c>
      <c r="O118">
        <v>0.56602885616856768</v>
      </c>
      <c r="P118">
        <v>0.59362964135701601</v>
      </c>
      <c r="Q118">
        <v>0.40637035864298388</v>
      </c>
      <c r="R118">
        <v>5.9822834604377657E-2</v>
      </c>
      <c r="S118">
        <v>5385</v>
      </c>
      <c r="T118">
        <f t="shared" si="8"/>
        <v>141</v>
      </c>
      <c r="U118">
        <v>4445</v>
      </c>
      <c r="V118">
        <v>5478.0737989578674</v>
      </c>
      <c r="W118">
        <v>5385</v>
      </c>
      <c r="X118" s="10">
        <v>16</v>
      </c>
      <c r="Y118">
        <v>0</v>
      </c>
      <c r="Z118">
        <f t="shared" si="9"/>
        <v>0</v>
      </c>
    </row>
    <row r="119" spans="1:26" x14ac:dyDescent="0.6">
      <c r="A119">
        <v>2018</v>
      </c>
      <c r="B119">
        <v>4</v>
      </c>
      <c r="C119">
        <v>28</v>
      </c>
      <c r="D119">
        <f t="shared" si="7"/>
        <v>6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27298</v>
      </c>
      <c r="M119">
        <v>25641</v>
      </c>
      <c r="N119">
        <v>0.43902908630585541</v>
      </c>
      <c r="O119">
        <v>0.56097091369414454</v>
      </c>
      <c r="P119">
        <v>0.59997668246640878</v>
      </c>
      <c r="Q119">
        <v>0.40002331753359133</v>
      </c>
      <c r="R119">
        <v>0.1207873848152803</v>
      </c>
      <c r="S119">
        <v>5953</v>
      </c>
      <c r="T119">
        <f t="shared" si="8"/>
        <v>568</v>
      </c>
      <c r="U119">
        <v>4445</v>
      </c>
      <c r="V119">
        <v>5735.2408949069732</v>
      </c>
      <c r="W119">
        <v>5953</v>
      </c>
      <c r="X119" s="10">
        <v>16.5</v>
      </c>
      <c r="Y119">
        <v>0</v>
      </c>
      <c r="Z119">
        <f t="shared" si="9"/>
        <v>0</v>
      </c>
    </row>
    <row r="120" spans="1:26" x14ac:dyDescent="0.6">
      <c r="A120">
        <v>2018</v>
      </c>
      <c r="B120">
        <v>4</v>
      </c>
      <c r="C120">
        <v>29</v>
      </c>
      <c r="D120">
        <f t="shared" si="7"/>
        <v>7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26946</v>
      </c>
      <c r="M120">
        <v>23632</v>
      </c>
      <c r="N120">
        <v>0.43195071733543777</v>
      </c>
      <c r="O120">
        <v>0.56804928266456223</v>
      </c>
      <c r="P120">
        <v>0.59145365576571185</v>
      </c>
      <c r="Q120">
        <v>0.40854634423428821</v>
      </c>
      <c r="R120">
        <v>3.5212468888484193E-2</v>
      </c>
      <c r="S120">
        <v>5875</v>
      </c>
      <c r="T120">
        <f t="shared" si="8"/>
        <v>-78</v>
      </c>
      <c r="U120">
        <v>4445</v>
      </c>
      <c r="V120">
        <v>5772.1867484660524</v>
      </c>
      <c r="W120">
        <v>5875</v>
      </c>
      <c r="X120" s="10">
        <v>17.100000000000001</v>
      </c>
      <c r="Y120">
        <v>0</v>
      </c>
      <c r="Z120">
        <f t="shared" si="9"/>
        <v>0</v>
      </c>
    </row>
    <row r="121" spans="1:26" x14ac:dyDescent="0.6">
      <c r="A121">
        <v>2018</v>
      </c>
      <c r="B121">
        <v>4</v>
      </c>
      <c r="C121">
        <v>30</v>
      </c>
      <c r="D121">
        <f t="shared" si="7"/>
        <v>1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24047</v>
      </c>
      <c r="M121">
        <v>21790</v>
      </c>
      <c r="N121">
        <v>0.4391731530777242</v>
      </c>
      <c r="O121">
        <v>0.5608268469222758</v>
      </c>
      <c r="P121">
        <v>0.58286283037466802</v>
      </c>
      <c r="Q121">
        <v>0.41713716962533209</v>
      </c>
      <c r="R121">
        <v>2.4856149890296671E-2</v>
      </c>
      <c r="S121">
        <v>5349</v>
      </c>
      <c r="T121">
        <f t="shared" si="8"/>
        <v>-526</v>
      </c>
      <c r="U121">
        <v>4445</v>
      </c>
      <c r="V121">
        <v>4937.5055570338827</v>
      </c>
      <c r="W121">
        <v>5349</v>
      </c>
      <c r="X121" s="10">
        <v>19</v>
      </c>
      <c r="Y121">
        <v>0</v>
      </c>
      <c r="Z121">
        <f t="shared" si="9"/>
        <v>0</v>
      </c>
    </row>
    <row r="122" spans="1:26" x14ac:dyDescent="0.6">
      <c r="A122">
        <v>2018</v>
      </c>
      <c r="B122">
        <v>5</v>
      </c>
      <c r="C122">
        <v>1</v>
      </c>
      <c r="D122">
        <f t="shared" si="7"/>
        <v>2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23048</v>
      </c>
      <c r="M122">
        <v>20366</v>
      </c>
      <c r="N122">
        <v>0.45060411578819171</v>
      </c>
      <c r="O122">
        <v>0.54939588421180829</v>
      </c>
      <c r="P122">
        <v>0.59369190239024672</v>
      </c>
      <c r="Q122">
        <v>0.40630809760975328</v>
      </c>
      <c r="R122">
        <v>5.8751754706459242E-2</v>
      </c>
      <c r="S122">
        <v>4952</v>
      </c>
      <c r="T122">
        <f t="shared" si="8"/>
        <v>-397</v>
      </c>
      <c r="U122">
        <v>4445</v>
      </c>
      <c r="V122">
        <v>4975.8195011915368</v>
      </c>
      <c r="W122">
        <v>4952</v>
      </c>
      <c r="X122" s="10">
        <v>18.3</v>
      </c>
      <c r="Y122">
        <v>0</v>
      </c>
      <c r="Z122">
        <f t="shared" si="9"/>
        <v>0</v>
      </c>
    </row>
    <row r="123" spans="1:26" x14ac:dyDescent="0.6">
      <c r="A123">
        <v>2018</v>
      </c>
      <c r="B123">
        <v>5</v>
      </c>
      <c r="C123">
        <v>2</v>
      </c>
      <c r="D123">
        <f t="shared" si="7"/>
        <v>3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21256</v>
      </c>
      <c r="M123">
        <v>20318</v>
      </c>
      <c r="N123">
        <v>0.41814196548306909</v>
      </c>
      <c r="O123">
        <v>0.58185803451693097</v>
      </c>
      <c r="P123">
        <v>0.58592977016306103</v>
      </c>
      <c r="Q123">
        <v>0.41407022983693897</v>
      </c>
      <c r="R123">
        <v>4.9918639000773403E-2</v>
      </c>
      <c r="S123">
        <v>4511</v>
      </c>
      <c r="T123">
        <f t="shared" si="8"/>
        <v>-441</v>
      </c>
      <c r="U123">
        <v>4445</v>
      </c>
      <c r="V123">
        <v>4841.0422178007011</v>
      </c>
      <c r="W123">
        <v>4511</v>
      </c>
      <c r="X123" s="10">
        <v>15.2</v>
      </c>
      <c r="Y123">
        <v>17</v>
      </c>
      <c r="Z123">
        <f t="shared" si="9"/>
        <v>258.39999999999998</v>
      </c>
    </row>
    <row r="124" spans="1:26" x14ac:dyDescent="0.6">
      <c r="A124">
        <v>2018</v>
      </c>
      <c r="B124">
        <v>5</v>
      </c>
      <c r="C124">
        <v>3</v>
      </c>
      <c r="D124">
        <f t="shared" si="7"/>
        <v>4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22067</v>
      </c>
      <c r="M124">
        <v>22618</v>
      </c>
      <c r="N124">
        <v>0.42436437490597262</v>
      </c>
      <c r="O124">
        <v>0.57563562509402733</v>
      </c>
      <c r="P124">
        <v>0.56649756530173501</v>
      </c>
      <c r="Q124">
        <v>0.43350243469826499</v>
      </c>
      <c r="R124">
        <v>2.3926578200370089E-2</v>
      </c>
      <c r="S124">
        <v>4812</v>
      </c>
      <c r="T124">
        <f t="shared" si="8"/>
        <v>301</v>
      </c>
      <c r="U124">
        <v>4445</v>
      </c>
      <c r="V124">
        <v>4948.0572284110913</v>
      </c>
      <c r="W124">
        <v>4812</v>
      </c>
      <c r="X124" s="10">
        <v>14.2</v>
      </c>
      <c r="Y124">
        <v>0</v>
      </c>
      <c r="Z124">
        <f t="shared" si="9"/>
        <v>0</v>
      </c>
    </row>
    <row r="125" spans="1:26" x14ac:dyDescent="0.6">
      <c r="A125">
        <v>2018</v>
      </c>
      <c r="B125">
        <v>5</v>
      </c>
      <c r="C125">
        <v>4</v>
      </c>
      <c r="D125">
        <f t="shared" si="7"/>
        <v>5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22143</v>
      </c>
      <c r="M125">
        <v>25622</v>
      </c>
      <c r="N125">
        <v>0.45909025998991398</v>
      </c>
      <c r="O125">
        <v>0.54090974001008596</v>
      </c>
      <c r="P125">
        <v>0.57467165475815996</v>
      </c>
      <c r="Q125">
        <v>0.42532834524183999</v>
      </c>
      <c r="R125">
        <v>6.4449487459868088E-2</v>
      </c>
      <c r="S125">
        <v>5441</v>
      </c>
      <c r="T125">
        <f t="shared" si="8"/>
        <v>629</v>
      </c>
      <c r="U125">
        <v>4445</v>
      </c>
      <c r="V125">
        <v>5078.3355563331334</v>
      </c>
      <c r="W125">
        <v>5441</v>
      </c>
      <c r="X125" s="10">
        <v>14.8</v>
      </c>
      <c r="Y125">
        <v>0</v>
      </c>
      <c r="Z125">
        <f t="shared" si="9"/>
        <v>0</v>
      </c>
    </row>
    <row r="126" spans="1:26" x14ac:dyDescent="0.6">
      <c r="A126">
        <v>2018</v>
      </c>
      <c r="B126">
        <v>5</v>
      </c>
      <c r="C126">
        <v>5</v>
      </c>
      <c r="D126">
        <f t="shared" si="7"/>
        <v>6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2" t="s">
        <v>61</v>
      </c>
      <c r="K126" s="12"/>
      <c r="L126">
        <v>21481</v>
      </c>
      <c r="M126">
        <v>27558</v>
      </c>
      <c r="N126">
        <v>0.43104029665612648</v>
      </c>
      <c r="O126">
        <v>0.56895970334387347</v>
      </c>
      <c r="P126">
        <v>0.59507013237730699</v>
      </c>
      <c r="Q126">
        <v>0.40492986762269301</v>
      </c>
      <c r="R126">
        <v>8.1448249780461376E-2</v>
      </c>
      <c r="S126">
        <v>6115</v>
      </c>
      <c r="T126">
        <f t="shared" si="8"/>
        <v>674</v>
      </c>
      <c r="U126">
        <v>4445</v>
      </c>
      <c r="V126">
        <v>5586.577204107215</v>
      </c>
      <c r="W126">
        <v>6115</v>
      </c>
      <c r="X126" s="10">
        <v>16.899999999999999</v>
      </c>
      <c r="Y126">
        <v>0</v>
      </c>
      <c r="Z126">
        <f t="shared" si="9"/>
        <v>0</v>
      </c>
    </row>
    <row r="127" spans="1:26" x14ac:dyDescent="0.6">
      <c r="A127">
        <v>2018</v>
      </c>
      <c r="B127">
        <v>5</v>
      </c>
      <c r="C127">
        <v>6</v>
      </c>
      <c r="D127">
        <f t="shared" si="7"/>
        <v>7</v>
      </c>
      <c r="E127" t="s">
        <v>20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2" t="s">
        <v>61</v>
      </c>
      <c r="K127" s="12"/>
      <c r="L127">
        <v>20036</v>
      </c>
      <c r="M127">
        <v>21197</v>
      </c>
      <c r="N127">
        <v>0.38844919752697699</v>
      </c>
      <c r="O127">
        <v>0.61155080247302307</v>
      </c>
      <c r="P127">
        <v>0.60376273305451889</v>
      </c>
      <c r="Q127">
        <v>0.39623726694548123</v>
      </c>
      <c r="R127">
        <v>0.36444927228965129</v>
      </c>
      <c r="S127">
        <v>6172</v>
      </c>
      <c r="T127">
        <f t="shared" si="8"/>
        <v>57</v>
      </c>
      <c r="U127">
        <v>4445</v>
      </c>
      <c r="V127">
        <v>5520.2988231067666</v>
      </c>
      <c r="W127">
        <v>6172</v>
      </c>
      <c r="X127" s="10">
        <v>16.2</v>
      </c>
      <c r="Y127">
        <v>42</v>
      </c>
      <c r="Z127">
        <f t="shared" si="9"/>
        <v>680.4</v>
      </c>
    </row>
    <row r="128" spans="1:26" x14ac:dyDescent="0.6">
      <c r="A128">
        <v>2018</v>
      </c>
      <c r="B128">
        <v>5</v>
      </c>
      <c r="C128">
        <v>7</v>
      </c>
      <c r="D128">
        <f t="shared" si="7"/>
        <v>1</v>
      </c>
      <c r="E128" t="s">
        <v>83</v>
      </c>
      <c r="F128" t="s">
        <v>17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>
        <f t="shared" si="5"/>
        <v>0</v>
      </c>
      <c r="I128">
        <f t="shared" si="6"/>
        <v>1</v>
      </c>
      <c r="J128" s="12" t="s">
        <v>61</v>
      </c>
      <c r="K128" s="12"/>
      <c r="L128">
        <v>26352</v>
      </c>
      <c r="M128">
        <v>23554</v>
      </c>
      <c r="N128">
        <v>0.45584977327304688</v>
      </c>
      <c r="O128">
        <v>0.54415022672695301</v>
      </c>
      <c r="P128">
        <v>0.57078501146313698</v>
      </c>
      <c r="Q128">
        <v>0.42921498853686307</v>
      </c>
      <c r="R128">
        <v>7.495644013810103E-2</v>
      </c>
      <c r="S128">
        <v>5427</v>
      </c>
      <c r="T128">
        <f t="shared" si="8"/>
        <v>-745</v>
      </c>
      <c r="U128">
        <v>4445</v>
      </c>
      <c r="V128">
        <v>5401.7341431666073</v>
      </c>
      <c r="W128">
        <v>5427</v>
      </c>
      <c r="X128" s="10">
        <v>14.8</v>
      </c>
      <c r="Y128">
        <v>30.7</v>
      </c>
      <c r="Z128">
        <f t="shared" si="9"/>
        <v>454.36</v>
      </c>
    </row>
    <row r="129" spans="1:26" x14ac:dyDescent="0.6">
      <c r="A129">
        <v>2018</v>
      </c>
      <c r="B129">
        <v>5</v>
      </c>
      <c r="C129">
        <v>8</v>
      </c>
      <c r="D129">
        <f t="shared" si="7"/>
        <v>2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23930</v>
      </c>
      <c r="M129">
        <v>20301</v>
      </c>
      <c r="N129">
        <v>0.422545633188048</v>
      </c>
      <c r="O129">
        <v>0.57745436681195195</v>
      </c>
      <c r="P129">
        <v>0.61769672679115406</v>
      </c>
      <c r="Q129">
        <v>0.38230327320884588</v>
      </c>
      <c r="R129">
        <v>2.869444223933388E-2</v>
      </c>
      <c r="S129">
        <v>4435</v>
      </c>
      <c r="T129">
        <f t="shared" si="8"/>
        <v>-992</v>
      </c>
      <c r="U129">
        <v>4445</v>
      </c>
      <c r="V129">
        <v>5113.4207649556993</v>
      </c>
      <c r="W129">
        <v>4435</v>
      </c>
      <c r="X129" s="10">
        <v>14.2</v>
      </c>
      <c r="Y129">
        <v>0</v>
      </c>
      <c r="Z129">
        <f t="shared" si="9"/>
        <v>0</v>
      </c>
    </row>
    <row r="130" spans="1:26" x14ac:dyDescent="0.6">
      <c r="A130">
        <v>2018</v>
      </c>
      <c r="B130">
        <v>5</v>
      </c>
      <c r="C130">
        <v>9</v>
      </c>
      <c r="D130">
        <f t="shared" si="7"/>
        <v>3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20039</v>
      </c>
      <c r="M130">
        <v>21186</v>
      </c>
      <c r="N130">
        <v>0.42120213139549129</v>
      </c>
      <c r="O130">
        <v>0.57879786860450866</v>
      </c>
      <c r="P130">
        <v>0.59387193957280981</v>
      </c>
      <c r="Q130">
        <v>0.40612806042719019</v>
      </c>
      <c r="R130">
        <v>5.3069136545655433E-2</v>
      </c>
      <c r="S130">
        <v>4588</v>
      </c>
      <c r="T130">
        <f t="shared" si="8"/>
        <v>153</v>
      </c>
      <c r="U130">
        <v>4445</v>
      </c>
      <c r="V130">
        <v>4768.9635563833444</v>
      </c>
      <c r="W130">
        <v>4588</v>
      </c>
      <c r="X130" s="10">
        <v>13.2</v>
      </c>
      <c r="Y130">
        <v>0</v>
      </c>
      <c r="Z130">
        <f t="shared" si="9"/>
        <v>0</v>
      </c>
    </row>
    <row r="131" spans="1:26" x14ac:dyDescent="0.6">
      <c r="A131">
        <v>2018</v>
      </c>
      <c r="B131">
        <v>5</v>
      </c>
      <c r="C131">
        <v>10</v>
      </c>
      <c r="D131">
        <f t="shared" ref="D131:D194" si="12">WEEKDAY(DATE(A131,B131,C131), 2)</f>
        <v>4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20081</v>
      </c>
      <c r="M131">
        <v>22087</v>
      </c>
      <c r="N131">
        <v>0.41928638660017281</v>
      </c>
      <c r="O131">
        <v>0.58071361339982719</v>
      </c>
      <c r="P131">
        <v>0.56902153324662885</v>
      </c>
      <c r="Q131">
        <v>0.43097846675337109</v>
      </c>
      <c r="R131">
        <v>4.8703820209010519E-2</v>
      </c>
      <c r="S131">
        <v>4847</v>
      </c>
      <c r="T131">
        <f t="shared" ref="T131:T194" si="13">S131-S130</f>
        <v>259</v>
      </c>
      <c r="U131">
        <v>4445</v>
      </c>
      <c r="V131">
        <v>4783.8330549519369</v>
      </c>
      <c r="W131">
        <v>4847</v>
      </c>
      <c r="X131" s="10">
        <v>14.3</v>
      </c>
      <c r="Y131">
        <v>0</v>
      </c>
      <c r="Z131">
        <f t="shared" ref="Z131:Z194" si="14">X131*Y131</f>
        <v>0</v>
      </c>
    </row>
    <row r="132" spans="1:26" x14ac:dyDescent="0.6">
      <c r="A132">
        <v>2018</v>
      </c>
      <c r="B132">
        <v>5</v>
      </c>
      <c r="C132">
        <v>11</v>
      </c>
      <c r="D132">
        <f t="shared" si="12"/>
        <v>5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22018</v>
      </c>
      <c r="M132">
        <v>23176</v>
      </c>
      <c r="N132">
        <v>0.46309094255494693</v>
      </c>
      <c r="O132">
        <v>0.53690905744505313</v>
      </c>
      <c r="P132">
        <v>0.57735546808508098</v>
      </c>
      <c r="Q132">
        <v>0.42264453191491902</v>
      </c>
      <c r="R132">
        <v>6.3457666294125956E-2</v>
      </c>
      <c r="S132">
        <v>5315</v>
      </c>
      <c r="T132">
        <f t="shared" si="13"/>
        <v>468</v>
      </c>
      <c r="U132">
        <v>4445</v>
      </c>
      <c r="V132">
        <v>5094.6934683146364</v>
      </c>
      <c r="W132">
        <v>5315</v>
      </c>
      <c r="X132" s="10">
        <v>17.100000000000001</v>
      </c>
      <c r="Y132">
        <v>0</v>
      </c>
      <c r="Z132">
        <f t="shared" si="14"/>
        <v>0</v>
      </c>
    </row>
    <row r="133" spans="1:26" x14ac:dyDescent="0.6">
      <c r="A133">
        <v>2018</v>
      </c>
      <c r="B133">
        <v>5</v>
      </c>
      <c r="C133">
        <v>12</v>
      </c>
      <c r="D133">
        <f t="shared" si="12"/>
        <v>6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23688</v>
      </c>
      <c r="M133">
        <v>24237</v>
      </c>
      <c r="N133">
        <v>0.44149032937208049</v>
      </c>
      <c r="O133">
        <v>0.55850967062791934</v>
      </c>
      <c r="P133">
        <v>0.60928331109239786</v>
      </c>
      <c r="Q133">
        <v>0.39071668890760208</v>
      </c>
      <c r="R133">
        <v>7.4484388035614163E-2</v>
      </c>
      <c r="S133">
        <v>5789</v>
      </c>
      <c r="T133">
        <f t="shared" si="13"/>
        <v>474</v>
      </c>
      <c r="U133">
        <v>4445</v>
      </c>
      <c r="V133">
        <v>5456.2053293523477</v>
      </c>
      <c r="W133">
        <v>5789</v>
      </c>
      <c r="X133" s="10">
        <v>17.8</v>
      </c>
      <c r="Y133">
        <v>2.6</v>
      </c>
      <c r="Z133">
        <f t="shared" si="14"/>
        <v>46.28</v>
      </c>
    </row>
    <row r="134" spans="1:26" x14ac:dyDescent="0.6">
      <c r="A134">
        <v>2018</v>
      </c>
      <c r="B134">
        <v>5</v>
      </c>
      <c r="C134">
        <v>13</v>
      </c>
      <c r="D134">
        <f t="shared" si="12"/>
        <v>7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25217</v>
      </c>
      <c r="M134">
        <v>23957</v>
      </c>
      <c r="N134">
        <v>0.42713212140456719</v>
      </c>
      <c r="O134">
        <v>0.57286787859543276</v>
      </c>
      <c r="P134">
        <v>0.58879287637027578</v>
      </c>
      <c r="Q134">
        <v>0.41120712362972422</v>
      </c>
      <c r="R134">
        <v>5.9017689396946363E-2</v>
      </c>
      <c r="S134">
        <v>5675</v>
      </c>
      <c r="T134">
        <f t="shared" si="13"/>
        <v>-114</v>
      </c>
      <c r="U134">
        <v>4445</v>
      </c>
      <c r="V134">
        <v>5585.2493072699726</v>
      </c>
      <c r="W134">
        <v>5675</v>
      </c>
      <c r="X134" s="10">
        <v>19.2</v>
      </c>
      <c r="Y134">
        <v>18.399999999999999</v>
      </c>
      <c r="Z134">
        <f t="shared" si="14"/>
        <v>353.28</v>
      </c>
    </row>
    <row r="135" spans="1:26" x14ac:dyDescent="0.6">
      <c r="A135">
        <v>2018</v>
      </c>
      <c r="B135">
        <v>5</v>
      </c>
      <c r="C135">
        <v>14</v>
      </c>
      <c r="D135">
        <f t="shared" si="12"/>
        <v>1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23097</v>
      </c>
      <c r="M135">
        <v>22901</v>
      </c>
      <c r="N135">
        <v>0.44646427324673538</v>
      </c>
      <c r="O135">
        <v>0.55353572675326457</v>
      </c>
      <c r="P135">
        <v>0.5811462612136441</v>
      </c>
      <c r="Q135">
        <v>0.41885373878635579</v>
      </c>
      <c r="R135">
        <v>7.6747564946435823E-2</v>
      </c>
      <c r="S135">
        <v>5048</v>
      </c>
      <c r="T135">
        <f t="shared" si="13"/>
        <v>-627</v>
      </c>
      <c r="U135">
        <v>4445</v>
      </c>
      <c r="V135">
        <v>4854.3430345846446</v>
      </c>
      <c r="W135">
        <v>5048</v>
      </c>
      <c r="X135" s="10">
        <v>20</v>
      </c>
      <c r="Y135">
        <v>0</v>
      </c>
      <c r="Z135">
        <f t="shared" si="14"/>
        <v>0</v>
      </c>
    </row>
    <row r="136" spans="1:26" x14ac:dyDescent="0.6">
      <c r="A136">
        <v>2018</v>
      </c>
      <c r="B136">
        <v>5</v>
      </c>
      <c r="C136">
        <v>15</v>
      </c>
      <c r="D136">
        <f t="shared" si="12"/>
        <v>2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20339</v>
      </c>
      <c r="M136">
        <v>21242</v>
      </c>
      <c r="N136">
        <v>0.45265351395639691</v>
      </c>
      <c r="O136">
        <v>0.54734648604360314</v>
      </c>
      <c r="P136">
        <v>0.58345254538095792</v>
      </c>
      <c r="Q136">
        <v>0.41654745461904208</v>
      </c>
      <c r="R136">
        <v>8.3485958485958495E-2</v>
      </c>
      <c r="S136">
        <v>4953</v>
      </c>
      <c r="T136">
        <f t="shared" si="13"/>
        <v>-95</v>
      </c>
      <c r="U136">
        <v>4445</v>
      </c>
      <c r="V136">
        <v>4723.5584436292056</v>
      </c>
      <c r="W136">
        <v>4953</v>
      </c>
      <c r="X136" s="10">
        <v>21.4</v>
      </c>
      <c r="Y136">
        <v>0</v>
      </c>
      <c r="Z136">
        <f t="shared" si="14"/>
        <v>0</v>
      </c>
    </row>
    <row r="137" spans="1:26" x14ac:dyDescent="0.6">
      <c r="A137">
        <v>2018</v>
      </c>
      <c r="B137">
        <v>5</v>
      </c>
      <c r="C137">
        <v>16</v>
      </c>
      <c r="D137">
        <f t="shared" si="12"/>
        <v>3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19784</v>
      </c>
      <c r="M137">
        <v>22089</v>
      </c>
      <c r="N137">
        <v>0.38828119139393652</v>
      </c>
      <c r="O137">
        <v>0.61171880860606354</v>
      </c>
      <c r="P137">
        <v>0.54579262331713307</v>
      </c>
      <c r="Q137">
        <v>0.45420737668286693</v>
      </c>
      <c r="R137">
        <v>0.42377674431596002</v>
      </c>
      <c r="S137">
        <v>5108</v>
      </c>
      <c r="T137">
        <f t="shared" si="13"/>
        <v>155</v>
      </c>
      <c r="U137">
        <v>4445</v>
      </c>
      <c r="V137">
        <v>4623.1321858303463</v>
      </c>
      <c r="W137">
        <v>5108</v>
      </c>
      <c r="X137" s="10">
        <v>20.7</v>
      </c>
      <c r="Y137">
        <v>3.8</v>
      </c>
      <c r="Z137">
        <f t="shared" si="14"/>
        <v>78.66</v>
      </c>
    </row>
    <row r="138" spans="1:26" x14ac:dyDescent="0.6">
      <c r="A138">
        <v>2018</v>
      </c>
      <c r="B138">
        <v>5</v>
      </c>
      <c r="C138">
        <v>17</v>
      </c>
      <c r="D138">
        <f t="shared" si="12"/>
        <v>4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21167</v>
      </c>
      <c r="M138">
        <v>23009</v>
      </c>
      <c r="N138">
        <v>0.42697332150656958</v>
      </c>
      <c r="O138">
        <v>0.57302667849343036</v>
      </c>
      <c r="P138">
        <v>0.5758578697517317</v>
      </c>
      <c r="Q138">
        <v>0.42414213024826841</v>
      </c>
      <c r="R138">
        <v>0.2227411654841322</v>
      </c>
      <c r="S138">
        <v>5392</v>
      </c>
      <c r="T138">
        <f t="shared" si="13"/>
        <v>284</v>
      </c>
      <c r="U138">
        <v>4445</v>
      </c>
      <c r="V138">
        <v>4937.5967198075832</v>
      </c>
      <c r="W138">
        <v>5392</v>
      </c>
      <c r="X138" s="10">
        <v>20.9</v>
      </c>
      <c r="Y138">
        <v>6.6</v>
      </c>
      <c r="Z138">
        <f t="shared" si="14"/>
        <v>137.93999999999997</v>
      </c>
    </row>
    <row r="139" spans="1:26" x14ac:dyDescent="0.6">
      <c r="A139">
        <v>2018</v>
      </c>
      <c r="B139">
        <v>5</v>
      </c>
      <c r="C139">
        <v>18</v>
      </c>
      <c r="D139">
        <f t="shared" si="12"/>
        <v>5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24144</v>
      </c>
      <c r="M139">
        <v>25919</v>
      </c>
      <c r="N139">
        <v>0.44244697561488672</v>
      </c>
      <c r="O139">
        <v>0.55755302438511323</v>
      </c>
      <c r="P139">
        <v>0.57290499166751219</v>
      </c>
      <c r="Q139">
        <v>0.42709500833248792</v>
      </c>
      <c r="R139">
        <v>0.1164228358500804</v>
      </c>
      <c r="S139">
        <v>5815</v>
      </c>
      <c r="T139">
        <f t="shared" si="13"/>
        <v>423</v>
      </c>
      <c r="U139">
        <v>4445</v>
      </c>
      <c r="V139">
        <v>5259.2298359183396</v>
      </c>
      <c r="W139">
        <v>5815</v>
      </c>
      <c r="X139" s="10">
        <v>16.3</v>
      </c>
      <c r="Y139">
        <v>1.9</v>
      </c>
      <c r="Z139">
        <f t="shared" si="14"/>
        <v>30.97</v>
      </c>
    </row>
    <row r="140" spans="1:26" x14ac:dyDescent="0.6">
      <c r="A140">
        <v>2018</v>
      </c>
      <c r="B140">
        <v>5</v>
      </c>
      <c r="C140">
        <v>19</v>
      </c>
      <c r="D140">
        <f t="shared" si="12"/>
        <v>6</v>
      </c>
      <c r="E140" s="14" t="s">
        <v>68</v>
      </c>
      <c r="F140" s="14" t="s">
        <v>31</v>
      </c>
      <c r="G140" s="14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-3</v>
      </c>
      <c r="H140" s="14">
        <f t="shared" si="10"/>
        <v>0</v>
      </c>
      <c r="I140" s="14">
        <f t="shared" si="11"/>
        <v>1</v>
      </c>
      <c r="J140" s="12"/>
      <c r="K140" s="12" t="s">
        <v>56</v>
      </c>
      <c r="L140">
        <v>25930</v>
      </c>
      <c r="M140">
        <v>28079</v>
      </c>
      <c r="N140">
        <v>0.43677459941664998</v>
      </c>
      <c r="O140">
        <v>0.56322540058334991</v>
      </c>
      <c r="P140">
        <v>0.60812619062072715</v>
      </c>
      <c r="Q140">
        <v>0.39187380937927291</v>
      </c>
      <c r="R140">
        <v>8.8143672329612954E-2</v>
      </c>
      <c r="S140">
        <v>6290</v>
      </c>
      <c r="T140">
        <f t="shared" si="13"/>
        <v>475</v>
      </c>
      <c r="U140">
        <v>4445</v>
      </c>
      <c r="V140">
        <v>6008.4953830517734</v>
      </c>
      <c r="W140">
        <v>6290</v>
      </c>
      <c r="X140" s="10">
        <v>14.7</v>
      </c>
      <c r="Y140">
        <v>0</v>
      </c>
      <c r="Z140">
        <f t="shared" si="14"/>
        <v>0</v>
      </c>
    </row>
    <row r="141" spans="1:26" x14ac:dyDescent="0.6">
      <c r="A141">
        <v>2018</v>
      </c>
      <c r="B141">
        <v>5</v>
      </c>
      <c r="C141">
        <v>20</v>
      </c>
      <c r="D141">
        <f t="shared" si="12"/>
        <v>7</v>
      </c>
      <c r="E141" s="14" t="s">
        <v>68</v>
      </c>
      <c r="F141" s="14" t="s">
        <v>13</v>
      </c>
      <c r="G141" s="14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-2</v>
      </c>
      <c r="H141" s="14">
        <f t="shared" si="10"/>
        <v>0</v>
      </c>
      <c r="I141" s="14">
        <f t="shared" si="11"/>
        <v>1</v>
      </c>
      <c r="J141" s="12"/>
      <c r="K141" s="12" t="s">
        <v>56</v>
      </c>
      <c r="L141">
        <v>25744</v>
      </c>
      <c r="M141">
        <v>25934</v>
      </c>
      <c r="N141">
        <v>0.43074252114394879</v>
      </c>
      <c r="O141">
        <v>0.56925747885605116</v>
      </c>
      <c r="P141">
        <v>0.59210419397333958</v>
      </c>
      <c r="Q141">
        <v>0.40789580602666048</v>
      </c>
      <c r="R141">
        <v>3.525059043225133E-2</v>
      </c>
      <c r="S141">
        <v>6262</v>
      </c>
      <c r="T141">
        <f t="shared" si="13"/>
        <v>-28</v>
      </c>
      <c r="U141">
        <v>4445</v>
      </c>
      <c r="V141">
        <v>6033.1479672958349</v>
      </c>
      <c r="W141">
        <v>6262</v>
      </c>
      <c r="X141" s="10">
        <v>15.4</v>
      </c>
      <c r="Y141">
        <v>0</v>
      </c>
      <c r="Z141">
        <f t="shared" si="14"/>
        <v>0</v>
      </c>
    </row>
    <row r="142" spans="1:26" x14ac:dyDescent="0.6">
      <c r="A142">
        <v>2018</v>
      </c>
      <c r="B142">
        <v>5</v>
      </c>
      <c r="C142">
        <v>21</v>
      </c>
      <c r="D142">
        <f t="shared" si="12"/>
        <v>1</v>
      </c>
      <c r="E142" s="14" t="s">
        <v>68</v>
      </c>
      <c r="F142" s="14" t="s">
        <v>14</v>
      </c>
      <c r="G142" s="14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-1</v>
      </c>
      <c r="H142" s="14">
        <f t="shared" si="10"/>
        <v>0</v>
      </c>
      <c r="I142" s="14">
        <f t="shared" si="11"/>
        <v>1</v>
      </c>
      <c r="J142" s="12"/>
      <c r="K142" s="12" t="s">
        <v>56</v>
      </c>
      <c r="L142">
        <v>23698</v>
      </c>
      <c r="M142">
        <v>21877</v>
      </c>
      <c r="N142">
        <v>0.43879433694199749</v>
      </c>
      <c r="O142">
        <v>0.56120566305800246</v>
      </c>
      <c r="P142">
        <v>0.58716235330121291</v>
      </c>
      <c r="Q142">
        <v>0.41283764669878709</v>
      </c>
      <c r="R142">
        <v>3.5851120654415369E-2</v>
      </c>
      <c r="S142">
        <v>6014</v>
      </c>
      <c r="T142">
        <f t="shared" si="13"/>
        <v>-248</v>
      </c>
      <c r="U142">
        <v>4445</v>
      </c>
      <c r="V142">
        <v>5286.1350892489454</v>
      </c>
      <c r="W142">
        <v>6014</v>
      </c>
      <c r="X142" s="10">
        <v>17.2</v>
      </c>
      <c r="Y142">
        <v>0</v>
      </c>
      <c r="Z142">
        <f t="shared" si="14"/>
        <v>0</v>
      </c>
    </row>
    <row r="143" spans="1:26" x14ac:dyDescent="0.6">
      <c r="A143">
        <v>2018</v>
      </c>
      <c r="B143">
        <v>5</v>
      </c>
      <c r="C143">
        <v>22</v>
      </c>
      <c r="D143">
        <f t="shared" si="12"/>
        <v>2</v>
      </c>
      <c r="E143" s="14" t="s">
        <v>68</v>
      </c>
      <c r="F143" s="14" t="s">
        <v>74</v>
      </c>
      <c r="G143" s="14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 s="14">
        <f t="shared" si="10"/>
        <v>1</v>
      </c>
      <c r="I143" s="14">
        <f t="shared" si="11"/>
        <v>1</v>
      </c>
      <c r="J143" s="12" t="s">
        <v>65</v>
      </c>
      <c r="K143" s="12" t="s">
        <v>56</v>
      </c>
      <c r="L143">
        <v>25854</v>
      </c>
      <c r="M143">
        <v>20617</v>
      </c>
      <c r="N143">
        <v>0.44191405227646352</v>
      </c>
      <c r="O143">
        <v>0.55808594772353648</v>
      </c>
      <c r="P143">
        <v>0.59413677769851514</v>
      </c>
      <c r="Q143">
        <v>0.40586322230148492</v>
      </c>
      <c r="R143">
        <v>1.80407766821899E-2</v>
      </c>
      <c r="S143">
        <v>5576</v>
      </c>
      <c r="T143">
        <f t="shared" si="13"/>
        <v>-438</v>
      </c>
      <c r="U143">
        <v>4445</v>
      </c>
      <c r="V143">
        <v>5593.0388695072716</v>
      </c>
      <c r="W143">
        <v>5576</v>
      </c>
      <c r="X143" s="10">
        <v>18</v>
      </c>
      <c r="Y143">
        <v>4.0999999999999996</v>
      </c>
      <c r="Z143">
        <f t="shared" si="14"/>
        <v>73.8</v>
      </c>
    </row>
    <row r="144" spans="1:26" x14ac:dyDescent="0.6">
      <c r="A144">
        <v>2018</v>
      </c>
      <c r="B144">
        <v>5</v>
      </c>
      <c r="C144">
        <v>23</v>
      </c>
      <c r="D144">
        <f t="shared" si="12"/>
        <v>3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25290</v>
      </c>
      <c r="M144">
        <v>21745</v>
      </c>
      <c r="N144">
        <v>0.42232070510260911</v>
      </c>
      <c r="O144">
        <v>0.57767929489739089</v>
      </c>
      <c r="P144">
        <v>0.59346423295840522</v>
      </c>
      <c r="Q144">
        <v>0.40653576704159478</v>
      </c>
      <c r="R144">
        <v>3.9921458779590267E-2</v>
      </c>
      <c r="S144">
        <v>5147</v>
      </c>
      <c r="T144">
        <f t="shared" si="13"/>
        <v>-429</v>
      </c>
      <c r="U144">
        <v>4445</v>
      </c>
      <c r="V144">
        <v>5212.9390281394108</v>
      </c>
      <c r="W144">
        <v>5147</v>
      </c>
      <c r="X144" s="10">
        <v>18.100000000000001</v>
      </c>
      <c r="Y144">
        <v>27.6</v>
      </c>
      <c r="Z144">
        <f t="shared" si="14"/>
        <v>499.56000000000006</v>
      </c>
    </row>
    <row r="145" spans="1:26" x14ac:dyDescent="0.6">
      <c r="A145">
        <v>2018</v>
      </c>
      <c r="B145">
        <v>5</v>
      </c>
      <c r="C145">
        <v>24</v>
      </c>
      <c r="D145">
        <f t="shared" si="12"/>
        <v>4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22395</v>
      </c>
      <c r="M145">
        <v>23245</v>
      </c>
      <c r="N145">
        <v>0.42348734696440032</v>
      </c>
      <c r="O145">
        <v>0.57651265303559962</v>
      </c>
      <c r="P145">
        <v>0.56770578425331653</v>
      </c>
      <c r="Q145">
        <v>0.43229421574668342</v>
      </c>
      <c r="R145">
        <v>4.5405575238483632E-2</v>
      </c>
      <c r="S145">
        <v>5341</v>
      </c>
      <c r="T145">
        <f t="shared" si="13"/>
        <v>194</v>
      </c>
      <c r="U145">
        <v>4445</v>
      </c>
      <c r="V145">
        <v>5022.343381014698</v>
      </c>
      <c r="W145">
        <v>5341</v>
      </c>
      <c r="X145" s="10">
        <v>19.399999999999999</v>
      </c>
      <c r="Y145">
        <v>0</v>
      </c>
      <c r="Z145">
        <f t="shared" si="14"/>
        <v>0</v>
      </c>
    </row>
    <row r="146" spans="1:26" x14ac:dyDescent="0.6">
      <c r="A146">
        <v>2018</v>
      </c>
      <c r="B146">
        <v>5</v>
      </c>
      <c r="C146">
        <v>25</v>
      </c>
      <c r="D146">
        <f t="shared" si="12"/>
        <v>5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23007</v>
      </c>
      <c r="M146">
        <v>24023</v>
      </c>
      <c r="N146">
        <v>0.46337885458274147</v>
      </c>
      <c r="O146">
        <v>0.53662114541725836</v>
      </c>
      <c r="P146">
        <v>0.58642600805181078</v>
      </c>
      <c r="Q146">
        <v>0.41357399194818928</v>
      </c>
      <c r="R146">
        <v>9.971122687385664E-2</v>
      </c>
      <c r="S146">
        <v>5393</v>
      </c>
      <c r="T146">
        <f t="shared" si="13"/>
        <v>52</v>
      </c>
      <c r="U146">
        <v>4445</v>
      </c>
      <c r="V146">
        <v>5246.5339093524062</v>
      </c>
      <c r="W146">
        <v>5393</v>
      </c>
      <c r="X146" s="10">
        <v>21.1</v>
      </c>
      <c r="Y146">
        <v>0</v>
      </c>
      <c r="Z146">
        <f t="shared" si="14"/>
        <v>0</v>
      </c>
    </row>
    <row r="147" spans="1:26" x14ac:dyDescent="0.6">
      <c r="A147">
        <v>2018</v>
      </c>
      <c r="B147">
        <v>5</v>
      </c>
      <c r="C147">
        <v>26</v>
      </c>
      <c r="D147">
        <f t="shared" si="12"/>
        <v>6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24848</v>
      </c>
      <c r="M147">
        <v>25636</v>
      </c>
      <c r="N147">
        <v>0.43417583727596948</v>
      </c>
      <c r="O147">
        <v>0.56582416272403047</v>
      </c>
      <c r="P147">
        <v>0.60327999734845328</v>
      </c>
      <c r="Q147">
        <v>0.39672000265154678</v>
      </c>
      <c r="R147">
        <v>2.5583257383911422E-2</v>
      </c>
      <c r="S147">
        <v>5861</v>
      </c>
      <c r="T147">
        <f t="shared" si="13"/>
        <v>468</v>
      </c>
      <c r="U147">
        <v>4445</v>
      </c>
      <c r="V147">
        <v>5563.5870465441176</v>
      </c>
      <c r="W147">
        <v>5861</v>
      </c>
      <c r="X147" s="10">
        <v>20.5</v>
      </c>
      <c r="Y147">
        <v>0</v>
      </c>
      <c r="Z147">
        <f t="shared" si="14"/>
        <v>0</v>
      </c>
    </row>
    <row r="148" spans="1:26" x14ac:dyDescent="0.6">
      <c r="A148">
        <v>2018</v>
      </c>
      <c r="B148">
        <v>5</v>
      </c>
      <c r="C148">
        <v>27</v>
      </c>
      <c r="D148">
        <f t="shared" si="12"/>
        <v>7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26024</v>
      </c>
      <c r="M148">
        <v>25212</v>
      </c>
      <c r="N148">
        <v>0.42020067995300192</v>
      </c>
      <c r="O148">
        <v>0.57979932004699808</v>
      </c>
      <c r="P148">
        <v>0.58626021381439342</v>
      </c>
      <c r="Q148">
        <v>0.41373978618560658</v>
      </c>
      <c r="R148">
        <v>1.9276578254906421E-2</v>
      </c>
      <c r="S148">
        <v>5751</v>
      </c>
      <c r="T148">
        <f t="shared" si="13"/>
        <v>-110</v>
      </c>
      <c r="U148">
        <v>4445</v>
      </c>
      <c r="V148">
        <v>5697.8164414822104</v>
      </c>
      <c r="W148">
        <v>5751</v>
      </c>
      <c r="X148" s="10">
        <v>20.2</v>
      </c>
      <c r="Y148">
        <v>0</v>
      </c>
      <c r="Z148">
        <f t="shared" si="14"/>
        <v>0</v>
      </c>
    </row>
    <row r="149" spans="1:26" x14ac:dyDescent="0.6">
      <c r="A149">
        <v>2018</v>
      </c>
      <c r="B149">
        <v>5</v>
      </c>
      <c r="C149">
        <v>28</v>
      </c>
      <c r="D149">
        <f t="shared" si="12"/>
        <v>1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24071</v>
      </c>
      <c r="M149">
        <v>23671</v>
      </c>
      <c r="N149">
        <v>0.44101535163272548</v>
      </c>
      <c r="O149">
        <v>0.55898464836727446</v>
      </c>
      <c r="P149">
        <v>0.58612451739159077</v>
      </c>
      <c r="Q149">
        <v>0.41387548260840917</v>
      </c>
      <c r="R149">
        <v>8.8316770089215901E-2</v>
      </c>
      <c r="S149">
        <v>5184</v>
      </c>
      <c r="T149">
        <f t="shared" si="13"/>
        <v>-567</v>
      </c>
      <c r="U149">
        <v>4445</v>
      </c>
      <c r="V149">
        <v>4953.8673732770812</v>
      </c>
      <c r="W149">
        <v>5184</v>
      </c>
      <c r="X149" s="10">
        <v>19.5</v>
      </c>
      <c r="Y149">
        <v>0.6</v>
      </c>
      <c r="Z149">
        <f t="shared" si="14"/>
        <v>11.7</v>
      </c>
    </row>
    <row r="150" spans="1:26" x14ac:dyDescent="0.6">
      <c r="A150">
        <v>2018</v>
      </c>
      <c r="B150">
        <v>5</v>
      </c>
      <c r="C150">
        <v>29</v>
      </c>
      <c r="D150">
        <f t="shared" si="12"/>
        <v>2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21000</v>
      </c>
      <c r="M150">
        <v>21053</v>
      </c>
      <c r="N150">
        <v>0.43785069460174181</v>
      </c>
      <c r="O150">
        <v>0.56214930539825825</v>
      </c>
      <c r="P150">
        <v>0.59168985337898106</v>
      </c>
      <c r="Q150">
        <v>0.40831014662101889</v>
      </c>
      <c r="R150">
        <v>6.2565415219758683E-2</v>
      </c>
      <c r="S150">
        <v>4827</v>
      </c>
      <c r="T150">
        <f t="shared" si="13"/>
        <v>-357</v>
      </c>
      <c r="U150">
        <v>4445</v>
      </c>
      <c r="V150">
        <v>4810.9657770184431</v>
      </c>
      <c r="W150">
        <v>4827</v>
      </c>
      <c r="X150" s="10">
        <v>21</v>
      </c>
      <c r="Y150">
        <v>0</v>
      </c>
      <c r="Z150">
        <f t="shared" si="14"/>
        <v>0</v>
      </c>
    </row>
    <row r="151" spans="1:26" x14ac:dyDescent="0.6">
      <c r="A151">
        <v>2018</v>
      </c>
      <c r="B151">
        <v>5</v>
      </c>
      <c r="C151">
        <v>30</v>
      </c>
      <c r="D151">
        <f t="shared" si="12"/>
        <v>3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21321</v>
      </c>
      <c r="M151">
        <v>21190</v>
      </c>
      <c r="N151">
        <v>0.41632025757026753</v>
      </c>
      <c r="O151">
        <v>0.58367974242973253</v>
      </c>
      <c r="P151">
        <v>0.57738607057829028</v>
      </c>
      <c r="Q151">
        <v>0.42261392942170972</v>
      </c>
      <c r="R151">
        <v>4.0823837274848007E-2</v>
      </c>
      <c r="S151">
        <v>4893</v>
      </c>
      <c r="T151">
        <f t="shared" si="13"/>
        <v>66</v>
      </c>
      <c r="U151">
        <v>4445</v>
      </c>
      <c r="V151">
        <v>4888.832061031414</v>
      </c>
      <c r="W151">
        <v>4893</v>
      </c>
      <c r="X151" s="10">
        <v>21.9</v>
      </c>
      <c r="Y151">
        <v>0.5</v>
      </c>
      <c r="Z151">
        <f t="shared" si="14"/>
        <v>10.95</v>
      </c>
    </row>
    <row r="152" spans="1:26" x14ac:dyDescent="0.6">
      <c r="A152">
        <v>2018</v>
      </c>
      <c r="B152">
        <v>5</v>
      </c>
      <c r="C152">
        <v>31</v>
      </c>
      <c r="D152">
        <f t="shared" si="12"/>
        <v>4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22547</v>
      </c>
      <c r="M152">
        <v>22190</v>
      </c>
      <c r="N152">
        <v>0.4246694724164774</v>
      </c>
      <c r="O152">
        <v>0.57533052758352266</v>
      </c>
      <c r="P152">
        <v>0.56783434586499681</v>
      </c>
      <c r="Q152">
        <v>0.43216565413500319</v>
      </c>
      <c r="R152">
        <v>3.4556455432414507E-2</v>
      </c>
      <c r="S152">
        <v>4732</v>
      </c>
      <c r="T152">
        <f t="shared" si="13"/>
        <v>-161</v>
      </c>
      <c r="U152">
        <v>4445</v>
      </c>
      <c r="V152">
        <v>5042.3267829646811</v>
      </c>
      <c r="W152">
        <v>4732</v>
      </c>
      <c r="X152" s="10">
        <v>20.2</v>
      </c>
      <c r="Y152">
        <v>0</v>
      </c>
      <c r="Z152">
        <f t="shared" si="14"/>
        <v>0</v>
      </c>
    </row>
    <row r="153" spans="1:26" x14ac:dyDescent="0.6">
      <c r="A153">
        <v>2018</v>
      </c>
      <c r="B153">
        <v>6</v>
      </c>
      <c r="C153">
        <v>1</v>
      </c>
      <c r="D153">
        <f t="shared" si="12"/>
        <v>5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23342</v>
      </c>
      <c r="M153">
        <v>24438</v>
      </c>
      <c r="N153">
        <v>0.4616384960675618</v>
      </c>
      <c r="O153">
        <v>0.53836150393243809</v>
      </c>
      <c r="P153">
        <v>0.57656392404616774</v>
      </c>
      <c r="Q153">
        <v>0.42343607595383231</v>
      </c>
      <c r="R153">
        <v>5.4319418920584457E-2</v>
      </c>
      <c r="S153">
        <v>5274</v>
      </c>
      <c r="T153">
        <f t="shared" si="13"/>
        <v>542</v>
      </c>
      <c r="U153">
        <v>4445</v>
      </c>
      <c r="V153">
        <v>5243.9692387991836</v>
      </c>
      <c r="W153">
        <v>5274</v>
      </c>
      <c r="X153" s="10">
        <v>21.6</v>
      </c>
      <c r="Y153">
        <v>0</v>
      </c>
      <c r="Z153">
        <f t="shared" si="14"/>
        <v>0</v>
      </c>
    </row>
    <row r="154" spans="1:26" x14ac:dyDescent="0.6">
      <c r="A154">
        <v>2018</v>
      </c>
      <c r="B154">
        <v>6</v>
      </c>
      <c r="C154">
        <v>2</v>
      </c>
      <c r="D154">
        <f t="shared" si="12"/>
        <v>6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23486</v>
      </c>
      <c r="M154">
        <v>25981</v>
      </c>
      <c r="N154">
        <v>0.43650636481349592</v>
      </c>
      <c r="O154">
        <v>0.56349363518650419</v>
      </c>
      <c r="P154">
        <v>0.60745159087606815</v>
      </c>
      <c r="Q154">
        <v>0.39254840912393191</v>
      </c>
      <c r="R154">
        <v>3.6217800845828527E-2</v>
      </c>
      <c r="S154">
        <v>5878</v>
      </c>
      <c r="T154">
        <f t="shared" si="13"/>
        <v>604</v>
      </c>
      <c r="U154">
        <v>4445</v>
      </c>
      <c r="V154">
        <v>5477.4374597950737</v>
      </c>
      <c r="W154">
        <v>5878</v>
      </c>
      <c r="X154" s="10">
        <v>22.9</v>
      </c>
      <c r="Y154">
        <v>0</v>
      </c>
      <c r="Z154">
        <f t="shared" si="14"/>
        <v>0</v>
      </c>
    </row>
    <row r="155" spans="1:26" x14ac:dyDescent="0.6">
      <c r="A155">
        <v>2018</v>
      </c>
      <c r="B155">
        <v>6</v>
      </c>
      <c r="C155">
        <v>3</v>
      </c>
      <c r="D155">
        <f t="shared" si="12"/>
        <v>7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25340</v>
      </c>
      <c r="M155">
        <v>25805</v>
      </c>
      <c r="N155">
        <v>0.42483261903439579</v>
      </c>
      <c r="O155">
        <v>0.57516738096560416</v>
      </c>
      <c r="P155">
        <v>0.58557102269412131</v>
      </c>
      <c r="Q155">
        <v>0.41442897730587858</v>
      </c>
      <c r="R155">
        <v>2.188832054560955E-2</v>
      </c>
      <c r="S155">
        <v>5870</v>
      </c>
      <c r="T155">
        <f t="shared" si="13"/>
        <v>-8</v>
      </c>
      <c r="U155">
        <v>4445</v>
      </c>
      <c r="V155">
        <v>5643.0171054440361</v>
      </c>
      <c r="W155">
        <v>5870</v>
      </c>
      <c r="X155" s="10">
        <v>21.3</v>
      </c>
      <c r="Y155">
        <v>0</v>
      </c>
      <c r="Z155">
        <f t="shared" si="14"/>
        <v>0</v>
      </c>
    </row>
    <row r="156" spans="1:26" x14ac:dyDescent="0.6">
      <c r="A156">
        <v>2018</v>
      </c>
      <c r="B156">
        <v>6</v>
      </c>
      <c r="C156">
        <v>4</v>
      </c>
      <c r="D156">
        <f t="shared" si="12"/>
        <v>1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22095</v>
      </c>
      <c r="M156">
        <v>23605</v>
      </c>
      <c r="N156">
        <v>0.43779439949354348</v>
      </c>
      <c r="O156">
        <v>0.56220560050645652</v>
      </c>
      <c r="P156">
        <v>0.5929303605296139</v>
      </c>
      <c r="Q156">
        <v>0.40706963947038621</v>
      </c>
      <c r="R156">
        <v>3.2220499608042859E-2</v>
      </c>
      <c r="S156">
        <v>5522</v>
      </c>
      <c r="T156">
        <f t="shared" si="13"/>
        <v>-348</v>
      </c>
      <c r="U156">
        <v>4445</v>
      </c>
      <c r="V156">
        <v>4827.8316080958939</v>
      </c>
      <c r="W156">
        <v>5522</v>
      </c>
      <c r="X156" s="10">
        <v>22.2</v>
      </c>
      <c r="Y156">
        <v>0</v>
      </c>
      <c r="Z156">
        <f t="shared" si="14"/>
        <v>0</v>
      </c>
    </row>
    <row r="157" spans="1:26" x14ac:dyDescent="0.6">
      <c r="A157">
        <v>2018</v>
      </c>
      <c r="B157">
        <v>6</v>
      </c>
      <c r="C157">
        <v>5</v>
      </c>
      <c r="D157">
        <f t="shared" si="12"/>
        <v>2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21684</v>
      </c>
      <c r="M157">
        <v>22958</v>
      </c>
      <c r="N157">
        <v>0.44200791300501902</v>
      </c>
      <c r="O157">
        <v>0.55799208699498104</v>
      </c>
      <c r="P157">
        <v>0.59027084244614114</v>
      </c>
      <c r="Q157">
        <v>0.40972915755385891</v>
      </c>
      <c r="R157">
        <v>2.9362595534018331E-2</v>
      </c>
      <c r="S157">
        <v>5685</v>
      </c>
      <c r="T157">
        <f t="shared" si="13"/>
        <v>163</v>
      </c>
      <c r="U157">
        <v>4445</v>
      </c>
      <c r="V157">
        <v>4841.5383747982678</v>
      </c>
      <c r="W157">
        <v>5685</v>
      </c>
      <c r="X157" s="10">
        <v>19.7</v>
      </c>
      <c r="Y157">
        <v>5.7</v>
      </c>
      <c r="Z157">
        <f t="shared" si="14"/>
        <v>112.29</v>
      </c>
    </row>
    <row r="158" spans="1:26" x14ac:dyDescent="0.6">
      <c r="A158">
        <v>2018</v>
      </c>
      <c r="B158">
        <v>6</v>
      </c>
      <c r="C158">
        <v>6</v>
      </c>
      <c r="D158">
        <f t="shared" si="12"/>
        <v>3</v>
      </c>
      <c r="E158" t="s">
        <v>78</v>
      </c>
      <c r="F158" t="s">
        <v>74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0"/>
        <v>1</v>
      </c>
      <c r="I158">
        <f t="shared" si="11"/>
        <v>1</v>
      </c>
      <c r="J158" s="12" t="s">
        <v>59</v>
      </c>
      <c r="K158" s="12"/>
      <c r="L158">
        <v>23455</v>
      </c>
      <c r="M158">
        <v>24288</v>
      </c>
      <c r="N158">
        <v>0.41849219113388542</v>
      </c>
      <c r="O158">
        <v>0.58150780886611464</v>
      </c>
      <c r="P158">
        <v>0.59157430157832003</v>
      </c>
      <c r="Q158">
        <v>0.40842569842167997</v>
      </c>
      <c r="R158">
        <v>1.375432525951557E-2</v>
      </c>
      <c r="S158">
        <v>5797</v>
      </c>
      <c r="T158">
        <f t="shared" si="13"/>
        <v>112</v>
      </c>
      <c r="U158">
        <v>4445</v>
      </c>
      <c r="V158">
        <v>5505.4761540816553</v>
      </c>
      <c r="W158">
        <v>5797</v>
      </c>
      <c r="X158" s="10">
        <v>21.6</v>
      </c>
      <c r="Y158">
        <v>0</v>
      </c>
      <c r="Z158">
        <f t="shared" si="14"/>
        <v>0</v>
      </c>
    </row>
    <row r="159" spans="1:26" x14ac:dyDescent="0.6">
      <c r="A159">
        <v>2018</v>
      </c>
      <c r="B159">
        <v>6</v>
      </c>
      <c r="C159">
        <v>7</v>
      </c>
      <c r="D159">
        <f t="shared" si="12"/>
        <v>4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0</v>
      </c>
      <c r="I159">
        <f t="shared" si="11"/>
        <v>0</v>
      </c>
      <c r="L159">
        <v>23746</v>
      </c>
      <c r="M159">
        <v>21435</v>
      </c>
      <c r="N159">
        <v>0.42279233607563371</v>
      </c>
      <c r="O159">
        <v>0.5772076639243664</v>
      </c>
      <c r="P159">
        <v>0.56305764613835918</v>
      </c>
      <c r="Q159">
        <v>0.43694235386164082</v>
      </c>
      <c r="R159">
        <v>3.9228195265346967E-2</v>
      </c>
      <c r="S159">
        <v>5661</v>
      </c>
      <c r="T159">
        <f t="shared" si="13"/>
        <v>-136</v>
      </c>
      <c r="U159">
        <v>4445</v>
      </c>
      <c r="V159">
        <v>5143.2327911167285</v>
      </c>
      <c r="W159">
        <v>5661</v>
      </c>
      <c r="X159" s="10">
        <v>21.8</v>
      </c>
      <c r="Y159">
        <v>0</v>
      </c>
      <c r="Z159">
        <f t="shared" si="14"/>
        <v>0</v>
      </c>
    </row>
    <row r="160" spans="1:26" x14ac:dyDescent="0.6">
      <c r="A160">
        <v>2018</v>
      </c>
      <c r="B160">
        <v>6</v>
      </c>
      <c r="C160">
        <v>8</v>
      </c>
      <c r="D160">
        <f t="shared" si="12"/>
        <v>5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23943</v>
      </c>
      <c r="M160">
        <v>22797</v>
      </c>
      <c r="N160">
        <v>0.45905897201545021</v>
      </c>
      <c r="O160">
        <v>0.54094102798454979</v>
      </c>
      <c r="P160">
        <v>0.57785751210238312</v>
      </c>
      <c r="Q160">
        <v>0.42214248789761688</v>
      </c>
      <c r="R160">
        <v>3.3744320543173209E-2</v>
      </c>
      <c r="S160">
        <v>5791</v>
      </c>
      <c r="T160">
        <f t="shared" si="13"/>
        <v>130</v>
      </c>
      <c r="U160">
        <v>4445</v>
      </c>
      <c r="V160">
        <v>5311.4523566341022</v>
      </c>
      <c r="W160">
        <v>5791</v>
      </c>
      <c r="X160" s="10">
        <v>22.8</v>
      </c>
      <c r="Y160">
        <v>0</v>
      </c>
      <c r="Z160">
        <f t="shared" si="14"/>
        <v>0</v>
      </c>
    </row>
    <row r="161" spans="1:26" x14ac:dyDescent="0.6">
      <c r="A161">
        <v>2018</v>
      </c>
      <c r="B161">
        <v>6</v>
      </c>
      <c r="C161">
        <v>9</v>
      </c>
      <c r="D161">
        <f t="shared" si="12"/>
        <v>6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26500</v>
      </c>
      <c r="M161">
        <v>25121</v>
      </c>
      <c r="N161">
        <v>0.43490571265319272</v>
      </c>
      <c r="O161">
        <v>0.56509428734680722</v>
      </c>
      <c r="P161">
        <v>0.59976189770645916</v>
      </c>
      <c r="Q161">
        <v>0.40023810229354079</v>
      </c>
      <c r="R161">
        <v>6.1246885020767979E-2</v>
      </c>
      <c r="S161">
        <v>6059</v>
      </c>
      <c r="T161">
        <f t="shared" si="13"/>
        <v>268</v>
      </c>
      <c r="U161">
        <v>4445</v>
      </c>
      <c r="V161">
        <v>5701.607641733407</v>
      </c>
      <c r="W161">
        <v>6059</v>
      </c>
      <c r="X161" s="10">
        <v>21.2</v>
      </c>
      <c r="Y161">
        <v>0</v>
      </c>
      <c r="Z161">
        <f t="shared" si="14"/>
        <v>0</v>
      </c>
    </row>
    <row r="162" spans="1:26" x14ac:dyDescent="0.6">
      <c r="A162">
        <v>2018</v>
      </c>
      <c r="B162">
        <v>6</v>
      </c>
      <c r="C162">
        <v>10</v>
      </c>
      <c r="D162">
        <f t="shared" si="12"/>
        <v>7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27020</v>
      </c>
      <c r="M162">
        <v>24983</v>
      </c>
      <c r="N162">
        <v>0.42814846503382292</v>
      </c>
      <c r="O162">
        <v>0.57185153496617713</v>
      </c>
      <c r="P162">
        <v>0.58974477585386342</v>
      </c>
      <c r="Q162">
        <v>0.41025522414613652</v>
      </c>
      <c r="R162">
        <v>1.90370087428911E-2</v>
      </c>
      <c r="S162">
        <v>5936</v>
      </c>
      <c r="T162">
        <f t="shared" si="13"/>
        <v>-123</v>
      </c>
      <c r="U162">
        <v>4445</v>
      </c>
      <c r="V162">
        <v>5778.2327306489688</v>
      </c>
      <c r="W162">
        <v>5936</v>
      </c>
      <c r="X162" s="10">
        <v>19.3</v>
      </c>
      <c r="Y162">
        <v>5.2</v>
      </c>
      <c r="Z162">
        <f t="shared" si="14"/>
        <v>100.36000000000001</v>
      </c>
    </row>
    <row r="163" spans="1:26" x14ac:dyDescent="0.6">
      <c r="A163">
        <v>2018</v>
      </c>
      <c r="B163">
        <v>6</v>
      </c>
      <c r="C163">
        <v>11</v>
      </c>
      <c r="D163">
        <f t="shared" si="12"/>
        <v>1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23855</v>
      </c>
      <c r="M163">
        <v>22048</v>
      </c>
      <c r="N163">
        <v>0.44280553548719642</v>
      </c>
      <c r="O163">
        <v>0.55719446451280352</v>
      </c>
      <c r="P163">
        <v>0.59313175194663081</v>
      </c>
      <c r="Q163">
        <v>0.40686824805336907</v>
      </c>
      <c r="R163">
        <v>5.7954315964696593E-2</v>
      </c>
      <c r="S163">
        <v>5458</v>
      </c>
      <c r="T163">
        <f t="shared" si="13"/>
        <v>-478</v>
      </c>
      <c r="U163">
        <v>4445</v>
      </c>
      <c r="V163">
        <v>4884.8099970632193</v>
      </c>
      <c r="W163">
        <v>5458</v>
      </c>
      <c r="X163" s="10">
        <v>17.2</v>
      </c>
      <c r="Y163">
        <v>32.9</v>
      </c>
      <c r="Z163">
        <f t="shared" si="14"/>
        <v>565.88</v>
      </c>
    </row>
    <row r="164" spans="1:26" x14ac:dyDescent="0.6">
      <c r="A164">
        <v>2018</v>
      </c>
      <c r="B164">
        <v>6</v>
      </c>
      <c r="C164">
        <v>12</v>
      </c>
      <c r="D164">
        <f t="shared" si="12"/>
        <v>2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21781</v>
      </c>
      <c r="M164">
        <v>22190</v>
      </c>
      <c r="N164">
        <v>0.44566581534574612</v>
      </c>
      <c r="O164">
        <v>0.55433418465425388</v>
      </c>
      <c r="P164">
        <v>0.58181474224999996</v>
      </c>
      <c r="Q164">
        <v>0.41818525774999998</v>
      </c>
      <c r="R164">
        <v>5.5069848452201392E-2</v>
      </c>
      <c r="S164">
        <v>5464</v>
      </c>
      <c r="T164">
        <f t="shared" si="13"/>
        <v>6</v>
      </c>
      <c r="U164">
        <v>4445</v>
      </c>
      <c r="V164">
        <v>4821.2131733332826</v>
      </c>
      <c r="W164">
        <v>5464</v>
      </c>
      <c r="X164" s="10">
        <v>18.3</v>
      </c>
      <c r="Y164">
        <v>0</v>
      </c>
      <c r="Z164">
        <f t="shared" si="14"/>
        <v>0</v>
      </c>
    </row>
    <row r="165" spans="1:26" x14ac:dyDescent="0.6">
      <c r="A165">
        <v>2018</v>
      </c>
      <c r="B165">
        <v>6</v>
      </c>
      <c r="C165">
        <v>13</v>
      </c>
      <c r="D165">
        <f t="shared" si="12"/>
        <v>3</v>
      </c>
      <c r="E165" t="s">
        <v>84</v>
      </c>
      <c r="F165" t="s">
        <v>74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1</v>
      </c>
      <c r="I165">
        <f t="shared" si="11"/>
        <v>1</v>
      </c>
      <c r="J165" s="12" t="s">
        <v>59</v>
      </c>
      <c r="K165" s="12"/>
      <c r="L165">
        <v>23230</v>
      </c>
      <c r="M165">
        <v>24030</v>
      </c>
      <c r="N165">
        <v>0.43095124696802928</v>
      </c>
      <c r="O165">
        <v>0.56904875303197056</v>
      </c>
      <c r="P165">
        <v>0.59372886370103162</v>
      </c>
      <c r="Q165">
        <v>0.40627113629896838</v>
      </c>
      <c r="R165">
        <v>5.3014362293578088E-2</v>
      </c>
      <c r="S165">
        <v>5490</v>
      </c>
      <c r="T165">
        <f t="shared" si="13"/>
        <v>26</v>
      </c>
      <c r="U165">
        <v>4445</v>
      </c>
      <c r="V165">
        <v>5476.1562704182261</v>
      </c>
      <c r="W165">
        <v>5490</v>
      </c>
      <c r="X165" s="10">
        <v>19.600000000000001</v>
      </c>
      <c r="Y165">
        <v>0</v>
      </c>
      <c r="Z165">
        <f t="shared" si="14"/>
        <v>0</v>
      </c>
    </row>
    <row r="166" spans="1:26" x14ac:dyDescent="0.6">
      <c r="A166">
        <v>2018</v>
      </c>
      <c r="B166">
        <v>6</v>
      </c>
      <c r="C166">
        <v>14</v>
      </c>
      <c r="D166">
        <f t="shared" si="12"/>
        <v>4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23401</v>
      </c>
      <c r="M166">
        <v>22066</v>
      </c>
      <c r="N166">
        <v>0.39738463139950919</v>
      </c>
      <c r="O166">
        <v>0.6026153686004907</v>
      </c>
      <c r="P166">
        <v>0.58992070252175166</v>
      </c>
      <c r="Q166">
        <v>0.41007929747824828</v>
      </c>
      <c r="R166">
        <v>4.2390523165376962E-2</v>
      </c>
      <c r="S166">
        <v>5520</v>
      </c>
      <c r="T166">
        <f t="shared" si="13"/>
        <v>30</v>
      </c>
      <c r="U166">
        <v>4445</v>
      </c>
      <c r="V166">
        <v>5200.1379456170516</v>
      </c>
      <c r="W166">
        <v>5520</v>
      </c>
      <c r="X166" s="10">
        <v>19.899999999999999</v>
      </c>
      <c r="Y166">
        <v>0</v>
      </c>
      <c r="Z166">
        <f t="shared" si="14"/>
        <v>0</v>
      </c>
    </row>
    <row r="167" spans="1:26" x14ac:dyDescent="0.6">
      <c r="A167">
        <v>2018</v>
      </c>
      <c r="B167">
        <v>6</v>
      </c>
      <c r="C167">
        <v>15</v>
      </c>
      <c r="D167">
        <f t="shared" si="12"/>
        <v>5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24718</v>
      </c>
      <c r="M167">
        <v>22808</v>
      </c>
      <c r="N167">
        <v>0.46372797088011319</v>
      </c>
      <c r="O167">
        <v>0.5362720291198867</v>
      </c>
      <c r="P167">
        <v>0.57938922468968501</v>
      </c>
      <c r="Q167">
        <v>0.42061077531031499</v>
      </c>
      <c r="R167">
        <v>5.4774607223441997E-2</v>
      </c>
      <c r="S167">
        <v>5567</v>
      </c>
      <c r="T167">
        <f t="shared" si="13"/>
        <v>47</v>
      </c>
      <c r="U167">
        <v>4445</v>
      </c>
      <c r="V167">
        <v>5357.2454786743247</v>
      </c>
      <c r="W167">
        <v>5567</v>
      </c>
      <c r="X167" s="10">
        <v>19.3</v>
      </c>
      <c r="Y167">
        <v>0</v>
      </c>
      <c r="Z167">
        <f t="shared" si="14"/>
        <v>0</v>
      </c>
    </row>
    <row r="168" spans="1:26" x14ac:dyDescent="0.6">
      <c r="A168">
        <v>2018</v>
      </c>
      <c r="B168">
        <v>6</v>
      </c>
      <c r="C168">
        <v>16</v>
      </c>
      <c r="D168">
        <f t="shared" si="12"/>
        <v>6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26569</v>
      </c>
      <c r="M168">
        <v>24289</v>
      </c>
      <c r="N168">
        <v>0.42142801042067041</v>
      </c>
      <c r="O168">
        <v>0.57857198957932965</v>
      </c>
      <c r="P168">
        <v>0.60048004856347359</v>
      </c>
      <c r="Q168">
        <v>0.39951995143652641</v>
      </c>
      <c r="R168">
        <v>2.7781910212250769E-2</v>
      </c>
      <c r="S168">
        <v>5976</v>
      </c>
      <c r="T168">
        <f t="shared" si="13"/>
        <v>409</v>
      </c>
      <c r="U168">
        <v>4445</v>
      </c>
      <c r="V168">
        <v>5690.9804741307726</v>
      </c>
      <c r="W168">
        <v>5976</v>
      </c>
      <c r="X168" s="10">
        <v>18.5</v>
      </c>
      <c r="Y168">
        <v>0</v>
      </c>
      <c r="Z168">
        <f t="shared" si="14"/>
        <v>0</v>
      </c>
    </row>
    <row r="169" spans="1:26" x14ac:dyDescent="0.6">
      <c r="A169">
        <v>2018</v>
      </c>
      <c r="B169">
        <v>6</v>
      </c>
      <c r="C169">
        <v>17</v>
      </c>
      <c r="D169">
        <f t="shared" si="12"/>
        <v>7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27274</v>
      </c>
      <c r="M169">
        <v>25004</v>
      </c>
      <c r="N169">
        <v>0.41961456409189057</v>
      </c>
      <c r="O169">
        <v>0.58038543590810943</v>
      </c>
      <c r="P169">
        <v>0.58652867751847904</v>
      </c>
      <c r="Q169">
        <v>0.41347132248152102</v>
      </c>
      <c r="R169">
        <v>2.9277201076509031E-2</v>
      </c>
      <c r="S169">
        <v>5764</v>
      </c>
      <c r="T169">
        <f t="shared" si="13"/>
        <v>-212</v>
      </c>
      <c r="U169">
        <v>4445</v>
      </c>
      <c r="V169">
        <v>5814.514865711355</v>
      </c>
      <c r="W169">
        <v>5764</v>
      </c>
      <c r="X169" s="10">
        <v>20.9</v>
      </c>
      <c r="Y169">
        <v>0</v>
      </c>
      <c r="Z169">
        <f t="shared" si="14"/>
        <v>0</v>
      </c>
    </row>
    <row r="170" spans="1:26" x14ac:dyDescent="0.6">
      <c r="A170">
        <v>2018</v>
      </c>
      <c r="B170">
        <v>6</v>
      </c>
      <c r="C170">
        <v>18</v>
      </c>
      <c r="D170">
        <f t="shared" si="12"/>
        <v>1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23863</v>
      </c>
      <c r="M170">
        <v>24224</v>
      </c>
      <c r="N170">
        <v>0.44395602283145541</v>
      </c>
      <c r="O170">
        <v>0.5560439771685447</v>
      </c>
      <c r="P170">
        <v>0.59613030279985302</v>
      </c>
      <c r="Q170">
        <v>0.40386969720014698</v>
      </c>
      <c r="R170">
        <v>6.1178942165101328E-2</v>
      </c>
      <c r="S170">
        <v>4984</v>
      </c>
      <c r="T170">
        <f t="shared" si="13"/>
        <v>-780</v>
      </c>
      <c r="U170">
        <v>4445</v>
      </c>
      <c r="V170">
        <v>4999.2318265119238</v>
      </c>
      <c r="W170">
        <v>4984</v>
      </c>
      <c r="X170" s="10">
        <v>22.8</v>
      </c>
      <c r="Y170">
        <v>0</v>
      </c>
      <c r="Z170">
        <f t="shared" si="14"/>
        <v>0</v>
      </c>
    </row>
    <row r="171" spans="1:26" x14ac:dyDescent="0.6">
      <c r="A171">
        <v>2018</v>
      </c>
      <c r="B171">
        <v>6</v>
      </c>
      <c r="C171">
        <v>19</v>
      </c>
      <c r="D171">
        <f t="shared" si="12"/>
        <v>2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21492</v>
      </c>
      <c r="M171">
        <v>21487</v>
      </c>
      <c r="N171">
        <v>0.44003218699995239</v>
      </c>
      <c r="O171">
        <v>0.5599678130000475</v>
      </c>
      <c r="P171">
        <v>0.59498680949691696</v>
      </c>
      <c r="Q171">
        <v>0.40501319050308299</v>
      </c>
      <c r="R171">
        <v>3.5897100498266041E-2</v>
      </c>
      <c r="S171">
        <v>5022</v>
      </c>
      <c r="T171">
        <f t="shared" si="13"/>
        <v>38</v>
      </c>
      <c r="U171">
        <v>4445</v>
      </c>
      <c r="V171">
        <v>4851.326830807765</v>
      </c>
      <c r="W171">
        <v>5022</v>
      </c>
      <c r="X171" s="10">
        <v>21.6</v>
      </c>
      <c r="Y171">
        <v>6.8</v>
      </c>
      <c r="Z171">
        <f t="shared" si="14"/>
        <v>146.88</v>
      </c>
    </row>
    <row r="172" spans="1:26" x14ac:dyDescent="0.6">
      <c r="A172">
        <v>2018</v>
      </c>
      <c r="B172">
        <v>6</v>
      </c>
      <c r="C172">
        <v>20</v>
      </c>
      <c r="D172">
        <f t="shared" si="12"/>
        <v>3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22147</v>
      </c>
      <c r="M172">
        <v>23341</v>
      </c>
      <c r="N172">
        <v>0.41557795868713732</v>
      </c>
      <c r="O172">
        <v>0.58442204131286268</v>
      </c>
      <c r="P172">
        <v>0.58396948743197152</v>
      </c>
      <c r="Q172">
        <v>0.41603051256802848</v>
      </c>
      <c r="R172">
        <v>5.5540033531291937E-2</v>
      </c>
      <c r="S172">
        <v>5128</v>
      </c>
      <c r="T172">
        <f t="shared" si="13"/>
        <v>106</v>
      </c>
      <c r="U172">
        <v>4445</v>
      </c>
      <c r="V172">
        <v>4992.8627870868104</v>
      </c>
      <c r="W172">
        <v>5128</v>
      </c>
      <c r="X172" s="10">
        <v>22.8</v>
      </c>
      <c r="Y172">
        <v>0.5</v>
      </c>
      <c r="Z172">
        <f t="shared" si="14"/>
        <v>11.4</v>
      </c>
    </row>
    <row r="173" spans="1:26" x14ac:dyDescent="0.6">
      <c r="A173">
        <v>2018</v>
      </c>
      <c r="B173">
        <v>6</v>
      </c>
      <c r="C173">
        <v>21</v>
      </c>
      <c r="D173">
        <f t="shared" si="12"/>
        <v>4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22623</v>
      </c>
      <c r="M173">
        <v>24013</v>
      </c>
      <c r="N173">
        <v>0.42979324335496089</v>
      </c>
      <c r="O173">
        <v>0.57020675664503906</v>
      </c>
      <c r="P173">
        <v>0.56891584246208016</v>
      </c>
      <c r="Q173">
        <v>0.43108415753791979</v>
      </c>
      <c r="R173">
        <v>5.4862913891719912E-2</v>
      </c>
      <c r="S173">
        <v>5201</v>
      </c>
      <c r="T173">
        <f t="shared" si="13"/>
        <v>73</v>
      </c>
      <c r="U173">
        <v>4445</v>
      </c>
      <c r="V173">
        <v>5087.6236104608897</v>
      </c>
      <c r="W173">
        <v>5201</v>
      </c>
      <c r="X173" s="10">
        <v>24.7</v>
      </c>
      <c r="Y173">
        <v>0</v>
      </c>
      <c r="Z173">
        <f t="shared" si="14"/>
        <v>0</v>
      </c>
    </row>
    <row r="174" spans="1:26" x14ac:dyDescent="0.6">
      <c r="A174">
        <v>2018</v>
      </c>
      <c r="B174">
        <v>6</v>
      </c>
      <c r="C174">
        <v>22</v>
      </c>
      <c r="D174">
        <f t="shared" si="12"/>
        <v>5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23959</v>
      </c>
      <c r="M174">
        <v>24511</v>
      </c>
      <c r="N174">
        <v>0.45491921222551579</v>
      </c>
      <c r="O174">
        <v>0.5450807877744841</v>
      </c>
      <c r="P174">
        <v>0.58094183932344001</v>
      </c>
      <c r="Q174">
        <v>0.41905816067655999</v>
      </c>
      <c r="R174">
        <v>6.5032270564465547E-2</v>
      </c>
      <c r="S174">
        <v>5317</v>
      </c>
      <c r="T174">
        <f t="shared" si="13"/>
        <v>116</v>
      </c>
      <c r="U174">
        <v>4445</v>
      </c>
      <c r="V174">
        <v>5334.1878745344693</v>
      </c>
      <c r="W174">
        <v>5317</v>
      </c>
      <c r="X174" s="10">
        <v>24</v>
      </c>
      <c r="Y174">
        <v>0</v>
      </c>
      <c r="Z174">
        <f t="shared" si="14"/>
        <v>0</v>
      </c>
    </row>
    <row r="175" spans="1:26" x14ac:dyDescent="0.6">
      <c r="A175">
        <v>2018</v>
      </c>
      <c r="B175">
        <v>6</v>
      </c>
      <c r="C175">
        <v>23</v>
      </c>
      <c r="D175">
        <f t="shared" si="12"/>
        <v>6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25345</v>
      </c>
      <c r="M175">
        <v>26204</v>
      </c>
      <c r="N175">
        <v>0.43221509262303293</v>
      </c>
      <c r="O175">
        <v>0.56778490737696707</v>
      </c>
      <c r="P175">
        <v>0.60070057247028663</v>
      </c>
      <c r="Q175">
        <v>0.39929942752971348</v>
      </c>
      <c r="R175">
        <v>7.7027984005310537E-2</v>
      </c>
      <c r="S175">
        <v>5677</v>
      </c>
      <c r="T175">
        <f t="shared" si="13"/>
        <v>360</v>
      </c>
      <c r="U175">
        <v>4445</v>
      </c>
      <c r="V175">
        <v>5614.9016232096747</v>
      </c>
      <c r="W175">
        <v>5677</v>
      </c>
      <c r="X175" s="10">
        <v>23</v>
      </c>
      <c r="Y175">
        <v>0.9</v>
      </c>
      <c r="Z175">
        <f t="shared" si="14"/>
        <v>20.7</v>
      </c>
    </row>
    <row r="176" spans="1:26" x14ac:dyDescent="0.6">
      <c r="A176">
        <v>2018</v>
      </c>
      <c r="B176">
        <v>6</v>
      </c>
      <c r="C176">
        <v>24</v>
      </c>
      <c r="D176">
        <f t="shared" si="12"/>
        <v>7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26006</v>
      </c>
      <c r="M176">
        <v>26323</v>
      </c>
      <c r="N176">
        <v>0.42549291056829081</v>
      </c>
      <c r="O176">
        <v>0.57450708943170914</v>
      </c>
      <c r="P176">
        <v>0.57599122098045241</v>
      </c>
      <c r="Q176">
        <v>0.42400877901954759</v>
      </c>
      <c r="R176">
        <v>5.634505991810039E-2</v>
      </c>
      <c r="S176">
        <v>5638</v>
      </c>
      <c r="T176">
        <f t="shared" si="13"/>
        <v>-39</v>
      </c>
      <c r="U176">
        <v>4445</v>
      </c>
      <c r="V176">
        <v>5693.0920272658968</v>
      </c>
      <c r="W176">
        <v>5638</v>
      </c>
      <c r="X176" s="10">
        <v>24.7</v>
      </c>
      <c r="Y176">
        <v>0</v>
      </c>
      <c r="Z176">
        <f t="shared" si="14"/>
        <v>0</v>
      </c>
    </row>
    <row r="177" spans="1:26" x14ac:dyDescent="0.6">
      <c r="A177">
        <v>2018</v>
      </c>
      <c r="B177">
        <v>6</v>
      </c>
      <c r="C177">
        <v>25</v>
      </c>
      <c r="D177">
        <f t="shared" si="12"/>
        <v>1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23382</v>
      </c>
      <c r="M177">
        <v>24998</v>
      </c>
      <c r="N177">
        <v>0.44763436861035311</v>
      </c>
      <c r="O177">
        <v>0.552365631389647</v>
      </c>
      <c r="P177">
        <v>0.58537828266405867</v>
      </c>
      <c r="Q177">
        <v>0.41462171733594139</v>
      </c>
      <c r="R177">
        <v>4.3263107683958399E-2</v>
      </c>
      <c r="S177">
        <v>4908</v>
      </c>
      <c r="T177">
        <f t="shared" si="13"/>
        <v>-730</v>
      </c>
      <c r="U177">
        <v>4445</v>
      </c>
      <c r="V177">
        <v>4920.7554397970734</v>
      </c>
      <c r="W177">
        <v>4908</v>
      </c>
      <c r="X177" s="10">
        <v>23.3</v>
      </c>
      <c r="Y177">
        <v>0</v>
      </c>
      <c r="Z177">
        <f t="shared" si="14"/>
        <v>0</v>
      </c>
    </row>
    <row r="178" spans="1:26" x14ac:dyDescent="0.6">
      <c r="A178">
        <v>2018</v>
      </c>
      <c r="B178">
        <v>6</v>
      </c>
      <c r="C178">
        <v>26</v>
      </c>
      <c r="D178">
        <f t="shared" si="12"/>
        <v>2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19927</v>
      </c>
      <c r="M178">
        <v>21937</v>
      </c>
      <c r="N178">
        <v>0.43851534172741602</v>
      </c>
      <c r="O178">
        <v>0.56148465827258398</v>
      </c>
      <c r="P178">
        <v>0.64128422317276812</v>
      </c>
      <c r="Q178">
        <v>0.35871577682723188</v>
      </c>
      <c r="R178">
        <v>0.37379749163804887</v>
      </c>
      <c r="S178">
        <v>4830</v>
      </c>
      <c r="T178">
        <f t="shared" si="13"/>
        <v>-78</v>
      </c>
      <c r="U178">
        <v>4445</v>
      </c>
      <c r="V178">
        <v>4907.9909703816338</v>
      </c>
      <c r="W178">
        <v>4830</v>
      </c>
      <c r="X178" s="10">
        <v>22.8</v>
      </c>
      <c r="Y178">
        <v>1.5</v>
      </c>
      <c r="Z178">
        <f t="shared" si="14"/>
        <v>34.200000000000003</v>
      </c>
    </row>
    <row r="179" spans="1:26" x14ac:dyDescent="0.6">
      <c r="A179">
        <v>2018</v>
      </c>
      <c r="B179">
        <v>6</v>
      </c>
      <c r="C179">
        <v>27</v>
      </c>
      <c r="D179">
        <f t="shared" si="12"/>
        <v>3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22604</v>
      </c>
      <c r="M179">
        <v>23787</v>
      </c>
      <c r="N179">
        <v>0.40477294989609608</v>
      </c>
      <c r="O179">
        <v>0.59522705010390387</v>
      </c>
      <c r="P179">
        <v>0.57715666327000692</v>
      </c>
      <c r="Q179">
        <v>0.42284333672999308</v>
      </c>
      <c r="R179">
        <v>0.32036626207661018</v>
      </c>
      <c r="S179">
        <v>4778</v>
      </c>
      <c r="T179">
        <f t="shared" si="13"/>
        <v>-52</v>
      </c>
      <c r="U179">
        <v>4445</v>
      </c>
      <c r="V179">
        <v>4991.8153425678192</v>
      </c>
      <c r="W179">
        <v>4778</v>
      </c>
      <c r="X179" s="10">
        <v>23.1</v>
      </c>
      <c r="Y179">
        <v>6.7</v>
      </c>
      <c r="Z179">
        <f t="shared" si="14"/>
        <v>154.77000000000001</v>
      </c>
    </row>
    <row r="180" spans="1:26" x14ac:dyDescent="0.6">
      <c r="A180">
        <v>2018</v>
      </c>
      <c r="B180">
        <v>6</v>
      </c>
      <c r="C180">
        <v>28</v>
      </c>
      <c r="D180">
        <f t="shared" si="12"/>
        <v>4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23421</v>
      </c>
      <c r="M180">
        <v>23657</v>
      </c>
      <c r="N180">
        <v>0.41297922506926571</v>
      </c>
      <c r="O180">
        <v>0.58702077493073435</v>
      </c>
      <c r="P180">
        <v>0.57715701729473279</v>
      </c>
      <c r="Q180">
        <v>0.42284298270526721</v>
      </c>
      <c r="R180">
        <v>0.164633138291813</v>
      </c>
      <c r="S180">
        <v>4779</v>
      </c>
      <c r="T180">
        <f t="shared" si="13"/>
        <v>1</v>
      </c>
      <c r="U180">
        <v>4445</v>
      </c>
      <c r="V180">
        <v>4799.664052851932</v>
      </c>
      <c r="W180">
        <v>4779</v>
      </c>
      <c r="X180" s="10">
        <v>21.2</v>
      </c>
      <c r="Y180">
        <v>131.1</v>
      </c>
      <c r="Z180">
        <f t="shared" si="14"/>
        <v>2779.3199999999997</v>
      </c>
    </row>
    <row r="181" spans="1:26" x14ac:dyDescent="0.6">
      <c r="A181">
        <v>2018</v>
      </c>
      <c r="B181">
        <v>6</v>
      </c>
      <c r="C181">
        <v>29</v>
      </c>
      <c r="D181">
        <f t="shared" si="12"/>
        <v>5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23494</v>
      </c>
      <c r="M181">
        <v>22517</v>
      </c>
      <c r="N181">
        <v>0.45462244302510579</v>
      </c>
      <c r="O181">
        <v>0.5453775569748941</v>
      </c>
      <c r="P181">
        <v>0.57920189296185987</v>
      </c>
      <c r="Q181">
        <v>0.42079810703814008</v>
      </c>
      <c r="R181">
        <v>0.10152934986882629</v>
      </c>
      <c r="S181">
        <v>4942</v>
      </c>
      <c r="T181">
        <f t="shared" si="13"/>
        <v>163</v>
      </c>
      <c r="U181">
        <v>4445</v>
      </c>
      <c r="V181">
        <v>5239.5408980041493</v>
      </c>
      <c r="W181">
        <v>4942</v>
      </c>
      <c r="X181" s="10">
        <v>22.2</v>
      </c>
      <c r="Y181">
        <v>11</v>
      </c>
      <c r="Z181">
        <f t="shared" si="14"/>
        <v>244.2</v>
      </c>
    </row>
    <row r="182" spans="1:26" x14ac:dyDescent="0.6">
      <c r="A182">
        <v>2018</v>
      </c>
      <c r="B182">
        <v>6</v>
      </c>
      <c r="C182">
        <v>30</v>
      </c>
      <c r="D182">
        <f t="shared" si="12"/>
        <v>6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25259</v>
      </c>
      <c r="M182">
        <v>23594</v>
      </c>
      <c r="N182">
        <v>0.4413125737520201</v>
      </c>
      <c r="O182">
        <v>0.55868742624797985</v>
      </c>
      <c r="P182">
        <v>0.60517216221322945</v>
      </c>
      <c r="Q182">
        <v>0.39482783778677061</v>
      </c>
      <c r="R182">
        <v>7.4003022261536183E-2</v>
      </c>
      <c r="S182">
        <v>5256</v>
      </c>
      <c r="T182">
        <f t="shared" si="13"/>
        <v>314</v>
      </c>
      <c r="U182">
        <v>4445</v>
      </c>
      <c r="V182">
        <v>5407.1255860214605</v>
      </c>
      <c r="W182">
        <v>5256</v>
      </c>
      <c r="X182" s="10">
        <v>21</v>
      </c>
      <c r="Y182">
        <v>74.400000000000006</v>
      </c>
      <c r="Z182">
        <f t="shared" si="14"/>
        <v>1562.4</v>
      </c>
    </row>
    <row r="183" spans="1:26" x14ac:dyDescent="0.6">
      <c r="A183">
        <v>2018</v>
      </c>
      <c r="B183">
        <v>7</v>
      </c>
      <c r="C183">
        <v>1</v>
      </c>
      <c r="D183">
        <f t="shared" si="12"/>
        <v>7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24168</v>
      </c>
      <c r="M183">
        <v>21329</v>
      </c>
      <c r="N183">
        <v>0.4063416855210541</v>
      </c>
      <c r="O183">
        <v>0.5936583144789459</v>
      </c>
      <c r="P183">
        <v>0.58229605475117896</v>
      </c>
      <c r="Q183">
        <v>0.4177039452488211</v>
      </c>
      <c r="R183">
        <v>0.1174390466321729</v>
      </c>
      <c r="S183">
        <v>5047</v>
      </c>
      <c r="T183">
        <f t="shared" si="13"/>
        <v>-209</v>
      </c>
      <c r="U183">
        <v>4445</v>
      </c>
      <c r="V183">
        <v>5505.5929035716181</v>
      </c>
      <c r="W183">
        <v>5047</v>
      </c>
      <c r="X183" s="10">
        <v>24.5</v>
      </c>
      <c r="Y183">
        <v>13.9</v>
      </c>
      <c r="Z183">
        <f t="shared" si="14"/>
        <v>340.55</v>
      </c>
    </row>
    <row r="184" spans="1:26" x14ac:dyDescent="0.6">
      <c r="A184">
        <v>2018</v>
      </c>
      <c r="B184">
        <v>7</v>
      </c>
      <c r="C184">
        <v>2</v>
      </c>
      <c r="D184">
        <f t="shared" si="12"/>
        <v>1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19934</v>
      </c>
      <c r="M184">
        <v>19027</v>
      </c>
      <c r="N184">
        <v>0.42410067117770628</v>
      </c>
      <c r="O184">
        <v>0.57589932882229367</v>
      </c>
      <c r="P184">
        <v>0.6022543421591865</v>
      </c>
      <c r="Q184">
        <v>0.39774565784081362</v>
      </c>
      <c r="R184">
        <v>0.1104564835597434</v>
      </c>
      <c r="S184">
        <v>4019</v>
      </c>
      <c r="T184">
        <f t="shared" si="13"/>
        <v>-1028</v>
      </c>
      <c r="U184">
        <v>4445</v>
      </c>
      <c r="V184">
        <v>4688.4346265448512</v>
      </c>
      <c r="W184">
        <v>4019</v>
      </c>
      <c r="X184" s="10">
        <v>25.4</v>
      </c>
      <c r="Y184">
        <v>2.7</v>
      </c>
      <c r="Z184">
        <f t="shared" si="14"/>
        <v>68.58</v>
      </c>
    </row>
    <row r="185" spans="1:26" x14ac:dyDescent="0.6">
      <c r="A185">
        <v>2018</v>
      </c>
      <c r="B185">
        <v>7</v>
      </c>
      <c r="C185">
        <v>3</v>
      </c>
      <c r="D185">
        <f t="shared" si="12"/>
        <v>2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 s="6">
        <v>6751</v>
      </c>
      <c r="M185" s="6">
        <v>9504</v>
      </c>
      <c r="N185">
        <v>0.1851592851592852</v>
      </c>
      <c r="O185">
        <v>0.81484071484071485</v>
      </c>
      <c r="P185">
        <v>0.71856643356643357</v>
      </c>
      <c r="Q185">
        <v>0.28143356643356637</v>
      </c>
      <c r="R185">
        <v>0.29087523587523578</v>
      </c>
      <c r="S185">
        <v>3881</v>
      </c>
      <c r="T185">
        <f t="shared" si="13"/>
        <v>-138</v>
      </c>
      <c r="U185">
        <v>4445</v>
      </c>
      <c r="V185">
        <v>3784.4473964454251</v>
      </c>
      <c r="W185">
        <v>3881</v>
      </c>
      <c r="X185" s="10">
        <v>22.7</v>
      </c>
      <c r="Y185">
        <v>90.9</v>
      </c>
      <c r="Z185">
        <f t="shared" si="14"/>
        <v>2063.4300000000003</v>
      </c>
    </row>
    <row r="186" spans="1:26" x14ac:dyDescent="0.6">
      <c r="A186">
        <v>2018</v>
      </c>
      <c r="B186">
        <v>7</v>
      </c>
      <c r="C186">
        <v>4</v>
      </c>
      <c r="D186">
        <f t="shared" si="12"/>
        <v>3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22144</v>
      </c>
      <c r="M186">
        <v>23158</v>
      </c>
      <c r="N186">
        <v>0.36102957929583318</v>
      </c>
      <c r="O186">
        <v>0.63897042070416676</v>
      </c>
      <c r="P186">
        <v>0.58159819196970897</v>
      </c>
      <c r="Q186">
        <v>0.41840180803029098</v>
      </c>
      <c r="R186">
        <v>0.1000282569168018</v>
      </c>
      <c r="S186">
        <v>4244</v>
      </c>
      <c r="T186">
        <f t="shared" si="13"/>
        <v>363</v>
      </c>
      <c r="U186">
        <v>4445</v>
      </c>
      <c r="V186">
        <v>5005.4170371083783</v>
      </c>
      <c r="W186">
        <v>4244</v>
      </c>
      <c r="X186" s="10">
        <v>25</v>
      </c>
      <c r="Y186">
        <v>1.3</v>
      </c>
      <c r="Z186">
        <f t="shared" si="14"/>
        <v>32.5</v>
      </c>
    </row>
    <row r="187" spans="1:26" x14ac:dyDescent="0.6">
      <c r="A187">
        <v>2018</v>
      </c>
      <c r="B187">
        <v>7</v>
      </c>
      <c r="C187">
        <v>5</v>
      </c>
      <c r="D187">
        <f t="shared" si="12"/>
        <v>4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19846</v>
      </c>
      <c r="M187">
        <v>22491</v>
      </c>
      <c r="N187">
        <v>0.40516081077909533</v>
      </c>
      <c r="O187">
        <v>0.59483918922090484</v>
      </c>
      <c r="P187">
        <v>0.58268370472886954</v>
      </c>
      <c r="Q187">
        <v>0.41731629527113051</v>
      </c>
      <c r="R187">
        <v>5.5688072677236758E-2</v>
      </c>
      <c r="S187">
        <v>4455</v>
      </c>
      <c r="T187">
        <f t="shared" si="13"/>
        <v>211</v>
      </c>
      <c r="U187">
        <v>4445</v>
      </c>
      <c r="V187">
        <v>4865.89703691464</v>
      </c>
      <c r="W187">
        <v>4455</v>
      </c>
      <c r="X187" s="10">
        <v>22.9</v>
      </c>
      <c r="Y187">
        <v>5.3</v>
      </c>
      <c r="Z187">
        <f t="shared" si="14"/>
        <v>121.36999999999999</v>
      </c>
    </row>
    <row r="188" spans="1:26" x14ac:dyDescent="0.6">
      <c r="A188">
        <v>2018</v>
      </c>
      <c r="B188">
        <v>7</v>
      </c>
      <c r="C188">
        <v>6</v>
      </c>
      <c r="D188">
        <f t="shared" si="12"/>
        <v>5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21340</v>
      </c>
      <c r="M188">
        <v>21603</v>
      </c>
      <c r="N188">
        <v>0.43375276530291063</v>
      </c>
      <c r="O188">
        <v>0.56624723469708937</v>
      </c>
      <c r="P188">
        <v>0.59119646679992455</v>
      </c>
      <c r="Q188">
        <v>0.4088035332000754</v>
      </c>
      <c r="R188">
        <v>8.1834620995441462E-2</v>
      </c>
      <c r="S188">
        <v>4889</v>
      </c>
      <c r="T188">
        <f t="shared" si="13"/>
        <v>434</v>
      </c>
      <c r="U188">
        <v>4445</v>
      </c>
      <c r="V188">
        <v>5111.1516557180712</v>
      </c>
      <c r="W188">
        <v>4889</v>
      </c>
      <c r="X188" s="10">
        <v>20.8</v>
      </c>
      <c r="Y188">
        <v>2.9</v>
      </c>
      <c r="Z188">
        <f t="shared" si="14"/>
        <v>60.32</v>
      </c>
    </row>
    <row r="189" spans="1:26" x14ac:dyDescent="0.6">
      <c r="A189">
        <v>2018</v>
      </c>
      <c r="B189">
        <v>7</v>
      </c>
      <c r="C189">
        <v>7</v>
      </c>
      <c r="D189">
        <f t="shared" si="12"/>
        <v>6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22824</v>
      </c>
      <c r="M189">
        <v>23859</v>
      </c>
      <c r="N189">
        <v>0.41102044326502529</v>
      </c>
      <c r="O189">
        <v>0.58897955673497471</v>
      </c>
      <c r="P189">
        <v>0.59868617784206934</v>
      </c>
      <c r="Q189">
        <v>0.40131382215793071</v>
      </c>
      <c r="R189">
        <v>4.1064713529656162E-2</v>
      </c>
      <c r="S189">
        <v>5485</v>
      </c>
      <c r="T189">
        <f t="shared" si="13"/>
        <v>596</v>
      </c>
      <c r="U189">
        <v>4445</v>
      </c>
      <c r="V189">
        <v>5367.6283321207511</v>
      </c>
      <c r="W189">
        <v>5485</v>
      </c>
      <c r="X189" s="10">
        <v>20</v>
      </c>
      <c r="Y189">
        <v>0</v>
      </c>
      <c r="Z189">
        <f t="shared" si="14"/>
        <v>0</v>
      </c>
    </row>
    <row r="190" spans="1:26" x14ac:dyDescent="0.6">
      <c r="A190">
        <v>2018</v>
      </c>
      <c r="B190">
        <v>7</v>
      </c>
      <c r="C190">
        <v>8</v>
      </c>
      <c r="D190">
        <f t="shared" si="12"/>
        <v>7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24463</v>
      </c>
      <c r="M190">
        <v>23248</v>
      </c>
      <c r="N190">
        <v>0.40017315997101099</v>
      </c>
      <c r="O190">
        <v>0.59982684002898901</v>
      </c>
      <c r="P190">
        <v>0.59029833382182684</v>
      </c>
      <c r="Q190">
        <v>0.40970166617817322</v>
      </c>
      <c r="R190">
        <v>2.825267520678193E-2</v>
      </c>
      <c r="S190">
        <v>5436</v>
      </c>
      <c r="T190">
        <f t="shared" si="13"/>
        <v>-49</v>
      </c>
      <c r="U190">
        <v>4445</v>
      </c>
      <c r="V190">
        <v>5573.946677429326</v>
      </c>
      <c r="W190">
        <v>5436</v>
      </c>
      <c r="X190" s="10">
        <v>19.7</v>
      </c>
      <c r="Y190">
        <v>0</v>
      </c>
      <c r="Z190">
        <f t="shared" si="14"/>
        <v>0</v>
      </c>
    </row>
    <row r="191" spans="1:26" x14ac:dyDescent="0.6">
      <c r="A191">
        <v>2018</v>
      </c>
      <c r="B191">
        <v>7</v>
      </c>
      <c r="C191">
        <v>9</v>
      </c>
      <c r="D191">
        <f t="shared" si="12"/>
        <v>1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22353</v>
      </c>
      <c r="M191">
        <v>22172</v>
      </c>
      <c r="N191">
        <v>0.44546306548628528</v>
      </c>
      <c r="O191">
        <v>0.55453693451371466</v>
      </c>
      <c r="P191">
        <v>0.59928773410971559</v>
      </c>
      <c r="Q191">
        <v>0.40071226589028452</v>
      </c>
      <c r="R191">
        <v>2.721502353855295E-2</v>
      </c>
      <c r="S191">
        <v>4671</v>
      </c>
      <c r="T191">
        <f t="shared" si="13"/>
        <v>-765</v>
      </c>
      <c r="U191">
        <v>4445</v>
      </c>
      <c r="V191">
        <v>4845.6933554371799</v>
      </c>
      <c r="W191">
        <v>4671</v>
      </c>
      <c r="X191" s="10">
        <v>20</v>
      </c>
      <c r="Y191">
        <v>4</v>
      </c>
      <c r="Z191">
        <f t="shared" si="14"/>
        <v>80</v>
      </c>
    </row>
    <row r="192" spans="1:26" x14ac:dyDescent="0.6">
      <c r="A192">
        <v>2018</v>
      </c>
      <c r="B192">
        <v>7</v>
      </c>
      <c r="C192">
        <v>10</v>
      </c>
      <c r="D192">
        <f t="shared" si="12"/>
        <v>2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20669</v>
      </c>
      <c r="M192">
        <v>19945</v>
      </c>
      <c r="N192">
        <v>0.43749763045280221</v>
      </c>
      <c r="O192">
        <v>0.56250236954719779</v>
      </c>
      <c r="P192">
        <v>0.59529145432144814</v>
      </c>
      <c r="Q192">
        <v>0.40470854567855202</v>
      </c>
      <c r="R192">
        <v>3.7049763836284062E-2</v>
      </c>
      <c r="S192">
        <v>4666</v>
      </c>
      <c r="T192">
        <f t="shared" si="13"/>
        <v>-5</v>
      </c>
      <c r="U192">
        <v>4445</v>
      </c>
      <c r="V192">
        <v>4818.6404340997933</v>
      </c>
      <c r="W192">
        <v>4666</v>
      </c>
      <c r="X192" s="10">
        <v>24</v>
      </c>
      <c r="Y192">
        <v>0</v>
      </c>
      <c r="Z192">
        <f t="shared" si="14"/>
        <v>0</v>
      </c>
    </row>
    <row r="193" spans="1:26" x14ac:dyDescent="0.6">
      <c r="A193">
        <v>2018</v>
      </c>
      <c r="B193">
        <v>7</v>
      </c>
      <c r="C193">
        <v>11</v>
      </c>
      <c r="D193">
        <f t="shared" si="12"/>
        <v>3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20823</v>
      </c>
      <c r="M193">
        <v>22818</v>
      </c>
      <c r="N193">
        <v>0.4044982047030854</v>
      </c>
      <c r="O193">
        <v>0.5955017952969146</v>
      </c>
      <c r="P193">
        <v>0.59438390379931083</v>
      </c>
      <c r="Q193">
        <v>0.40561609620068911</v>
      </c>
      <c r="R193">
        <v>0.10869213674485941</v>
      </c>
      <c r="S193">
        <v>4894</v>
      </c>
      <c r="T193">
        <f t="shared" si="13"/>
        <v>228</v>
      </c>
      <c r="U193">
        <v>4445</v>
      </c>
      <c r="V193">
        <v>4947.4216910798414</v>
      </c>
      <c r="W193">
        <v>4894</v>
      </c>
      <c r="X193" s="10">
        <v>26.6</v>
      </c>
      <c r="Y193">
        <v>0</v>
      </c>
      <c r="Z193">
        <f t="shared" si="14"/>
        <v>0</v>
      </c>
    </row>
    <row r="194" spans="1:26" x14ac:dyDescent="0.6">
      <c r="A194">
        <v>2018</v>
      </c>
      <c r="B194">
        <v>7</v>
      </c>
      <c r="C194">
        <v>12</v>
      </c>
      <c r="D194">
        <f t="shared" si="12"/>
        <v>4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22881</v>
      </c>
      <c r="M194">
        <v>22261</v>
      </c>
      <c r="N194">
        <v>0.40280802175942843</v>
      </c>
      <c r="O194">
        <v>0.59719197824057157</v>
      </c>
      <c r="P194">
        <v>0.58629264067093168</v>
      </c>
      <c r="Q194">
        <v>0.41370735932906838</v>
      </c>
      <c r="R194">
        <v>4.1632488460004627E-2</v>
      </c>
      <c r="S194">
        <v>4918</v>
      </c>
      <c r="T194">
        <f t="shared" si="13"/>
        <v>24</v>
      </c>
      <c r="U194">
        <v>4445</v>
      </c>
      <c r="V194">
        <v>5199.1254265894358</v>
      </c>
      <c r="W194">
        <v>4918</v>
      </c>
      <c r="X194" s="10">
        <v>27.4</v>
      </c>
      <c r="Y194">
        <v>0</v>
      </c>
      <c r="Z194">
        <f t="shared" si="14"/>
        <v>0</v>
      </c>
    </row>
    <row r="195" spans="1:26" x14ac:dyDescent="0.6">
      <c r="A195">
        <v>2018</v>
      </c>
      <c r="B195">
        <v>7</v>
      </c>
      <c r="C195">
        <v>13</v>
      </c>
      <c r="D195">
        <f t="shared" ref="D195:D258" si="17">WEEKDAY(DATE(A195,B195,C195), 2)</f>
        <v>5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23479</v>
      </c>
      <c r="M195">
        <v>22040</v>
      </c>
      <c r="N195">
        <v>0.43769721563839209</v>
      </c>
      <c r="O195">
        <v>0.56230278436160785</v>
      </c>
      <c r="P195">
        <v>0.59581208551796783</v>
      </c>
      <c r="Q195">
        <v>0.40418791448203217</v>
      </c>
      <c r="R195">
        <v>4.133520074696545E-2</v>
      </c>
      <c r="S195">
        <v>5002</v>
      </c>
      <c r="T195">
        <f t="shared" ref="T195:T258" si="18">S195-S194</f>
        <v>84</v>
      </c>
      <c r="U195">
        <v>4445</v>
      </c>
      <c r="V195">
        <v>5372.4673307058101</v>
      </c>
      <c r="W195">
        <v>5002</v>
      </c>
      <c r="X195" s="10">
        <v>27</v>
      </c>
      <c r="Y195">
        <v>0</v>
      </c>
      <c r="Z195">
        <f t="shared" ref="Z195:Z258" si="19">X195*Y195</f>
        <v>0</v>
      </c>
    </row>
    <row r="196" spans="1:26" x14ac:dyDescent="0.6">
      <c r="A196">
        <v>2018</v>
      </c>
      <c r="B196">
        <v>7</v>
      </c>
      <c r="C196">
        <v>14</v>
      </c>
      <c r="D196">
        <f t="shared" si="17"/>
        <v>6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24474</v>
      </c>
      <c r="M196">
        <v>24386</v>
      </c>
      <c r="N196">
        <v>0.41346918805212218</v>
      </c>
      <c r="O196">
        <v>0.58653081194787782</v>
      </c>
      <c r="P196">
        <v>0.59982561869641915</v>
      </c>
      <c r="Q196">
        <v>0.40017438130358091</v>
      </c>
      <c r="R196">
        <v>2.669071976616734E-2</v>
      </c>
      <c r="S196">
        <v>5498</v>
      </c>
      <c r="T196">
        <f t="shared" si="18"/>
        <v>496</v>
      </c>
      <c r="U196">
        <v>4445</v>
      </c>
      <c r="V196">
        <v>5576.5265871340735</v>
      </c>
      <c r="W196">
        <v>5498</v>
      </c>
      <c r="X196" s="10">
        <v>27.6</v>
      </c>
      <c r="Y196">
        <v>0</v>
      </c>
      <c r="Z196">
        <f t="shared" si="19"/>
        <v>0</v>
      </c>
    </row>
    <row r="197" spans="1:26" x14ac:dyDescent="0.6">
      <c r="A197">
        <v>2018</v>
      </c>
      <c r="B197">
        <v>7</v>
      </c>
      <c r="C197">
        <v>15</v>
      </c>
      <c r="D197">
        <f t="shared" si="17"/>
        <v>7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25320</v>
      </c>
      <c r="M197">
        <v>24702</v>
      </c>
      <c r="N197">
        <v>0.40460729551514468</v>
      </c>
      <c r="O197">
        <v>0.59539270448485526</v>
      </c>
      <c r="P197">
        <v>0.5967749515099724</v>
      </c>
      <c r="Q197">
        <v>0.40322504849002749</v>
      </c>
      <c r="R197">
        <v>2.0727305839307299E-2</v>
      </c>
      <c r="S197">
        <v>5504</v>
      </c>
      <c r="T197">
        <f t="shared" si="18"/>
        <v>6</v>
      </c>
      <c r="U197">
        <v>4445</v>
      </c>
      <c r="V197">
        <v>5731.5325566131214</v>
      </c>
      <c r="W197">
        <v>5504</v>
      </c>
      <c r="X197" s="10">
        <v>27.2</v>
      </c>
      <c r="Y197">
        <v>0</v>
      </c>
      <c r="Z197">
        <f t="shared" si="19"/>
        <v>0</v>
      </c>
    </row>
    <row r="198" spans="1:26" x14ac:dyDescent="0.6">
      <c r="A198">
        <v>2018</v>
      </c>
      <c r="B198">
        <v>7</v>
      </c>
      <c r="C198">
        <v>16</v>
      </c>
      <c r="D198">
        <f t="shared" si="17"/>
        <v>1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21722</v>
      </c>
      <c r="M198">
        <v>24526</v>
      </c>
      <c r="N198">
        <v>0.44113513926716158</v>
      </c>
      <c r="O198">
        <v>0.55886486073283848</v>
      </c>
      <c r="P198">
        <v>0.60640280745492436</v>
      </c>
      <c r="Q198">
        <v>0.39359719254507558</v>
      </c>
      <c r="R198">
        <v>3.8691998538545852E-2</v>
      </c>
      <c r="S198">
        <v>4746</v>
      </c>
      <c r="T198">
        <f t="shared" si="18"/>
        <v>-758</v>
      </c>
      <c r="U198">
        <v>4445</v>
      </c>
      <c r="V198">
        <v>4882.4930633771337</v>
      </c>
      <c r="W198">
        <v>4746</v>
      </c>
      <c r="X198" s="10">
        <v>27.1</v>
      </c>
      <c r="Y198">
        <v>0</v>
      </c>
      <c r="Z198">
        <f t="shared" si="19"/>
        <v>0</v>
      </c>
    </row>
    <row r="199" spans="1:26" x14ac:dyDescent="0.6">
      <c r="A199">
        <v>2018</v>
      </c>
      <c r="B199">
        <v>7</v>
      </c>
      <c r="C199">
        <v>17</v>
      </c>
      <c r="D199">
        <f t="shared" si="17"/>
        <v>2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21303</v>
      </c>
      <c r="M199">
        <v>22366</v>
      </c>
      <c r="N199">
        <v>0.42842685906335509</v>
      </c>
      <c r="O199">
        <v>0.57157314093664491</v>
      </c>
      <c r="P199">
        <v>0.5950955623829417</v>
      </c>
      <c r="Q199">
        <v>0.40490443761705819</v>
      </c>
      <c r="R199">
        <v>5.7443690488673177E-2</v>
      </c>
      <c r="S199">
        <v>4754</v>
      </c>
      <c r="T199">
        <f t="shared" si="18"/>
        <v>8</v>
      </c>
      <c r="U199">
        <v>4445</v>
      </c>
      <c r="V199">
        <v>4903.2914095370643</v>
      </c>
      <c r="W199">
        <v>4754</v>
      </c>
      <c r="X199" s="10">
        <v>27.6</v>
      </c>
      <c r="Y199">
        <v>0</v>
      </c>
      <c r="Z199">
        <f t="shared" si="19"/>
        <v>0</v>
      </c>
    </row>
    <row r="200" spans="1:26" x14ac:dyDescent="0.6">
      <c r="A200">
        <v>2018</v>
      </c>
      <c r="B200">
        <v>7</v>
      </c>
      <c r="C200">
        <v>18</v>
      </c>
      <c r="D200">
        <f t="shared" si="17"/>
        <v>3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21756</v>
      </c>
      <c r="M200">
        <v>24155</v>
      </c>
      <c r="N200">
        <v>0.39821211766440318</v>
      </c>
      <c r="O200">
        <v>0.60178788233559677</v>
      </c>
      <c r="P200">
        <v>0.60477699241813243</v>
      </c>
      <c r="Q200">
        <v>0.39522300758186751</v>
      </c>
      <c r="R200">
        <v>3.5857377006530168E-2</v>
      </c>
      <c r="S200">
        <v>4920</v>
      </c>
      <c r="T200">
        <f t="shared" si="18"/>
        <v>166</v>
      </c>
      <c r="U200">
        <v>4445</v>
      </c>
      <c r="V200">
        <v>5080.4643597174081</v>
      </c>
      <c r="W200">
        <v>4920</v>
      </c>
      <c r="X200" s="10">
        <v>28.1</v>
      </c>
      <c r="Y200">
        <v>0</v>
      </c>
      <c r="Z200">
        <f t="shared" si="19"/>
        <v>0</v>
      </c>
    </row>
    <row r="201" spans="1:26" x14ac:dyDescent="0.6">
      <c r="A201">
        <v>2018</v>
      </c>
      <c r="B201">
        <v>7</v>
      </c>
      <c r="C201">
        <v>19</v>
      </c>
      <c r="D201">
        <f t="shared" si="17"/>
        <v>4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22078</v>
      </c>
      <c r="M201">
        <v>22894</v>
      </c>
      <c r="N201">
        <v>0.40581856598906241</v>
      </c>
      <c r="O201">
        <v>0.59418143401093759</v>
      </c>
      <c r="P201">
        <v>0.57848402263736054</v>
      </c>
      <c r="Q201">
        <v>0.42151597736263952</v>
      </c>
      <c r="R201">
        <v>6.9730364905176645E-2</v>
      </c>
      <c r="S201">
        <v>4994</v>
      </c>
      <c r="T201">
        <f t="shared" si="18"/>
        <v>74</v>
      </c>
      <c r="U201">
        <v>4445</v>
      </c>
      <c r="V201">
        <v>5112.6089360707874</v>
      </c>
      <c r="W201">
        <v>4994</v>
      </c>
      <c r="X201" s="10">
        <v>29.1</v>
      </c>
      <c r="Y201">
        <v>0</v>
      </c>
      <c r="Z201">
        <f t="shared" si="19"/>
        <v>0</v>
      </c>
    </row>
    <row r="202" spans="1:26" x14ac:dyDescent="0.6">
      <c r="A202">
        <v>2018</v>
      </c>
      <c r="B202">
        <v>7</v>
      </c>
      <c r="C202">
        <v>20</v>
      </c>
      <c r="D202">
        <f t="shared" si="17"/>
        <v>5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22582</v>
      </c>
      <c r="M202">
        <v>23007</v>
      </c>
      <c r="N202">
        <v>0.43902250843108609</v>
      </c>
      <c r="O202">
        <v>0.56097749156891386</v>
      </c>
      <c r="P202">
        <v>0.60437625927564009</v>
      </c>
      <c r="Q202">
        <v>0.39562374072435991</v>
      </c>
      <c r="R202">
        <v>4.1631080427292411E-2</v>
      </c>
      <c r="S202">
        <v>5166</v>
      </c>
      <c r="T202">
        <f t="shared" si="18"/>
        <v>172</v>
      </c>
      <c r="U202">
        <v>4445</v>
      </c>
      <c r="V202">
        <v>5345.1403131306597</v>
      </c>
      <c r="W202">
        <v>5166</v>
      </c>
      <c r="X202" s="10">
        <v>29.6</v>
      </c>
      <c r="Y202">
        <v>0</v>
      </c>
      <c r="Z202">
        <f t="shared" si="19"/>
        <v>0</v>
      </c>
    </row>
    <row r="203" spans="1:26" x14ac:dyDescent="0.6">
      <c r="A203">
        <v>2018</v>
      </c>
      <c r="B203">
        <v>7</v>
      </c>
      <c r="C203">
        <v>21</v>
      </c>
      <c r="D203">
        <f t="shared" si="17"/>
        <v>6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23567</v>
      </c>
      <c r="M203">
        <v>24698</v>
      </c>
      <c r="N203">
        <v>0.40806424111377682</v>
      </c>
      <c r="O203">
        <v>0.5919357588862233</v>
      </c>
      <c r="P203">
        <v>0.60202619810159419</v>
      </c>
      <c r="Q203">
        <v>0.39797380189840581</v>
      </c>
      <c r="R203">
        <v>3.8131854048809068E-2</v>
      </c>
      <c r="S203">
        <v>5596</v>
      </c>
      <c r="T203">
        <f t="shared" si="18"/>
        <v>430</v>
      </c>
      <c r="U203">
        <v>4445</v>
      </c>
      <c r="V203">
        <v>5518.004351389538</v>
      </c>
      <c r="W203">
        <v>5596</v>
      </c>
      <c r="X203" s="10">
        <v>29.2</v>
      </c>
      <c r="Y203">
        <v>0</v>
      </c>
      <c r="Z203">
        <f t="shared" si="19"/>
        <v>0</v>
      </c>
    </row>
    <row r="204" spans="1:26" x14ac:dyDescent="0.6">
      <c r="A204">
        <v>2018</v>
      </c>
      <c r="B204">
        <v>7</v>
      </c>
      <c r="C204">
        <v>22</v>
      </c>
      <c r="D204">
        <f t="shared" si="17"/>
        <v>7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24034</v>
      </c>
      <c r="M204">
        <v>23539</v>
      </c>
      <c r="N204">
        <v>0.40047939853303172</v>
      </c>
      <c r="O204">
        <v>0.59952060146696817</v>
      </c>
      <c r="P204">
        <v>0.61335930985584963</v>
      </c>
      <c r="Q204">
        <v>0.38664069014415031</v>
      </c>
      <c r="R204">
        <v>5.1290774776933952E-2</v>
      </c>
      <c r="S204">
        <v>5423</v>
      </c>
      <c r="T204">
        <f t="shared" si="18"/>
        <v>-173</v>
      </c>
      <c r="U204">
        <v>4445</v>
      </c>
      <c r="V204">
        <v>5699.3717561358453</v>
      </c>
      <c r="W204">
        <v>5423</v>
      </c>
      <c r="X204" s="10">
        <v>29.7</v>
      </c>
      <c r="Y204">
        <v>0</v>
      </c>
      <c r="Z204">
        <f t="shared" si="19"/>
        <v>0</v>
      </c>
    </row>
    <row r="205" spans="1:26" x14ac:dyDescent="0.6">
      <c r="A205">
        <v>2018</v>
      </c>
      <c r="B205">
        <v>7</v>
      </c>
      <c r="C205">
        <v>23</v>
      </c>
      <c r="D205">
        <f t="shared" si="17"/>
        <v>1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21277</v>
      </c>
      <c r="M205">
        <v>22358</v>
      </c>
      <c r="N205">
        <v>0.42505311393719702</v>
      </c>
      <c r="O205">
        <v>0.57494688606280309</v>
      </c>
      <c r="P205">
        <v>0.61184952590661934</v>
      </c>
      <c r="Q205">
        <v>0.38815047409338072</v>
      </c>
      <c r="R205">
        <v>3.8528138528138529E-2</v>
      </c>
      <c r="S205">
        <v>4704</v>
      </c>
      <c r="T205">
        <f t="shared" si="18"/>
        <v>-719</v>
      </c>
      <c r="U205">
        <v>4445</v>
      </c>
      <c r="V205">
        <v>4884.3551940637217</v>
      </c>
      <c r="W205">
        <v>4704</v>
      </c>
      <c r="X205" s="10">
        <v>29.5</v>
      </c>
      <c r="Y205">
        <v>0</v>
      </c>
      <c r="Z205">
        <f t="shared" si="19"/>
        <v>0</v>
      </c>
    </row>
    <row r="206" spans="1:26" x14ac:dyDescent="0.6">
      <c r="A206">
        <v>2018</v>
      </c>
      <c r="B206">
        <v>7</v>
      </c>
      <c r="C206">
        <v>24</v>
      </c>
      <c r="D206">
        <f t="shared" si="17"/>
        <v>2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20361</v>
      </c>
      <c r="M206">
        <v>21373</v>
      </c>
      <c r="N206">
        <v>0.41965623778115357</v>
      </c>
      <c r="O206">
        <v>0.58034376221884632</v>
      </c>
      <c r="P206">
        <v>0.60599016629131119</v>
      </c>
      <c r="Q206">
        <v>0.39400983370868881</v>
      </c>
      <c r="R206">
        <v>5.3132484878009173E-2</v>
      </c>
      <c r="S206">
        <v>4764</v>
      </c>
      <c r="T206">
        <f t="shared" si="18"/>
        <v>60</v>
      </c>
      <c r="U206">
        <v>4445</v>
      </c>
      <c r="V206">
        <v>4874.8856710760774</v>
      </c>
      <c r="W206">
        <v>4764</v>
      </c>
      <c r="X206" s="10">
        <v>29.3</v>
      </c>
      <c r="Y206">
        <v>0</v>
      </c>
      <c r="Z206">
        <f t="shared" si="19"/>
        <v>0</v>
      </c>
    </row>
    <row r="207" spans="1:26" x14ac:dyDescent="0.6">
      <c r="A207">
        <v>2018</v>
      </c>
      <c r="B207">
        <v>7</v>
      </c>
      <c r="C207">
        <v>25</v>
      </c>
      <c r="D207">
        <f t="shared" si="17"/>
        <v>3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20836</v>
      </c>
      <c r="M207">
        <v>24001</v>
      </c>
      <c r="N207">
        <v>0.39709090764642141</v>
      </c>
      <c r="O207">
        <v>0.60290909235357859</v>
      </c>
      <c r="P207">
        <v>0.60827883104879854</v>
      </c>
      <c r="Q207">
        <v>0.39172116895120151</v>
      </c>
      <c r="R207">
        <v>7.737480510150016E-2</v>
      </c>
      <c r="S207">
        <v>4831</v>
      </c>
      <c r="T207">
        <f t="shared" si="18"/>
        <v>67</v>
      </c>
      <c r="U207">
        <v>4445</v>
      </c>
      <c r="V207">
        <v>5024.2054660569047</v>
      </c>
      <c r="W207">
        <v>4831</v>
      </c>
      <c r="X207" s="10">
        <v>29.6</v>
      </c>
      <c r="Y207">
        <v>0</v>
      </c>
      <c r="Z207">
        <f t="shared" si="19"/>
        <v>0</v>
      </c>
    </row>
    <row r="208" spans="1:26" x14ac:dyDescent="0.6">
      <c r="A208">
        <v>2018</v>
      </c>
      <c r="B208">
        <v>7</v>
      </c>
      <c r="C208">
        <v>26</v>
      </c>
      <c r="D208">
        <f t="shared" si="17"/>
        <v>4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21797</v>
      </c>
      <c r="M208">
        <v>24587</v>
      </c>
      <c r="N208">
        <v>0.39484308899706028</v>
      </c>
      <c r="O208">
        <v>0.60515691100293967</v>
      </c>
      <c r="P208">
        <v>0.58169824389022995</v>
      </c>
      <c r="Q208">
        <v>0.41830175610977011</v>
      </c>
      <c r="R208">
        <v>4.6749804152827278E-2</v>
      </c>
      <c r="S208">
        <v>5051</v>
      </c>
      <c r="T208">
        <f t="shared" si="18"/>
        <v>220</v>
      </c>
      <c r="U208">
        <v>4445</v>
      </c>
      <c r="V208">
        <v>5111.3780140333411</v>
      </c>
      <c r="W208">
        <v>5051</v>
      </c>
      <c r="X208" s="10">
        <v>30.4</v>
      </c>
      <c r="Y208">
        <v>0</v>
      </c>
      <c r="Z208">
        <f t="shared" si="19"/>
        <v>0</v>
      </c>
    </row>
    <row r="209" spans="1:26" x14ac:dyDescent="0.6">
      <c r="A209">
        <v>2018</v>
      </c>
      <c r="B209">
        <v>7</v>
      </c>
      <c r="C209">
        <v>27</v>
      </c>
      <c r="D209">
        <f t="shared" si="17"/>
        <v>5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22139</v>
      </c>
      <c r="M209">
        <v>25168</v>
      </c>
      <c r="N209">
        <v>0.42746338440824672</v>
      </c>
      <c r="O209">
        <v>0.57253661559175328</v>
      </c>
      <c r="P209">
        <v>0.59866776648209508</v>
      </c>
      <c r="Q209">
        <v>0.40133223351790498</v>
      </c>
      <c r="R209">
        <v>5.1764457542093668E-2</v>
      </c>
      <c r="S209">
        <v>5319</v>
      </c>
      <c r="T209">
        <f t="shared" si="18"/>
        <v>268</v>
      </c>
      <c r="U209">
        <v>4445</v>
      </c>
      <c r="V209">
        <v>5288.2866248349264</v>
      </c>
      <c r="W209">
        <v>5319</v>
      </c>
      <c r="X209" s="10">
        <v>29.8</v>
      </c>
      <c r="Y209">
        <v>0</v>
      </c>
      <c r="Z209">
        <f t="shared" si="19"/>
        <v>0</v>
      </c>
    </row>
    <row r="210" spans="1:26" x14ac:dyDescent="0.6">
      <c r="A210">
        <v>2018</v>
      </c>
      <c r="B210">
        <v>7</v>
      </c>
      <c r="C210">
        <v>28</v>
      </c>
      <c r="D210">
        <f t="shared" si="17"/>
        <v>6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22659</v>
      </c>
      <c r="M210">
        <v>28623</v>
      </c>
      <c r="N210">
        <v>0.4139236630093408</v>
      </c>
      <c r="O210">
        <v>0.5860763369906592</v>
      </c>
      <c r="P210">
        <v>0.61073574892252491</v>
      </c>
      <c r="Q210">
        <v>0.38926425107747509</v>
      </c>
      <c r="R210">
        <v>6.8830331946775458E-2</v>
      </c>
      <c r="S210">
        <v>5958</v>
      </c>
      <c r="T210">
        <f t="shared" si="18"/>
        <v>639</v>
      </c>
      <c r="U210">
        <v>4445</v>
      </c>
      <c r="V210">
        <v>5469.9917493467756</v>
      </c>
      <c r="W210">
        <v>5958</v>
      </c>
      <c r="X210" s="10">
        <v>29.3</v>
      </c>
      <c r="Y210">
        <v>0</v>
      </c>
      <c r="Z210">
        <f t="shared" si="19"/>
        <v>0</v>
      </c>
    </row>
    <row r="211" spans="1:26" x14ac:dyDescent="0.6">
      <c r="A211">
        <v>2018</v>
      </c>
      <c r="B211">
        <v>7</v>
      </c>
      <c r="C211">
        <v>29</v>
      </c>
      <c r="D211">
        <f t="shared" si="17"/>
        <v>7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23890</v>
      </c>
      <c r="M211">
        <v>28233</v>
      </c>
      <c r="N211">
        <v>0.39217109494777302</v>
      </c>
      <c r="O211">
        <v>0.60782890505222698</v>
      </c>
      <c r="P211">
        <v>0.59354155320440072</v>
      </c>
      <c r="Q211">
        <v>0.40645844679559928</v>
      </c>
      <c r="R211">
        <v>3.702132557849027E-2</v>
      </c>
      <c r="S211">
        <v>6062</v>
      </c>
      <c r="T211">
        <f t="shared" si="18"/>
        <v>104</v>
      </c>
      <c r="U211">
        <v>4445</v>
      </c>
      <c r="V211">
        <v>5607.0898015077519</v>
      </c>
      <c r="W211">
        <v>6062</v>
      </c>
      <c r="X211" s="10">
        <v>29.3</v>
      </c>
      <c r="Y211">
        <v>1</v>
      </c>
      <c r="Z211">
        <f t="shared" si="19"/>
        <v>29.3</v>
      </c>
    </row>
    <row r="212" spans="1:26" x14ac:dyDescent="0.6">
      <c r="A212">
        <v>2018</v>
      </c>
      <c r="B212">
        <v>7</v>
      </c>
      <c r="C212">
        <v>30</v>
      </c>
      <c r="D212">
        <f t="shared" si="17"/>
        <v>1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21951</v>
      </c>
      <c r="M212">
        <v>25322</v>
      </c>
      <c r="N212">
        <v>0.42729749691414243</v>
      </c>
      <c r="O212">
        <v>0.57270250308585768</v>
      </c>
      <c r="P212">
        <v>0.60517228047049565</v>
      </c>
      <c r="Q212">
        <v>0.39482771952950418</v>
      </c>
      <c r="R212">
        <v>4.4334921791213899E-2</v>
      </c>
      <c r="S212">
        <v>6019</v>
      </c>
      <c r="T212">
        <f t="shared" si="18"/>
        <v>-43</v>
      </c>
      <c r="U212">
        <v>4445</v>
      </c>
      <c r="V212">
        <v>4913.7144427106587</v>
      </c>
      <c r="W212">
        <v>6019</v>
      </c>
      <c r="X212" s="10">
        <v>28.9</v>
      </c>
      <c r="Y212">
        <v>0.1</v>
      </c>
      <c r="Z212">
        <f t="shared" si="19"/>
        <v>2.89</v>
      </c>
    </row>
    <row r="213" spans="1:26" x14ac:dyDescent="0.6">
      <c r="A213">
        <v>2018</v>
      </c>
      <c r="B213">
        <v>7</v>
      </c>
      <c r="C213">
        <v>31</v>
      </c>
      <c r="D213">
        <f t="shared" si="17"/>
        <v>2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23461</v>
      </c>
      <c r="M213">
        <v>24917</v>
      </c>
      <c r="N213">
        <v>0.41637127542927937</v>
      </c>
      <c r="O213">
        <v>0.58362872457072057</v>
      </c>
      <c r="P213">
        <v>0.60925627216831013</v>
      </c>
      <c r="Q213">
        <v>0.39074372783168998</v>
      </c>
      <c r="R213">
        <v>6.6333820977783842E-2</v>
      </c>
      <c r="S213">
        <v>6142</v>
      </c>
      <c r="T213">
        <f t="shared" si="18"/>
        <v>123</v>
      </c>
      <c r="U213">
        <v>4445</v>
      </c>
      <c r="V213">
        <v>5164.4022886722596</v>
      </c>
      <c r="W213">
        <v>6142</v>
      </c>
      <c r="X213" s="10">
        <v>29.8</v>
      </c>
      <c r="Y213">
        <v>0</v>
      </c>
      <c r="Z213">
        <f t="shared" si="19"/>
        <v>0</v>
      </c>
    </row>
    <row r="214" spans="1:26" x14ac:dyDescent="0.6">
      <c r="A214">
        <v>2018</v>
      </c>
      <c r="B214">
        <v>8</v>
      </c>
      <c r="C214">
        <v>1</v>
      </c>
      <c r="D214">
        <f t="shared" si="17"/>
        <v>3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25493</v>
      </c>
      <c r="M214">
        <v>27468</v>
      </c>
      <c r="N214">
        <v>0.40945817516116351</v>
      </c>
      <c r="O214">
        <v>0.59054182483883655</v>
      </c>
      <c r="P214">
        <v>0.59486513003992203</v>
      </c>
      <c r="Q214">
        <v>0.40513486996007803</v>
      </c>
      <c r="R214">
        <v>3.9270347525199339E-2</v>
      </c>
      <c r="S214">
        <v>6255</v>
      </c>
      <c r="T214">
        <f t="shared" si="18"/>
        <v>113</v>
      </c>
      <c r="U214">
        <v>4445</v>
      </c>
      <c r="V214">
        <v>5389.0238845434869</v>
      </c>
      <c r="W214">
        <v>6255</v>
      </c>
      <c r="X214" s="10">
        <v>30.3</v>
      </c>
      <c r="Y214">
        <v>0</v>
      </c>
      <c r="Z214">
        <f t="shared" si="19"/>
        <v>0</v>
      </c>
    </row>
    <row r="215" spans="1:26" x14ac:dyDescent="0.6">
      <c r="A215">
        <v>2018</v>
      </c>
      <c r="B215">
        <v>8</v>
      </c>
      <c r="C215">
        <v>2</v>
      </c>
      <c r="D215">
        <f t="shared" si="17"/>
        <v>4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26284</v>
      </c>
      <c r="M215">
        <v>25881</v>
      </c>
      <c r="N215">
        <v>0.403325111825385</v>
      </c>
      <c r="O215">
        <v>0.596674888174615</v>
      </c>
      <c r="P215">
        <v>0.56761538230077657</v>
      </c>
      <c r="Q215">
        <v>0.43238461769922337</v>
      </c>
      <c r="R215">
        <v>3.2273978171810977E-2</v>
      </c>
      <c r="S215">
        <v>6262</v>
      </c>
      <c r="T215">
        <f t="shared" si="18"/>
        <v>7</v>
      </c>
      <c r="U215">
        <v>4445</v>
      </c>
      <c r="V215">
        <v>5450.6563357558834</v>
      </c>
      <c r="W215">
        <v>6262</v>
      </c>
      <c r="X215" s="10">
        <v>30</v>
      </c>
      <c r="Y215">
        <v>0</v>
      </c>
      <c r="Z215">
        <f t="shared" si="19"/>
        <v>0</v>
      </c>
    </row>
    <row r="216" spans="1:26" x14ac:dyDescent="0.6">
      <c r="A216">
        <v>2018</v>
      </c>
      <c r="B216">
        <v>8</v>
      </c>
      <c r="C216">
        <v>3</v>
      </c>
      <c r="D216">
        <f t="shared" si="17"/>
        <v>5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26208</v>
      </c>
      <c r="M216">
        <v>23379</v>
      </c>
      <c r="N216">
        <v>0.44715015670116109</v>
      </c>
      <c r="O216">
        <v>0.55284984329883891</v>
      </c>
      <c r="P216">
        <v>0.58180781345525234</v>
      </c>
      <c r="Q216">
        <v>0.4181921865447476</v>
      </c>
      <c r="R216">
        <v>7.7107732106821536E-2</v>
      </c>
      <c r="S216">
        <v>6154</v>
      </c>
      <c r="T216">
        <f t="shared" si="18"/>
        <v>-108</v>
      </c>
      <c r="U216">
        <v>4445</v>
      </c>
      <c r="V216">
        <v>5582.9151110546754</v>
      </c>
      <c r="W216">
        <v>6154</v>
      </c>
      <c r="X216" s="10">
        <v>29.9</v>
      </c>
      <c r="Y216">
        <v>0</v>
      </c>
      <c r="Z216">
        <f t="shared" si="19"/>
        <v>0</v>
      </c>
    </row>
    <row r="217" spans="1:26" x14ac:dyDescent="0.6">
      <c r="A217">
        <v>2018</v>
      </c>
      <c r="B217">
        <v>8</v>
      </c>
      <c r="C217">
        <v>4</v>
      </c>
      <c r="D217">
        <f t="shared" si="17"/>
        <v>6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27933</v>
      </c>
      <c r="M217">
        <v>25280</v>
      </c>
      <c r="N217">
        <v>0.41311992087183508</v>
      </c>
      <c r="O217">
        <v>0.58688007912816498</v>
      </c>
      <c r="P217">
        <v>0.59592596876324011</v>
      </c>
      <c r="Q217">
        <v>0.40407403123675989</v>
      </c>
      <c r="R217">
        <v>2.979378452148123E-2</v>
      </c>
      <c r="S217">
        <v>6122</v>
      </c>
      <c r="T217">
        <f t="shared" si="18"/>
        <v>-32</v>
      </c>
      <c r="U217">
        <v>4445</v>
      </c>
      <c r="V217">
        <v>5886.6369309714319</v>
      </c>
      <c r="W217">
        <v>6122</v>
      </c>
      <c r="X217" s="10">
        <v>30.1</v>
      </c>
      <c r="Y217">
        <v>0</v>
      </c>
      <c r="Z217">
        <f t="shared" si="19"/>
        <v>0</v>
      </c>
    </row>
    <row r="218" spans="1:26" x14ac:dyDescent="0.6">
      <c r="A218">
        <v>2018</v>
      </c>
      <c r="B218">
        <v>8</v>
      </c>
      <c r="C218">
        <v>5</v>
      </c>
      <c r="D218">
        <f t="shared" si="17"/>
        <v>7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29141</v>
      </c>
      <c r="M218">
        <v>26297</v>
      </c>
      <c r="N218">
        <v>0.40386011558202423</v>
      </c>
      <c r="O218">
        <v>0.59613988441797583</v>
      </c>
      <c r="P218">
        <v>0.58106145422799949</v>
      </c>
      <c r="Q218">
        <v>0.41893854577200051</v>
      </c>
      <c r="R218">
        <v>4.7303385469020152E-2</v>
      </c>
      <c r="S218">
        <v>6012</v>
      </c>
      <c r="T218">
        <f t="shared" si="18"/>
        <v>-110</v>
      </c>
      <c r="U218">
        <v>4445</v>
      </c>
      <c r="V218">
        <v>6042.7356611459218</v>
      </c>
      <c r="W218">
        <v>6042.7356611459218</v>
      </c>
      <c r="X218" s="10">
        <v>31.3</v>
      </c>
      <c r="Y218">
        <v>0</v>
      </c>
      <c r="Z218">
        <f t="shared" si="19"/>
        <v>0</v>
      </c>
    </row>
    <row r="219" spans="1:26" x14ac:dyDescent="0.6">
      <c r="A219">
        <v>2018</v>
      </c>
      <c r="B219">
        <v>8</v>
      </c>
      <c r="C219">
        <v>6</v>
      </c>
      <c r="D219">
        <f t="shared" si="17"/>
        <v>1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25080</v>
      </c>
      <c r="M219">
        <v>23118</v>
      </c>
      <c r="N219">
        <v>0.42967865950167028</v>
      </c>
      <c r="O219">
        <v>0.57032134049832972</v>
      </c>
      <c r="P219">
        <v>0.58902892460848955</v>
      </c>
      <c r="Q219">
        <v>0.4109710753915104</v>
      </c>
      <c r="R219">
        <v>2.7643214148404462E-2</v>
      </c>
      <c r="S219">
        <v>5895</v>
      </c>
      <c r="T219">
        <f t="shared" si="18"/>
        <v>-117</v>
      </c>
      <c r="U219">
        <v>4445</v>
      </c>
      <c r="V219">
        <v>5138.064744929171</v>
      </c>
      <c r="W219">
        <v>5895</v>
      </c>
      <c r="X219" s="10">
        <v>29.9</v>
      </c>
      <c r="Y219">
        <v>0</v>
      </c>
      <c r="Z219">
        <f t="shared" si="19"/>
        <v>0</v>
      </c>
    </row>
    <row r="220" spans="1:26" x14ac:dyDescent="0.6">
      <c r="A220">
        <v>2018</v>
      </c>
      <c r="B220">
        <v>8</v>
      </c>
      <c r="C220">
        <v>7</v>
      </c>
      <c r="D220">
        <f t="shared" si="17"/>
        <v>2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23897</v>
      </c>
      <c r="M220">
        <v>20916</v>
      </c>
      <c r="N220">
        <v>0.428324428513572</v>
      </c>
      <c r="O220">
        <v>0.571675571486428</v>
      </c>
      <c r="P220">
        <v>0.59417143520013427</v>
      </c>
      <c r="Q220">
        <v>0.40582856479986562</v>
      </c>
      <c r="R220">
        <v>5.1421357752171812E-2</v>
      </c>
      <c r="S220">
        <v>6009</v>
      </c>
      <c r="T220">
        <f t="shared" si="18"/>
        <v>114</v>
      </c>
      <c r="U220">
        <v>4445</v>
      </c>
      <c r="V220">
        <v>5134.7430626511214</v>
      </c>
      <c r="W220">
        <v>6009</v>
      </c>
      <c r="X220" s="10">
        <v>28.4</v>
      </c>
      <c r="Y220">
        <v>0</v>
      </c>
      <c r="Z220">
        <f t="shared" si="19"/>
        <v>0</v>
      </c>
    </row>
    <row r="221" spans="1:26" x14ac:dyDescent="0.6">
      <c r="A221">
        <v>2018</v>
      </c>
      <c r="B221">
        <v>8</v>
      </c>
      <c r="C221">
        <v>8</v>
      </c>
      <c r="D221">
        <f t="shared" si="17"/>
        <v>3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24007</v>
      </c>
      <c r="M221">
        <v>22061</v>
      </c>
      <c r="N221">
        <v>0.40918248898352699</v>
      </c>
      <c r="O221">
        <v>0.59081751101647295</v>
      </c>
      <c r="P221">
        <v>0.60569175962546939</v>
      </c>
      <c r="Q221">
        <v>0.39430824037453072</v>
      </c>
      <c r="R221">
        <v>5.41182731653502E-2</v>
      </c>
      <c r="S221">
        <v>5889</v>
      </c>
      <c r="T221">
        <f t="shared" si="18"/>
        <v>-120</v>
      </c>
      <c r="U221">
        <v>4445</v>
      </c>
      <c r="V221">
        <v>5279.0807330385232</v>
      </c>
      <c r="W221">
        <v>5889</v>
      </c>
      <c r="X221" s="10">
        <v>27.9</v>
      </c>
      <c r="Y221">
        <v>0</v>
      </c>
      <c r="Z221">
        <f t="shared" si="19"/>
        <v>0</v>
      </c>
    </row>
    <row r="222" spans="1:26" x14ac:dyDescent="0.6">
      <c r="A222">
        <v>2018</v>
      </c>
      <c r="B222">
        <v>8</v>
      </c>
      <c r="C222">
        <v>9</v>
      </c>
      <c r="D222">
        <f t="shared" si="17"/>
        <v>4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24795</v>
      </c>
      <c r="M222">
        <v>20834</v>
      </c>
      <c r="N222">
        <v>0.40981521524742448</v>
      </c>
      <c r="O222">
        <v>0.59018478475257552</v>
      </c>
      <c r="P222">
        <v>0.56861420710406807</v>
      </c>
      <c r="Q222">
        <v>0.43138579289593199</v>
      </c>
      <c r="R222">
        <v>6.5492134545447084E-2</v>
      </c>
      <c r="S222">
        <v>5632</v>
      </c>
      <c r="T222">
        <f t="shared" si="18"/>
        <v>-257</v>
      </c>
      <c r="U222">
        <v>4445</v>
      </c>
      <c r="V222">
        <v>5244.768135007198</v>
      </c>
      <c r="W222">
        <v>5632</v>
      </c>
      <c r="X222" s="10">
        <v>28.4</v>
      </c>
      <c r="Y222">
        <v>14.3</v>
      </c>
      <c r="Z222">
        <f t="shared" si="19"/>
        <v>406.12</v>
      </c>
    </row>
    <row r="223" spans="1:26" x14ac:dyDescent="0.6">
      <c r="A223">
        <v>2018</v>
      </c>
      <c r="B223">
        <v>8</v>
      </c>
      <c r="C223">
        <v>10</v>
      </c>
      <c r="D223">
        <f t="shared" si="17"/>
        <v>5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24550</v>
      </c>
      <c r="M223">
        <v>22360</v>
      </c>
      <c r="N223">
        <v>0.42982007748216089</v>
      </c>
      <c r="O223">
        <v>0.57017992251783911</v>
      </c>
      <c r="P223">
        <v>0.57981464472313138</v>
      </c>
      <c r="Q223">
        <v>0.42018535527686868</v>
      </c>
      <c r="R223">
        <v>6.8175630648313224E-2</v>
      </c>
      <c r="S223">
        <v>5343</v>
      </c>
      <c r="T223">
        <f t="shared" si="18"/>
        <v>-289</v>
      </c>
      <c r="U223">
        <v>4445</v>
      </c>
      <c r="V223">
        <v>5406.7637906150694</v>
      </c>
      <c r="W223">
        <v>5343</v>
      </c>
      <c r="X223" s="10">
        <v>26.7</v>
      </c>
      <c r="Y223">
        <v>0</v>
      </c>
      <c r="Z223">
        <f t="shared" si="19"/>
        <v>0</v>
      </c>
    </row>
    <row r="224" spans="1:26" x14ac:dyDescent="0.6">
      <c r="A224">
        <v>2018</v>
      </c>
      <c r="B224">
        <v>8</v>
      </c>
      <c r="C224">
        <v>11</v>
      </c>
      <c r="D224">
        <f t="shared" si="17"/>
        <v>6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25522</v>
      </c>
      <c r="M224">
        <v>25571</v>
      </c>
      <c r="N224">
        <v>0.40803572690648782</v>
      </c>
      <c r="O224">
        <v>0.59196427309351218</v>
      </c>
      <c r="P224">
        <v>0.59938723536856453</v>
      </c>
      <c r="Q224">
        <v>0.40061276463143553</v>
      </c>
      <c r="R224">
        <v>5.9639513318676063E-2</v>
      </c>
      <c r="S224">
        <v>5592</v>
      </c>
      <c r="T224">
        <f t="shared" si="18"/>
        <v>249</v>
      </c>
      <c r="U224">
        <v>4445</v>
      </c>
      <c r="V224">
        <v>5662.6557384438411</v>
      </c>
      <c r="W224">
        <v>5592</v>
      </c>
      <c r="X224" s="10">
        <v>27.3</v>
      </c>
      <c r="Y224">
        <v>0.7</v>
      </c>
      <c r="Z224">
        <f t="shared" si="19"/>
        <v>19.11</v>
      </c>
    </row>
    <row r="225" spans="1:26" x14ac:dyDescent="0.6">
      <c r="A225">
        <v>2018</v>
      </c>
      <c r="B225">
        <v>8</v>
      </c>
      <c r="C225">
        <v>12</v>
      </c>
      <c r="D225">
        <f t="shared" si="17"/>
        <v>7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26596</v>
      </c>
      <c r="M225">
        <v>24409</v>
      </c>
      <c r="N225">
        <v>0.40426160910203968</v>
      </c>
      <c r="O225">
        <v>0.59573839089796032</v>
      </c>
      <c r="P225">
        <v>0.57941949669202963</v>
      </c>
      <c r="Q225">
        <v>0.42058050330797042</v>
      </c>
      <c r="R225">
        <v>8.7338315015818915E-2</v>
      </c>
      <c r="S225">
        <v>5622</v>
      </c>
      <c r="T225">
        <f t="shared" si="18"/>
        <v>30</v>
      </c>
      <c r="U225">
        <v>4445</v>
      </c>
      <c r="V225">
        <v>5792.7823905555142</v>
      </c>
      <c r="W225">
        <v>5622</v>
      </c>
      <c r="X225" s="10">
        <v>28.8</v>
      </c>
      <c r="Y225">
        <v>0</v>
      </c>
      <c r="Z225">
        <f t="shared" si="19"/>
        <v>0</v>
      </c>
    </row>
    <row r="226" spans="1:26" x14ac:dyDescent="0.6">
      <c r="A226">
        <v>2018</v>
      </c>
      <c r="B226">
        <v>8</v>
      </c>
      <c r="C226">
        <v>13</v>
      </c>
      <c r="D226">
        <f t="shared" si="17"/>
        <v>1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22098</v>
      </c>
      <c r="M226">
        <v>21891</v>
      </c>
      <c r="N226">
        <v>0.42698356140589683</v>
      </c>
      <c r="O226">
        <v>0.57301643859410323</v>
      </c>
      <c r="P226">
        <v>0.58543754828624139</v>
      </c>
      <c r="Q226">
        <v>0.41456245171375861</v>
      </c>
      <c r="R226">
        <v>3.8203500765855762E-2</v>
      </c>
      <c r="S226">
        <v>5171</v>
      </c>
      <c r="T226">
        <f t="shared" si="18"/>
        <v>-451</v>
      </c>
      <c r="U226">
        <v>4445</v>
      </c>
      <c r="V226">
        <v>4870.3477537890831</v>
      </c>
      <c r="W226">
        <v>5171</v>
      </c>
      <c r="X226" s="10">
        <v>30.9</v>
      </c>
      <c r="Y226">
        <v>0</v>
      </c>
      <c r="Z226">
        <f t="shared" si="19"/>
        <v>0</v>
      </c>
    </row>
    <row r="227" spans="1:26" x14ac:dyDescent="0.6">
      <c r="A227">
        <v>2018</v>
      </c>
      <c r="B227">
        <v>8</v>
      </c>
      <c r="C227">
        <v>14</v>
      </c>
      <c r="D227">
        <f t="shared" si="17"/>
        <v>2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23613</v>
      </c>
      <c r="M227">
        <v>23271</v>
      </c>
      <c r="N227">
        <v>0.4355238091397261</v>
      </c>
      <c r="O227">
        <v>0.5644761908602739</v>
      </c>
      <c r="P227">
        <v>0.59969671332128083</v>
      </c>
      <c r="Q227">
        <v>0.40030328667871917</v>
      </c>
      <c r="R227">
        <v>8.0277776817569202E-2</v>
      </c>
      <c r="S227">
        <v>5149</v>
      </c>
      <c r="T227">
        <f t="shared" si="18"/>
        <v>-22</v>
      </c>
      <c r="U227">
        <v>4445</v>
      </c>
      <c r="V227">
        <v>5140.8144723224714</v>
      </c>
      <c r="W227">
        <v>5149</v>
      </c>
      <c r="X227" s="10">
        <v>29.9</v>
      </c>
      <c r="Y227">
        <v>0</v>
      </c>
      <c r="Z227">
        <f t="shared" si="19"/>
        <v>0</v>
      </c>
    </row>
    <row r="228" spans="1:26" x14ac:dyDescent="0.6">
      <c r="A228">
        <v>2018</v>
      </c>
      <c r="B228">
        <v>8</v>
      </c>
      <c r="C228">
        <v>15</v>
      </c>
      <c r="D228">
        <f t="shared" si="17"/>
        <v>3</v>
      </c>
      <c r="E228" t="s">
        <v>75</v>
      </c>
      <c r="F228" t="s">
        <v>74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12" t="s">
        <v>59</v>
      </c>
      <c r="K228" s="12"/>
      <c r="L228">
        <v>24847</v>
      </c>
      <c r="M228">
        <v>25087</v>
      </c>
      <c r="N228">
        <v>0.41245663078454681</v>
      </c>
      <c r="O228">
        <v>0.58754336921545325</v>
      </c>
      <c r="P228">
        <v>0.59957880057428337</v>
      </c>
      <c r="Q228">
        <v>0.40042119942571669</v>
      </c>
      <c r="R228">
        <v>6.3760820224559311E-2</v>
      </c>
      <c r="S228">
        <v>5065</v>
      </c>
      <c r="T228">
        <f t="shared" si="18"/>
        <v>-84</v>
      </c>
      <c r="U228">
        <v>4445</v>
      </c>
      <c r="V228">
        <v>5604.1240589918243</v>
      </c>
      <c r="W228">
        <v>5065</v>
      </c>
      <c r="X228" s="10">
        <v>28.6</v>
      </c>
      <c r="Y228">
        <v>23.8</v>
      </c>
      <c r="Z228">
        <f t="shared" si="19"/>
        <v>680.68000000000006</v>
      </c>
    </row>
    <row r="229" spans="1:26" x14ac:dyDescent="0.6">
      <c r="A229">
        <v>2018</v>
      </c>
      <c r="B229">
        <v>8</v>
      </c>
      <c r="C229">
        <v>16</v>
      </c>
      <c r="D229">
        <f t="shared" si="17"/>
        <v>4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0</v>
      </c>
      <c r="I229">
        <f t="shared" si="16"/>
        <v>0</v>
      </c>
      <c r="L229">
        <v>23833</v>
      </c>
      <c r="M229">
        <v>23912</v>
      </c>
      <c r="N229">
        <v>0.40941403671097709</v>
      </c>
      <c r="O229">
        <v>0.5905859632890228</v>
      </c>
      <c r="P229">
        <v>0.56426209366019975</v>
      </c>
      <c r="Q229">
        <v>0.43573790633980042</v>
      </c>
      <c r="R229">
        <v>0.1321387795413474</v>
      </c>
      <c r="S229">
        <v>5019</v>
      </c>
      <c r="T229">
        <f t="shared" si="18"/>
        <v>-46</v>
      </c>
      <c r="U229">
        <v>4445</v>
      </c>
      <c r="V229">
        <v>5184.9090688467704</v>
      </c>
      <c r="W229">
        <v>5019</v>
      </c>
      <c r="X229" s="10">
        <v>26.2</v>
      </c>
      <c r="Y229">
        <v>1.7</v>
      </c>
      <c r="Z229">
        <f t="shared" si="19"/>
        <v>44.54</v>
      </c>
    </row>
    <row r="230" spans="1:26" x14ac:dyDescent="0.6">
      <c r="A230">
        <v>2018</v>
      </c>
      <c r="B230">
        <v>8</v>
      </c>
      <c r="C230">
        <v>17</v>
      </c>
      <c r="D230">
        <f t="shared" si="17"/>
        <v>5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22514</v>
      </c>
      <c r="M230">
        <v>22971</v>
      </c>
      <c r="N230">
        <v>0.44350944787271418</v>
      </c>
      <c r="O230">
        <v>0.55649055212728571</v>
      </c>
      <c r="P230">
        <v>0.59065245362158092</v>
      </c>
      <c r="Q230">
        <v>0.40934754637841902</v>
      </c>
      <c r="R230">
        <v>7.4460938718340156E-2</v>
      </c>
      <c r="S230">
        <v>5130</v>
      </c>
      <c r="T230">
        <f t="shared" si="18"/>
        <v>111</v>
      </c>
      <c r="U230">
        <v>4445</v>
      </c>
      <c r="V230">
        <v>5253.5492522589657</v>
      </c>
      <c r="W230">
        <v>5130</v>
      </c>
      <c r="X230" s="10">
        <v>25.2</v>
      </c>
      <c r="Y230">
        <v>0</v>
      </c>
      <c r="Z230">
        <f t="shared" si="19"/>
        <v>0</v>
      </c>
    </row>
    <row r="231" spans="1:26" x14ac:dyDescent="0.6">
      <c r="A231">
        <v>2018</v>
      </c>
      <c r="B231">
        <v>8</v>
      </c>
      <c r="C231">
        <v>18</v>
      </c>
      <c r="D231">
        <f t="shared" si="17"/>
        <v>6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25380</v>
      </c>
      <c r="M231">
        <v>25038</v>
      </c>
      <c r="N231">
        <v>0.41372926112044672</v>
      </c>
      <c r="O231">
        <v>0.58627073887955328</v>
      </c>
      <c r="P231">
        <v>0.59877926654242442</v>
      </c>
      <c r="Q231">
        <v>0.40122073345757547</v>
      </c>
      <c r="R231">
        <v>3.3125590962050623E-2</v>
      </c>
      <c r="S231">
        <v>5370</v>
      </c>
      <c r="T231">
        <f t="shared" si="18"/>
        <v>240</v>
      </c>
      <c r="U231">
        <v>4445</v>
      </c>
      <c r="V231">
        <v>5632.0586346687905</v>
      </c>
      <c r="W231">
        <v>5370</v>
      </c>
      <c r="X231" s="10">
        <v>25</v>
      </c>
      <c r="Y231">
        <v>0</v>
      </c>
      <c r="Z231">
        <f t="shared" si="19"/>
        <v>0</v>
      </c>
    </row>
    <row r="232" spans="1:26" x14ac:dyDescent="0.6">
      <c r="A232">
        <v>2018</v>
      </c>
      <c r="B232">
        <v>8</v>
      </c>
      <c r="C232">
        <v>19</v>
      </c>
      <c r="D232">
        <f t="shared" si="17"/>
        <v>7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27126</v>
      </c>
      <c r="M232">
        <v>25585</v>
      </c>
      <c r="N232">
        <v>0.40937777651065399</v>
      </c>
      <c r="O232">
        <v>0.59062222348934601</v>
      </c>
      <c r="P232">
        <v>0.58636539779704877</v>
      </c>
      <c r="Q232">
        <v>0.41363460220295117</v>
      </c>
      <c r="R232">
        <v>2.85339307347653E-2</v>
      </c>
      <c r="S232">
        <v>5256</v>
      </c>
      <c r="T232">
        <f t="shared" si="18"/>
        <v>-114</v>
      </c>
      <c r="U232">
        <v>4445</v>
      </c>
      <c r="V232">
        <v>5836.8260257592592</v>
      </c>
      <c r="W232">
        <v>5256</v>
      </c>
      <c r="X232" s="10">
        <v>25.3</v>
      </c>
      <c r="Y232">
        <v>0</v>
      </c>
      <c r="Z232">
        <f t="shared" si="19"/>
        <v>0</v>
      </c>
    </row>
    <row r="233" spans="1:26" x14ac:dyDescent="0.6">
      <c r="A233">
        <v>2018</v>
      </c>
      <c r="B233">
        <v>8</v>
      </c>
      <c r="C233">
        <v>20</v>
      </c>
      <c r="D233">
        <f t="shared" si="17"/>
        <v>1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23927</v>
      </c>
      <c r="M233">
        <v>23887</v>
      </c>
      <c r="N233">
        <v>0.42847935816384192</v>
      </c>
      <c r="O233">
        <v>0.57152064183615803</v>
      </c>
      <c r="P233">
        <v>0.58330496412266586</v>
      </c>
      <c r="Q233">
        <v>0.4166950358773342</v>
      </c>
      <c r="R233">
        <v>4.6408709868006888E-2</v>
      </c>
      <c r="S233">
        <v>4942</v>
      </c>
      <c r="T233">
        <f t="shared" si="18"/>
        <v>-314</v>
      </c>
      <c r="U233">
        <v>4445</v>
      </c>
      <c r="V233">
        <v>4986.5546032871371</v>
      </c>
      <c r="W233">
        <v>4942</v>
      </c>
      <c r="X233" s="10">
        <v>26.2</v>
      </c>
      <c r="Y233">
        <v>0</v>
      </c>
      <c r="Z233">
        <f t="shared" si="19"/>
        <v>0</v>
      </c>
    </row>
    <row r="234" spans="1:26" x14ac:dyDescent="0.6">
      <c r="A234">
        <v>2018</v>
      </c>
      <c r="B234">
        <v>8</v>
      </c>
      <c r="C234">
        <v>21</v>
      </c>
      <c r="D234">
        <f t="shared" si="17"/>
        <v>2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23347</v>
      </c>
      <c r="M234">
        <v>22812</v>
      </c>
      <c r="N234">
        <v>0.43198968569966972</v>
      </c>
      <c r="O234">
        <v>0.56801031430033033</v>
      </c>
      <c r="P234">
        <v>0.60184550869058318</v>
      </c>
      <c r="Q234">
        <v>0.39815449130941671</v>
      </c>
      <c r="R234">
        <v>3.6523031404180797E-2</v>
      </c>
      <c r="S234">
        <v>5002</v>
      </c>
      <c r="T234">
        <f t="shared" si="18"/>
        <v>60</v>
      </c>
      <c r="U234">
        <v>4445</v>
      </c>
      <c r="V234">
        <v>5115.5542096826593</v>
      </c>
      <c r="W234">
        <v>5002</v>
      </c>
      <c r="X234" s="10">
        <v>28.6</v>
      </c>
      <c r="Y234">
        <v>0</v>
      </c>
      <c r="Z234">
        <f t="shared" si="19"/>
        <v>0</v>
      </c>
    </row>
    <row r="235" spans="1:26" x14ac:dyDescent="0.6">
      <c r="A235">
        <v>2018</v>
      </c>
      <c r="B235">
        <v>8</v>
      </c>
      <c r="C235">
        <v>22</v>
      </c>
      <c r="D235">
        <f t="shared" si="17"/>
        <v>3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21008</v>
      </c>
      <c r="M235">
        <v>21303</v>
      </c>
      <c r="N235">
        <v>0.36443155721272869</v>
      </c>
      <c r="O235">
        <v>0.6355684427872712</v>
      </c>
      <c r="P235">
        <v>0.56521588950078649</v>
      </c>
      <c r="Q235">
        <v>0.43478411049921339</v>
      </c>
      <c r="R235">
        <v>5.1647953568289613E-2</v>
      </c>
      <c r="S235">
        <v>4755</v>
      </c>
      <c r="T235">
        <f t="shared" si="18"/>
        <v>-247</v>
      </c>
      <c r="U235">
        <v>4445</v>
      </c>
      <c r="V235">
        <v>4887.1506461032614</v>
      </c>
      <c r="W235">
        <v>4755</v>
      </c>
      <c r="X235" s="10">
        <v>29.8</v>
      </c>
      <c r="Y235">
        <v>0</v>
      </c>
      <c r="Z235">
        <f t="shared" si="19"/>
        <v>0</v>
      </c>
    </row>
    <row r="236" spans="1:26" x14ac:dyDescent="0.6">
      <c r="A236">
        <v>2018</v>
      </c>
      <c r="B236">
        <v>8</v>
      </c>
      <c r="C236">
        <v>23</v>
      </c>
      <c r="D236">
        <f t="shared" si="17"/>
        <v>4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 s="6">
        <v>12830</v>
      </c>
      <c r="M236" s="6">
        <v>11573</v>
      </c>
      <c r="N236">
        <v>0.25667370883633861</v>
      </c>
      <c r="O236">
        <v>0.74332629116366133</v>
      </c>
      <c r="P236">
        <v>0.48866321106805538</v>
      </c>
      <c r="Q236">
        <v>0.51133678893194467</v>
      </c>
      <c r="R236">
        <v>6.1009684279580478E-2</v>
      </c>
      <c r="S236">
        <v>4540</v>
      </c>
      <c r="T236">
        <f t="shared" si="18"/>
        <v>-215</v>
      </c>
      <c r="U236">
        <v>4445</v>
      </c>
      <c r="V236">
        <v>3967.5342725443438</v>
      </c>
      <c r="W236">
        <v>4540</v>
      </c>
      <c r="X236" s="10">
        <v>28</v>
      </c>
      <c r="Y236">
        <v>2.7</v>
      </c>
      <c r="Z236">
        <f t="shared" si="19"/>
        <v>75.600000000000009</v>
      </c>
    </row>
    <row r="237" spans="1:26" x14ac:dyDescent="0.6">
      <c r="A237">
        <v>2018</v>
      </c>
      <c r="B237">
        <v>8</v>
      </c>
      <c r="C237">
        <v>24</v>
      </c>
      <c r="D237">
        <f t="shared" si="17"/>
        <v>5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24029</v>
      </c>
      <c r="M237">
        <v>21932</v>
      </c>
      <c r="N237">
        <v>0.41874754985726348</v>
      </c>
      <c r="O237">
        <v>0.58125245014273652</v>
      </c>
      <c r="P237">
        <v>0.60153309264909494</v>
      </c>
      <c r="Q237">
        <v>0.39846690735090501</v>
      </c>
      <c r="R237">
        <v>0.41156194005942448</v>
      </c>
      <c r="S237">
        <v>5018</v>
      </c>
      <c r="T237">
        <f t="shared" si="18"/>
        <v>478</v>
      </c>
      <c r="U237">
        <v>4445</v>
      </c>
      <c r="V237">
        <v>5429.4232839835313</v>
      </c>
      <c r="W237">
        <v>5018</v>
      </c>
      <c r="X237" s="10">
        <v>26.7</v>
      </c>
      <c r="Y237">
        <v>3.1</v>
      </c>
      <c r="Z237">
        <f t="shared" si="19"/>
        <v>82.77</v>
      </c>
    </row>
    <row r="238" spans="1:26" x14ac:dyDescent="0.6">
      <c r="A238">
        <v>2018</v>
      </c>
      <c r="B238">
        <v>8</v>
      </c>
      <c r="C238">
        <v>25</v>
      </c>
      <c r="D238">
        <f t="shared" si="17"/>
        <v>6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25390</v>
      </c>
      <c r="M238">
        <v>26232</v>
      </c>
      <c r="N238">
        <v>0.40501407887032981</v>
      </c>
      <c r="O238">
        <v>0.59498592112967019</v>
      </c>
      <c r="P238">
        <v>0.59259841803884239</v>
      </c>
      <c r="Q238">
        <v>0.40740158196115772</v>
      </c>
      <c r="R238">
        <v>5.8188881768316103E-2</v>
      </c>
      <c r="S238">
        <v>5501</v>
      </c>
      <c r="T238">
        <f t="shared" si="18"/>
        <v>483</v>
      </c>
      <c r="U238">
        <v>4445</v>
      </c>
      <c r="V238">
        <v>5607.6131361473626</v>
      </c>
      <c r="W238">
        <v>5501</v>
      </c>
      <c r="X238" s="10">
        <v>25.7</v>
      </c>
      <c r="Y238">
        <v>2.4</v>
      </c>
      <c r="Z238">
        <f t="shared" si="19"/>
        <v>61.679999999999993</v>
      </c>
    </row>
    <row r="239" spans="1:26" x14ac:dyDescent="0.6">
      <c r="A239">
        <v>2018</v>
      </c>
      <c r="B239">
        <v>8</v>
      </c>
      <c r="C239">
        <v>26</v>
      </c>
      <c r="D239">
        <f t="shared" si="17"/>
        <v>7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21683</v>
      </c>
      <c r="M239">
        <v>23209</v>
      </c>
      <c r="N239">
        <v>0.41828217791840078</v>
      </c>
      <c r="O239">
        <v>0.58171782208159917</v>
      </c>
      <c r="P239">
        <v>0.64658596907048915</v>
      </c>
      <c r="Q239">
        <v>0.35341403092951079</v>
      </c>
      <c r="R239">
        <v>0.38372614227877377</v>
      </c>
      <c r="S239">
        <v>5636</v>
      </c>
      <c r="T239">
        <f t="shared" si="18"/>
        <v>135</v>
      </c>
      <c r="U239">
        <v>4445</v>
      </c>
      <c r="V239">
        <v>5485.887466101165</v>
      </c>
      <c r="W239">
        <v>5636</v>
      </c>
      <c r="X239" s="10">
        <v>25.9</v>
      </c>
      <c r="Y239">
        <v>24.5</v>
      </c>
      <c r="Z239">
        <f t="shared" si="19"/>
        <v>634.54999999999995</v>
      </c>
    </row>
    <row r="240" spans="1:26" x14ac:dyDescent="0.6">
      <c r="A240">
        <v>2018</v>
      </c>
      <c r="B240">
        <v>8</v>
      </c>
      <c r="C240">
        <v>27</v>
      </c>
      <c r="D240">
        <f t="shared" si="17"/>
        <v>1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24036</v>
      </c>
      <c r="M240">
        <v>25085</v>
      </c>
      <c r="N240">
        <v>0.4224058494774211</v>
      </c>
      <c r="O240">
        <v>0.5775941505225789</v>
      </c>
      <c r="P240">
        <v>0.56143018892518071</v>
      </c>
      <c r="Q240">
        <v>0.43856981107481929</v>
      </c>
      <c r="R240">
        <v>0.25641028622725948</v>
      </c>
      <c r="S240">
        <v>5262</v>
      </c>
      <c r="T240">
        <f t="shared" si="18"/>
        <v>-374</v>
      </c>
      <c r="U240">
        <v>4445</v>
      </c>
      <c r="V240">
        <v>4685.5228220298704</v>
      </c>
      <c r="W240">
        <v>5262</v>
      </c>
      <c r="X240" s="10">
        <v>26</v>
      </c>
      <c r="Y240">
        <v>58.1</v>
      </c>
      <c r="Z240">
        <f t="shared" si="19"/>
        <v>1510.6000000000001</v>
      </c>
    </row>
    <row r="241" spans="1:26" x14ac:dyDescent="0.6">
      <c r="A241">
        <v>2018</v>
      </c>
      <c r="B241">
        <v>8</v>
      </c>
      <c r="C241">
        <v>28</v>
      </c>
      <c r="D241">
        <f t="shared" si="17"/>
        <v>2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23549</v>
      </c>
      <c r="M241">
        <v>22979</v>
      </c>
      <c r="N241">
        <v>0.44013601253357221</v>
      </c>
      <c r="O241">
        <v>0.55986398746642774</v>
      </c>
      <c r="P241">
        <v>0.59354612333577916</v>
      </c>
      <c r="Q241">
        <v>0.40645387666422078</v>
      </c>
      <c r="R241">
        <v>0.1166658899084687</v>
      </c>
      <c r="S241">
        <v>5107</v>
      </c>
      <c r="T241">
        <f t="shared" si="18"/>
        <v>-155</v>
      </c>
      <c r="U241">
        <v>4445</v>
      </c>
      <c r="V241">
        <v>5089.9538290377122</v>
      </c>
      <c r="W241">
        <v>5107</v>
      </c>
      <c r="X241" s="10">
        <v>27.1</v>
      </c>
      <c r="Y241">
        <v>0</v>
      </c>
      <c r="Z241">
        <f t="shared" si="19"/>
        <v>0</v>
      </c>
    </row>
    <row r="242" spans="1:26" x14ac:dyDescent="0.6">
      <c r="A242">
        <v>2018</v>
      </c>
      <c r="B242">
        <v>8</v>
      </c>
      <c r="C242">
        <v>29</v>
      </c>
      <c r="D242">
        <f t="shared" si="17"/>
        <v>3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24538</v>
      </c>
      <c r="M242">
        <v>23467</v>
      </c>
      <c r="N242">
        <v>0.38503607503607501</v>
      </c>
      <c r="O242">
        <v>0.61496392496392493</v>
      </c>
      <c r="P242">
        <v>0.55941111176405289</v>
      </c>
      <c r="Q242">
        <v>0.44058888823594711</v>
      </c>
      <c r="R242">
        <v>0.15389302690773279</v>
      </c>
      <c r="S242">
        <v>5111</v>
      </c>
      <c r="T242">
        <f t="shared" si="18"/>
        <v>4</v>
      </c>
      <c r="U242">
        <v>4445</v>
      </c>
      <c r="V242">
        <v>5154.3803770456234</v>
      </c>
      <c r="W242">
        <v>5111</v>
      </c>
      <c r="X242" s="10">
        <v>27.3</v>
      </c>
      <c r="Y242">
        <v>0</v>
      </c>
      <c r="Z242">
        <f t="shared" si="19"/>
        <v>0</v>
      </c>
    </row>
    <row r="243" spans="1:26" x14ac:dyDescent="0.6">
      <c r="A243">
        <v>2018</v>
      </c>
      <c r="B243">
        <v>8</v>
      </c>
      <c r="C243">
        <v>30</v>
      </c>
      <c r="D243">
        <f t="shared" si="17"/>
        <v>4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25390</v>
      </c>
      <c r="M243">
        <v>22251</v>
      </c>
      <c r="N243">
        <v>0.4082275825859199</v>
      </c>
      <c r="O243">
        <v>0.59177241741408004</v>
      </c>
      <c r="P243">
        <v>0.56806857046131987</v>
      </c>
      <c r="Q243">
        <v>0.43193142953868008</v>
      </c>
      <c r="R243">
        <v>5.9484092506706582E-2</v>
      </c>
      <c r="S243">
        <v>4934</v>
      </c>
      <c r="T243">
        <f t="shared" si="18"/>
        <v>-177</v>
      </c>
      <c r="U243">
        <v>4445</v>
      </c>
      <c r="V243">
        <v>5350.2288591629658</v>
      </c>
      <c r="W243">
        <v>4934</v>
      </c>
      <c r="X243" s="10">
        <v>27.5</v>
      </c>
      <c r="Y243">
        <v>0.7</v>
      </c>
      <c r="Z243">
        <f t="shared" si="19"/>
        <v>19.25</v>
      </c>
    </row>
    <row r="244" spans="1:26" x14ac:dyDescent="0.6">
      <c r="A244">
        <v>2018</v>
      </c>
      <c r="B244">
        <v>8</v>
      </c>
      <c r="C244">
        <v>31</v>
      </c>
      <c r="D244">
        <f t="shared" si="17"/>
        <v>5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25351</v>
      </c>
      <c r="M244">
        <v>22423</v>
      </c>
      <c r="N244">
        <v>0.44411220399677792</v>
      </c>
      <c r="O244">
        <v>0.55588779600322202</v>
      </c>
      <c r="P244">
        <v>0.58727965480623978</v>
      </c>
      <c r="Q244">
        <v>0.41272034519376022</v>
      </c>
      <c r="R244">
        <v>8.9508992002598126E-2</v>
      </c>
      <c r="S244">
        <v>5066</v>
      </c>
      <c r="T244">
        <f t="shared" si="18"/>
        <v>132</v>
      </c>
      <c r="U244">
        <v>4445</v>
      </c>
      <c r="V244">
        <v>5348.3936400565499</v>
      </c>
      <c r="W244">
        <v>5066</v>
      </c>
      <c r="X244" s="10">
        <v>26</v>
      </c>
      <c r="Y244">
        <v>37.700000000000003</v>
      </c>
      <c r="Z244">
        <f t="shared" si="19"/>
        <v>980.2</v>
      </c>
    </row>
    <row r="245" spans="1:26" x14ac:dyDescent="0.6">
      <c r="A245">
        <v>2018</v>
      </c>
      <c r="B245">
        <v>9</v>
      </c>
      <c r="C245">
        <v>1</v>
      </c>
      <c r="D245">
        <f t="shared" si="17"/>
        <v>6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25982</v>
      </c>
      <c r="M245">
        <v>24909</v>
      </c>
      <c r="N245">
        <v>0.41847718288712638</v>
      </c>
      <c r="O245">
        <v>0.58152281711287357</v>
      </c>
      <c r="P245">
        <v>0.59404982045211507</v>
      </c>
      <c r="Q245">
        <v>0.40595017954788493</v>
      </c>
      <c r="R245">
        <v>0.1010528995276764</v>
      </c>
      <c r="S245">
        <v>5519</v>
      </c>
      <c r="T245">
        <f t="shared" si="18"/>
        <v>453</v>
      </c>
      <c r="U245">
        <v>4445</v>
      </c>
      <c r="V245">
        <v>5402.7321364005011</v>
      </c>
      <c r="W245">
        <v>5519</v>
      </c>
      <c r="X245" s="10">
        <v>21.6</v>
      </c>
      <c r="Y245">
        <v>82.8</v>
      </c>
      <c r="Z245">
        <f t="shared" si="19"/>
        <v>1788.48</v>
      </c>
    </row>
    <row r="246" spans="1:26" x14ac:dyDescent="0.6">
      <c r="A246">
        <v>2018</v>
      </c>
      <c r="B246">
        <v>9</v>
      </c>
      <c r="C246">
        <v>2</v>
      </c>
      <c r="D246">
        <f t="shared" si="17"/>
        <v>7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25883</v>
      </c>
      <c r="M246">
        <v>24098</v>
      </c>
      <c r="N246">
        <v>0.40314253655887788</v>
      </c>
      <c r="O246">
        <v>0.59685746344112212</v>
      </c>
      <c r="P246">
        <v>0.59169025885946069</v>
      </c>
      <c r="Q246">
        <v>0.40830974114053942</v>
      </c>
      <c r="R246">
        <v>5.9672256670506768E-2</v>
      </c>
      <c r="S246">
        <v>5336</v>
      </c>
      <c r="T246">
        <f t="shared" si="18"/>
        <v>-183</v>
      </c>
      <c r="U246">
        <v>4445</v>
      </c>
      <c r="V246">
        <v>5717.6633161776117</v>
      </c>
      <c r="W246">
        <v>5336</v>
      </c>
      <c r="X246" s="10">
        <v>22.8</v>
      </c>
      <c r="Y246">
        <v>3.3</v>
      </c>
      <c r="Z246">
        <f t="shared" si="19"/>
        <v>75.239999999999995</v>
      </c>
    </row>
    <row r="247" spans="1:26" x14ac:dyDescent="0.6">
      <c r="A247">
        <v>2018</v>
      </c>
      <c r="B247">
        <v>9</v>
      </c>
      <c r="C247">
        <v>3</v>
      </c>
      <c r="D247">
        <f t="shared" si="17"/>
        <v>1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22060</v>
      </c>
      <c r="M247">
        <v>21688</v>
      </c>
      <c r="N247">
        <v>0.4358874423454408</v>
      </c>
      <c r="O247">
        <v>0.56411255765455925</v>
      </c>
      <c r="P247">
        <v>0.5905098755157745</v>
      </c>
      <c r="Q247">
        <v>0.4094901244842255</v>
      </c>
      <c r="R247">
        <v>9.0737095570003964E-2</v>
      </c>
      <c r="S247">
        <v>4711</v>
      </c>
      <c r="T247">
        <f t="shared" si="18"/>
        <v>-625</v>
      </c>
      <c r="U247">
        <v>4445</v>
      </c>
      <c r="V247">
        <v>4628.0462072809823</v>
      </c>
      <c r="W247">
        <v>4711</v>
      </c>
      <c r="X247" s="10">
        <v>24.7</v>
      </c>
      <c r="Y247">
        <v>57.2</v>
      </c>
      <c r="Z247">
        <f t="shared" si="19"/>
        <v>1412.84</v>
      </c>
    </row>
    <row r="248" spans="1:26" x14ac:dyDescent="0.6">
      <c r="A248">
        <v>2018</v>
      </c>
      <c r="B248">
        <v>9</v>
      </c>
      <c r="C248">
        <v>4</v>
      </c>
      <c r="D248">
        <f t="shared" si="17"/>
        <v>2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18838</v>
      </c>
      <c r="M248">
        <v>19227</v>
      </c>
      <c r="N248">
        <v>0.46284507141819098</v>
      </c>
      <c r="O248">
        <v>0.53715492858180891</v>
      </c>
      <c r="P248">
        <v>0.59691292691201625</v>
      </c>
      <c r="Q248">
        <v>0.40308707308798358</v>
      </c>
      <c r="R248">
        <v>4.869694289198933E-2</v>
      </c>
      <c r="S248">
        <v>4741</v>
      </c>
      <c r="T248">
        <f t="shared" si="18"/>
        <v>30</v>
      </c>
      <c r="U248">
        <v>4445</v>
      </c>
      <c r="V248">
        <v>4668.4267000009468</v>
      </c>
      <c r="W248">
        <v>4741</v>
      </c>
      <c r="X248" s="10">
        <v>25.1</v>
      </c>
      <c r="Y248">
        <v>0</v>
      </c>
      <c r="Z248">
        <f t="shared" si="19"/>
        <v>0</v>
      </c>
    </row>
    <row r="249" spans="1:26" x14ac:dyDescent="0.6">
      <c r="A249">
        <v>2018</v>
      </c>
      <c r="B249">
        <v>9</v>
      </c>
      <c r="C249">
        <v>5</v>
      </c>
      <c r="D249">
        <f t="shared" si="17"/>
        <v>3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20726</v>
      </c>
      <c r="M249">
        <v>21136</v>
      </c>
      <c r="N249">
        <v>0.43825437295661301</v>
      </c>
      <c r="O249">
        <v>0.56174562704338704</v>
      </c>
      <c r="P249">
        <v>0.56964959477479959</v>
      </c>
      <c r="Q249">
        <v>0.43035040522520029</v>
      </c>
      <c r="R249">
        <v>9.496168555538434E-2</v>
      </c>
      <c r="S249">
        <v>4985</v>
      </c>
      <c r="T249">
        <f t="shared" si="18"/>
        <v>244</v>
      </c>
      <c r="U249">
        <v>4445</v>
      </c>
      <c r="V249">
        <v>4825.2747011476322</v>
      </c>
      <c r="W249">
        <v>4985</v>
      </c>
      <c r="X249" s="10">
        <v>24.3</v>
      </c>
      <c r="Y249">
        <v>0</v>
      </c>
      <c r="Z249">
        <f t="shared" si="19"/>
        <v>0</v>
      </c>
    </row>
    <row r="250" spans="1:26" x14ac:dyDescent="0.6">
      <c r="A250">
        <v>2018</v>
      </c>
      <c r="B250">
        <v>9</v>
      </c>
      <c r="C250">
        <v>6</v>
      </c>
      <c r="D250">
        <f t="shared" si="17"/>
        <v>4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21999</v>
      </c>
      <c r="M250">
        <v>22277</v>
      </c>
      <c r="N250">
        <v>0.44998018735953538</v>
      </c>
      <c r="O250">
        <v>0.55001981264046462</v>
      </c>
      <c r="P250">
        <v>0.54802517743694212</v>
      </c>
      <c r="Q250">
        <v>0.45197482256305788</v>
      </c>
      <c r="R250">
        <v>7.8060317634165766E-2</v>
      </c>
      <c r="S250">
        <v>5102</v>
      </c>
      <c r="T250">
        <f t="shared" si="18"/>
        <v>117</v>
      </c>
      <c r="U250">
        <v>4445</v>
      </c>
      <c r="V250">
        <v>4946.025821328707</v>
      </c>
      <c r="W250">
        <v>5102</v>
      </c>
      <c r="X250" s="10">
        <v>23.8</v>
      </c>
      <c r="Y250">
        <v>0</v>
      </c>
      <c r="Z250">
        <f t="shared" si="19"/>
        <v>0</v>
      </c>
    </row>
    <row r="251" spans="1:26" x14ac:dyDescent="0.6">
      <c r="A251">
        <v>2018</v>
      </c>
      <c r="B251">
        <v>9</v>
      </c>
      <c r="C251">
        <v>7</v>
      </c>
      <c r="D251">
        <f t="shared" si="17"/>
        <v>5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22125</v>
      </c>
      <c r="M251">
        <v>21805</v>
      </c>
      <c r="N251">
        <v>0.46862057538163898</v>
      </c>
      <c r="O251">
        <v>0.53137942461836107</v>
      </c>
      <c r="P251">
        <v>0.56319051175862322</v>
      </c>
      <c r="Q251">
        <v>0.43680948824137678</v>
      </c>
      <c r="R251">
        <v>0.13599352826497249</v>
      </c>
      <c r="S251">
        <v>5054</v>
      </c>
      <c r="T251">
        <f t="shared" si="18"/>
        <v>-48</v>
      </c>
      <c r="U251">
        <v>4445</v>
      </c>
      <c r="V251">
        <v>5042.2607740565372</v>
      </c>
      <c r="W251">
        <v>5054</v>
      </c>
      <c r="X251" s="10">
        <v>21.7</v>
      </c>
      <c r="Y251">
        <v>15.6</v>
      </c>
      <c r="Z251">
        <f t="shared" si="19"/>
        <v>338.52</v>
      </c>
    </row>
    <row r="252" spans="1:26" x14ac:dyDescent="0.6">
      <c r="A252">
        <v>2018</v>
      </c>
      <c r="B252">
        <v>9</v>
      </c>
      <c r="C252">
        <v>8</v>
      </c>
      <c r="D252">
        <f t="shared" si="17"/>
        <v>6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23879</v>
      </c>
      <c r="M252">
        <v>22928</v>
      </c>
      <c r="N252">
        <v>0.4352960856241917</v>
      </c>
      <c r="O252">
        <v>0.56470391437580825</v>
      </c>
      <c r="P252">
        <v>0.59363636318811985</v>
      </c>
      <c r="Q252">
        <v>0.40636363681188009</v>
      </c>
      <c r="R252">
        <v>2.9590559079723171E-2</v>
      </c>
      <c r="S252">
        <v>5377</v>
      </c>
      <c r="T252">
        <f t="shared" si="18"/>
        <v>323</v>
      </c>
      <c r="U252">
        <v>4445</v>
      </c>
      <c r="V252">
        <v>5448.8941836539952</v>
      </c>
      <c r="W252">
        <v>5377</v>
      </c>
      <c r="X252" s="10">
        <v>21.3</v>
      </c>
      <c r="Y252">
        <v>0</v>
      </c>
      <c r="Z252">
        <f t="shared" si="19"/>
        <v>0</v>
      </c>
    </row>
    <row r="253" spans="1:26" x14ac:dyDescent="0.6">
      <c r="A253">
        <v>2018</v>
      </c>
      <c r="B253">
        <v>9</v>
      </c>
      <c r="C253">
        <v>9</v>
      </c>
      <c r="D253">
        <f t="shared" si="17"/>
        <v>7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24752</v>
      </c>
      <c r="M253">
        <v>22485</v>
      </c>
      <c r="N253">
        <v>0.43977117481761452</v>
      </c>
      <c r="O253">
        <v>0.56022882518238559</v>
      </c>
      <c r="P253">
        <v>0.56252403316143984</v>
      </c>
      <c r="Q253">
        <v>0.43747596683856022</v>
      </c>
      <c r="R253">
        <v>3.9137544500866303E-2</v>
      </c>
      <c r="S253">
        <v>5158</v>
      </c>
      <c r="T253">
        <f t="shared" si="18"/>
        <v>-219</v>
      </c>
      <c r="U253">
        <v>4445</v>
      </c>
      <c r="V253">
        <v>5512.3043676499892</v>
      </c>
      <c r="W253">
        <v>5158</v>
      </c>
      <c r="X253" s="10">
        <v>22.3</v>
      </c>
      <c r="Y253">
        <v>0</v>
      </c>
      <c r="Z253">
        <f t="shared" si="19"/>
        <v>0</v>
      </c>
    </row>
    <row r="254" spans="1:26" x14ac:dyDescent="0.6">
      <c r="A254">
        <v>2018</v>
      </c>
      <c r="B254">
        <v>9</v>
      </c>
      <c r="C254">
        <v>10</v>
      </c>
      <c r="D254">
        <f t="shared" si="17"/>
        <v>1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21165</v>
      </c>
      <c r="M254">
        <v>20763</v>
      </c>
      <c r="N254">
        <v>0.4789162720664269</v>
      </c>
      <c r="O254">
        <v>0.52108372793357305</v>
      </c>
      <c r="P254">
        <v>0.5577308828082822</v>
      </c>
      <c r="Q254">
        <v>0.4422691171917178</v>
      </c>
      <c r="R254">
        <v>4.4700694042799298E-2</v>
      </c>
      <c r="S254">
        <v>4478</v>
      </c>
      <c r="T254">
        <f t="shared" si="18"/>
        <v>-680</v>
      </c>
      <c r="U254">
        <v>4445</v>
      </c>
      <c r="V254">
        <v>4605.3778653380514</v>
      </c>
      <c r="W254">
        <v>4478</v>
      </c>
      <c r="X254" s="10">
        <v>21.5</v>
      </c>
      <c r="Y254">
        <v>0</v>
      </c>
      <c r="Z254">
        <f t="shared" si="19"/>
        <v>0</v>
      </c>
    </row>
    <row r="255" spans="1:26" x14ac:dyDescent="0.6">
      <c r="A255">
        <v>2018</v>
      </c>
      <c r="B255">
        <v>9</v>
      </c>
      <c r="C255">
        <v>11</v>
      </c>
      <c r="D255">
        <f t="shared" si="17"/>
        <v>2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19602</v>
      </c>
      <c r="M255">
        <v>19548</v>
      </c>
      <c r="N255">
        <v>0.45352609940987759</v>
      </c>
      <c r="O255">
        <v>0.54647390059012235</v>
      </c>
      <c r="P255">
        <v>0.57489128450424798</v>
      </c>
      <c r="Q255">
        <v>0.42510871549575202</v>
      </c>
      <c r="R255">
        <v>6.3717418379592841E-2</v>
      </c>
      <c r="S255">
        <v>4648</v>
      </c>
      <c r="T255">
        <f t="shared" si="18"/>
        <v>170</v>
      </c>
      <c r="U255">
        <v>4445</v>
      </c>
      <c r="V255">
        <v>4625.4676719700374</v>
      </c>
      <c r="W255">
        <v>4648</v>
      </c>
      <c r="X255" s="10">
        <v>21.2</v>
      </c>
      <c r="Y255">
        <v>0</v>
      </c>
      <c r="Z255">
        <f t="shared" si="19"/>
        <v>0</v>
      </c>
    </row>
    <row r="256" spans="1:26" x14ac:dyDescent="0.6">
      <c r="A256">
        <v>2018</v>
      </c>
      <c r="B256">
        <v>9</v>
      </c>
      <c r="C256">
        <v>12</v>
      </c>
      <c r="D256">
        <f t="shared" si="17"/>
        <v>3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20844</v>
      </c>
      <c r="M256">
        <v>21270</v>
      </c>
      <c r="N256">
        <v>0.43975498868277962</v>
      </c>
      <c r="O256">
        <v>0.56024501131722038</v>
      </c>
      <c r="P256">
        <v>0.56916122486146159</v>
      </c>
      <c r="Q256">
        <v>0.43083877513853841</v>
      </c>
      <c r="R256">
        <v>2.6567030320900291E-2</v>
      </c>
      <c r="S256">
        <v>4776</v>
      </c>
      <c r="T256">
        <f t="shared" si="18"/>
        <v>128</v>
      </c>
      <c r="U256">
        <v>4445</v>
      </c>
      <c r="V256">
        <v>4825.0342352504431</v>
      </c>
      <c r="W256">
        <v>4776</v>
      </c>
      <c r="X256" s="10">
        <v>23.2</v>
      </c>
      <c r="Y256">
        <v>0</v>
      </c>
      <c r="Z256">
        <f t="shared" si="19"/>
        <v>0</v>
      </c>
    </row>
    <row r="257" spans="1:26" x14ac:dyDescent="0.6">
      <c r="A257">
        <v>2018</v>
      </c>
      <c r="B257">
        <v>9</v>
      </c>
      <c r="C257">
        <v>13</v>
      </c>
      <c r="D257">
        <f t="shared" si="17"/>
        <v>4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21420</v>
      </c>
      <c r="M257">
        <v>20921</v>
      </c>
      <c r="N257">
        <v>0.44027034033615953</v>
      </c>
      <c r="O257">
        <v>0.55972965966384047</v>
      </c>
      <c r="P257">
        <v>0.55284279084153187</v>
      </c>
      <c r="Q257">
        <v>0.44715720915846813</v>
      </c>
      <c r="R257">
        <v>8.1873183400188065E-2</v>
      </c>
      <c r="S257">
        <v>4874</v>
      </c>
      <c r="T257">
        <f t="shared" si="18"/>
        <v>98</v>
      </c>
      <c r="U257">
        <v>4445</v>
      </c>
      <c r="V257">
        <v>4873.2444019092818</v>
      </c>
      <c r="W257">
        <v>4874</v>
      </c>
      <c r="X257" s="10">
        <v>21.8</v>
      </c>
      <c r="Y257">
        <v>8.6</v>
      </c>
      <c r="Z257">
        <f t="shared" si="19"/>
        <v>187.48</v>
      </c>
    </row>
    <row r="258" spans="1:26" x14ac:dyDescent="0.6">
      <c r="A258">
        <v>2018</v>
      </c>
      <c r="B258">
        <v>9</v>
      </c>
      <c r="C258">
        <v>14</v>
      </c>
      <c r="D258">
        <f t="shared" si="17"/>
        <v>5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22230</v>
      </c>
      <c r="M258">
        <v>21154</v>
      </c>
      <c r="N258">
        <v>0.47622576941462391</v>
      </c>
      <c r="O258">
        <v>0.52377423058537609</v>
      </c>
      <c r="P258">
        <v>0.57825306358588091</v>
      </c>
      <c r="Q258">
        <v>0.42174693641411898</v>
      </c>
      <c r="R258">
        <v>7.6444900129110649E-2</v>
      </c>
      <c r="S258">
        <v>4846</v>
      </c>
      <c r="T258">
        <f t="shared" si="18"/>
        <v>-28</v>
      </c>
      <c r="U258">
        <v>4445</v>
      </c>
      <c r="V258">
        <v>5012.5235424320117</v>
      </c>
      <c r="W258">
        <v>4846</v>
      </c>
      <c r="X258" s="10">
        <v>21.8</v>
      </c>
      <c r="Y258">
        <v>47.7</v>
      </c>
      <c r="Z258">
        <f t="shared" si="19"/>
        <v>1039.8600000000001</v>
      </c>
    </row>
    <row r="259" spans="1:26" x14ac:dyDescent="0.6">
      <c r="A259">
        <v>2018</v>
      </c>
      <c r="B259">
        <v>9</v>
      </c>
      <c r="C259">
        <v>15</v>
      </c>
      <c r="D259">
        <f t="shared" ref="D259:D322" si="22">WEEKDAY(DATE(A259,B259,C259), 2)</f>
        <v>6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22775</v>
      </c>
      <c r="M259">
        <v>21828</v>
      </c>
      <c r="N259">
        <v>0.45344243819476021</v>
      </c>
      <c r="O259">
        <v>0.54655756180523973</v>
      </c>
      <c r="P259">
        <v>0.58587767177277283</v>
      </c>
      <c r="Q259">
        <v>0.41412232822722711</v>
      </c>
      <c r="R259">
        <v>2.009931502965559E-2</v>
      </c>
      <c r="S259">
        <v>5129</v>
      </c>
      <c r="T259">
        <f t="shared" ref="T259:T322" si="23">S259-S258</f>
        <v>283</v>
      </c>
      <c r="U259">
        <v>4445</v>
      </c>
      <c r="V259">
        <v>5326.4586964104356</v>
      </c>
      <c r="W259">
        <v>5129</v>
      </c>
      <c r="X259" s="10">
        <v>22.6</v>
      </c>
      <c r="Y259">
        <v>1.4</v>
      </c>
      <c r="Z259">
        <f t="shared" ref="Z259:Z322" si="24">X259*Y259</f>
        <v>31.64</v>
      </c>
    </row>
    <row r="260" spans="1:26" x14ac:dyDescent="0.6">
      <c r="A260">
        <v>2018</v>
      </c>
      <c r="B260">
        <v>9</v>
      </c>
      <c r="C260">
        <v>16</v>
      </c>
      <c r="D260">
        <f t="shared" si="22"/>
        <v>7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23760</v>
      </c>
      <c r="M260">
        <v>20009</v>
      </c>
      <c r="N260">
        <v>0.45500543432129109</v>
      </c>
      <c r="O260">
        <v>0.54499456567870896</v>
      </c>
      <c r="P260">
        <v>0.59379828231377807</v>
      </c>
      <c r="Q260">
        <v>0.40620171768622199</v>
      </c>
      <c r="R260">
        <v>6.2929766186874653E-2</v>
      </c>
      <c r="S260">
        <v>4996</v>
      </c>
      <c r="T260">
        <f t="shared" si="23"/>
        <v>-133</v>
      </c>
      <c r="U260">
        <v>4445</v>
      </c>
      <c r="V260">
        <v>5558.1611729627612</v>
      </c>
      <c r="W260">
        <v>4996</v>
      </c>
      <c r="X260" s="10">
        <v>24.9</v>
      </c>
      <c r="Y260">
        <v>0</v>
      </c>
      <c r="Z260">
        <f t="shared" si="24"/>
        <v>0</v>
      </c>
    </row>
    <row r="261" spans="1:26" x14ac:dyDescent="0.6">
      <c r="A261">
        <v>2018</v>
      </c>
      <c r="B261">
        <v>9</v>
      </c>
      <c r="C261">
        <v>17</v>
      </c>
      <c r="D261">
        <f t="shared" si="22"/>
        <v>1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20496</v>
      </c>
      <c r="M261">
        <v>20255</v>
      </c>
      <c r="N261">
        <v>0.4566165039052491</v>
      </c>
      <c r="O261">
        <v>0.54338349609475078</v>
      </c>
      <c r="P261">
        <v>0.58606098872899093</v>
      </c>
      <c r="Q261">
        <v>0.41393901127100913</v>
      </c>
      <c r="R261">
        <v>3.4791563684297248E-2</v>
      </c>
      <c r="S261">
        <v>4359</v>
      </c>
      <c r="T261">
        <f t="shared" si="23"/>
        <v>-637</v>
      </c>
      <c r="U261">
        <v>4445</v>
      </c>
      <c r="V261">
        <v>4671.6751609194635</v>
      </c>
      <c r="W261">
        <v>4359</v>
      </c>
      <c r="X261" s="10">
        <v>23.8</v>
      </c>
      <c r="Y261">
        <v>0</v>
      </c>
      <c r="Z261">
        <f t="shared" si="24"/>
        <v>0</v>
      </c>
    </row>
    <row r="262" spans="1:26" x14ac:dyDescent="0.6">
      <c r="A262">
        <v>2018</v>
      </c>
      <c r="B262">
        <v>9</v>
      </c>
      <c r="C262">
        <v>18</v>
      </c>
      <c r="D262">
        <f t="shared" si="22"/>
        <v>2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18339</v>
      </c>
      <c r="M262">
        <v>18168</v>
      </c>
      <c r="N262">
        <v>0.45741158692579198</v>
      </c>
      <c r="O262">
        <v>0.54258841307420802</v>
      </c>
      <c r="P262">
        <v>0.5835422972078409</v>
      </c>
      <c r="Q262">
        <v>0.41645770279215921</v>
      </c>
      <c r="R262">
        <v>3.7768404575452469E-2</v>
      </c>
      <c r="S262">
        <v>4281</v>
      </c>
      <c r="T262">
        <f t="shared" si="23"/>
        <v>-78</v>
      </c>
      <c r="U262">
        <v>4445</v>
      </c>
      <c r="V262">
        <v>4567.4305823805425</v>
      </c>
      <c r="W262">
        <v>4281</v>
      </c>
      <c r="X262" s="10">
        <v>24</v>
      </c>
      <c r="Y262">
        <v>0</v>
      </c>
      <c r="Z262">
        <f t="shared" si="24"/>
        <v>0</v>
      </c>
    </row>
    <row r="263" spans="1:26" x14ac:dyDescent="0.6">
      <c r="A263">
        <v>2018</v>
      </c>
      <c r="B263">
        <v>9</v>
      </c>
      <c r="C263">
        <v>19</v>
      </c>
      <c r="D263">
        <f t="shared" si="22"/>
        <v>3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18691</v>
      </c>
      <c r="M263">
        <v>19109</v>
      </c>
      <c r="N263">
        <v>0.41829823680313882</v>
      </c>
      <c r="O263">
        <v>0.58170176319686129</v>
      </c>
      <c r="P263">
        <v>0.59519854237991487</v>
      </c>
      <c r="Q263">
        <v>0.40480145762008513</v>
      </c>
      <c r="R263">
        <v>2.736928104575163E-2</v>
      </c>
      <c r="S263">
        <v>4196</v>
      </c>
      <c r="T263">
        <f t="shared" si="23"/>
        <v>-85</v>
      </c>
      <c r="U263">
        <v>4445</v>
      </c>
      <c r="V263">
        <v>4733.9788249636949</v>
      </c>
      <c r="W263">
        <v>4196</v>
      </c>
      <c r="X263" s="10">
        <v>23.2</v>
      </c>
      <c r="Y263">
        <v>0</v>
      </c>
      <c r="Z263">
        <f t="shared" si="24"/>
        <v>0</v>
      </c>
    </row>
    <row r="264" spans="1:26" x14ac:dyDescent="0.6">
      <c r="A264">
        <v>2018</v>
      </c>
      <c r="B264">
        <v>9</v>
      </c>
      <c r="C264">
        <v>20</v>
      </c>
      <c r="D264">
        <f t="shared" si="22"/>
        <v>4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20628</v>
      </c>
      <c r="M264">
        <v>20978</v>
      </c>
      <c r="N264">
        <v>0.44093713733806622</v>
      </c>
      <c r="O264">
        <v>0.55906286266193383</v>
      </c>
      <c r="P264">
        <v>0.56425467705972165</v>
      </c>
      <c r="Q264">
        <v>0.43574532294027829</v>
      </c>
      <c r="R264">
        <v>4.4225651319076922E-2</v>
      </c>
      <c r="S264">
        <v>3979</v>
      </c>
      <c r="T264">
        <f t="shared" si="23"/>
        <v>-217</v>
      </c>
      <c r="U264">
        <v>4445</v>
      </c>
      <c r="V264">
        <v>4831.0758074977821</v>
      </c>
      <c r="W264">
        <v>3979</v>
      </c>
      <c r="X264" s="10">
        <v>20.6</v>
      </c>
      <c r="Y264">
        <v>11.4</v>
      </c>
      <c r="Z264">
        <f t="shared" si="24"/>
        <v>234.84000000000003</v>
      </c>
    </row>
    <row r="265" spans="1:26" x14ac:dyDescent="0.6">
      <c r="A265">
        <v>2018</v>
      </c>
      <c r="B265">
        <v>9</v>
      </c>
      <c r="C265">
        <v>21</v>
      </c>
      <c r="D265">
        <f t="shared" si="22"/>
        <v>5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21646</v>
      </c>
      <c r="M265">
        <v>23668</v>
      </c>
      <c r="N265">
        <v>0.43651060258087171</v>
      </c>
      <c r="O265">
        <v>0.56348939741912829</v>
      </c>
      <c r="P265">
        <v>0.58467406166486879</v>
      </c>
      <c r="Q265">
        <v>0.41532593833513121</v>
      </c>
      <c r="R265">
        <v>4.5285394859698257E-2</v>
      </c>
      <c r="S265">
        <v>4326</v>
      </c>
      <c r="T265">
        <f t="shared" si="23"/>
        <v>347</v>
      </c>
      <c r="U265">
        <v>4445</v>
      </c>
      <c r="V265">
        <v>5048.6750515182875</v>
      </c>
      <c r="W265">
        <v>4326</v>
      </c>
      <c r="X265" s="10">
        <v>20.7</v>
      </c>
      <c r="Y265">
        <v>27.2</v>
      </c>
      <c r="Z265">
        <f t="shared" si="24"/>
        <v>563.04</v>
      </c>
    </row>
    <row r="266" spans="1:26" x14ac:dyDescent="0.6">
      <c r="A266">
        <v>2018</v>
      </c>
      <c r="B266">
        <v>9</v>
      </c>
      <c r="C266">
        <v>22</v>
      </c>
      <c r="D266">
        <f t="shared" si="22"/>
        <v>6</v>
      </c>
      <c r="E266" t="s">
        <v>24</v>
      </c>
      <c r="F266" t="s">
        <v>13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-2</v>
      </c>
      <c r="H266">
        <f t="shared" si="20"/>
        <v>0</v>
      </c>
      <c r="I266">
        <f t="shared" si="21"/>
        <v>1</v>
      </c>
      <c r="J266" s="12" t="s">
        <v>62</v>
      </c>
      <c r="K266" s="12"/>
      <c r="L266">
        <v>23814</v>
      </c>
      <c r="M266">
        <v>28923</v>
      </c>
      <c r="N266">
        <v>0.42267663667091981</v>
      </c>
      <c r="O266">
        <v>0.57732336332908019</v>
      </c>
      <c r="P266">
        <v>0.59472427243451775</v>
      </c>
      <c r="Q266">
        <v>0.40527572756548241</v>
      </c>
      <c r="R266">
        <v>1.3641007205021051E-2</v>
      </c>
      <c r="S266">
        <v>5393</v>
      </c>
      <c r="T266">
        <f t="shared" si="23"/>
        <v>1067</v>
      </c>
      <c r="U266">
        <v>4445</v>
      </c>
      <c r="V266">
        <v>5835.1930186000291</v>
      </c>
      <c r="W266">
        <v>5393</v>
      </c>
      <c r="X266" s="10">
        <v>22.4</v>
      </c>
      <c r="Y266">
        <v>0</v>
      </c>
      <c r="Z266">
        <f t="shared" si="24"/>
        <v>0</v>
      </c>
    </row>
    <row r="267" spans="1:26" x14ac:dyDescent="0.6">
      <c r="A267">
        <v>2018</v>
      </c>
      <c r="B267">
        <v>9</v>
      </c>
      <c r="C267">
        <v>23</v>
      </c>
      <c r="D267">
        <f t="shared" si="22"/>
        <v>7</v>
      </c>
      <c r="E267" t="s">
        <v>24</v>
      </c>
      <c r="F267" t="s">
        <v>14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-1</v>
      </c>
      <c r="H267">
        <f t="shared" si="20"/>
        <v>0</v>
      </c>
      <c r="I267">
        <f t="shared" si="21"/>
        <v>1</v>
      </c>
      <c r="J267" s="12" t="s">
        <v>62</v>
      </c>
      <c r="K267" s="12"/>
      <c r="L267">
        <v>21272</v>
      </c>
      <c r="M267">
        <v>25967</v>
      </c>
      <c r="N267">
        <v>0.42436657626212859</v>
      </c>
      <c r="O267">
        <v>0.5756334237378713</v>
      </c>
      <c r="P267">
        <v>0.59786124213109471</v>
      </c>
      <c r="Q267">
        <v>0.40213875786890518</v>
      </c>
      <c r="R267">
        <v>3.2675028391140927E-2</v>
      </c>
      <c r="S267">
        <v>5732</v>
      </c>
      <c r="T267">
        <f t="shared" si="23"/>
        <v>339</v>
      </c>
      <c r="U267">
        <v>4445</v>
      </c>
      <c r="V267">
        <v>5715.3344179242877</v>
      </c>
      <c r="W267">
        <v>5732</v>
      </c>
      <c r="X267" s="10">
        <v>22.3</v>
      </c>
      <c r="Y267">
        <v>0</v>
      </c>
      <c r="Z267">
        <f t="shared" si="24"/>
        <v>0</v>
      </c>
    </row>
    <row r="268" spans="1:26" x14ac:dyDescent="0.6">
      <c r="A268">
        <v>2018</v>
      </c>
      <c r="B268">
        <v>9</v>
      </c>
      <c r="C268">
        <v>24</v>
      </c>
      <c r="D268">
        <f t="shared" si="22"/>
        <v>1</v>
      </c>
      <c r="E268" t="s">
        <v>24</v>
      </c>
      <c r="F268" t="s">
        <v>11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1</v>
      </c>
      <c r="I268">
        <f t="shared" si="21"/>
        <v>1</v>
      </c>
      <c r="J268" s="12" t="s">
        <v>62</v>
      </c>
      <c r="K268" s="12"/>
      <c r="L268">
        <v>21879</v>
      </c>
      <c r="M268">
        <v>25088</v>
      </c>
      <c r="N268">
        <v>0.42602681144628252</v>
      </c>
      <c r="O268">
        <v>0.57397318855371759</v>
      </c>
      <c r="P268">
        <v>0.56812372103068476</v>
      </c>
      <c r="Q268">
        <v>0.4318762789693153</v>
      </c>
      <c r="R268">
        <v>4.0641605747384901E-2</v>
      </c>
      <c r="S268">
        <v>5749</v>
      </c>
      <c r="T268">
        <f t="shared" si="23"/>
        <v>17</v>
      </c>
      <c r="U268">
        <v>4445</v>
      </c>
      <c r="V268">
        <v>5076.4910628066445</v>
      </c>
      <c r="W268">
        <v>5749</v>
      </c>
      <c r="X268" s="10">
        <v>19.600000000000001</v>
      </c>
      <c r="Y268">
        <v>0</v>
      </c>
      <c r="Z268">
        <f t="shared" si="24"/>
        <v>0</v>
      </c>
    </row>
    <row r="269" spans="1:26" x14ac:dyDescent="0.6">
      <c r="A269">
        <v>2018</v>
      </c>
      <c r="B269">
        <v>9</v>
      </c>
      <c r="C269">
        <v>25</v>
      </c>
      <c r="D269">
        <f t="shared" si="22"/>
        <v>2</v>
      </c>
      <c r="E269" t="s">
        <v>24</v>
      </c>
      <c r="F269" t="s">
        <v>15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1</v>
      </c>
      <c r="H269">
        <f t="shared" si="20"/>
        <v>0</v>
      </c>
      <c r="I269">
        <f t="shared" si="21"/>
        <v>1</v>
      </c>
      <c r="J269" s="12" t="s">
        <v>62</v>
      </c>
      <c r="K269" s="12"/>
      <c r="L269">
        <v>25272</v>
      </c>
      <c r="M269">
        <v>26846</v>
      </c>
      <c r="N269">
        <v>0.44248212713685858</v>
      </c>
      <c r="O269">
        <v>0.55751787286314147</v>
      </c>
      <c r="P269">
        <v>0.604149935241029</v>
      </c>
      <c r="Q269">
        <v>0.39585006475897111</v>
      </c>
      <c r="R269">
        <v>2.720671815188138E-2</v>
      </c>
      <c r="S269">
        <v>5686</v>
      </c>
      <c r="T269">
        <f t="shared" si="23"/>
        <v>-63</v>
      </c>
      <c r="U269">
        <v>4445</v>
      </c>
      <c r="V269">
        <v>5600.7584328556604</v>
      </c>
      <c r="W269">
        <v>5686</v>
      </c>
      <c r="X269" s="10">
        <v>19.8</v>
      </c>
      <c r="Y269">
        <v>0</v>
      </c>
      <c r="Z269">
        <f t="shared" si="24"/>
        <v>0</v>
      </c>
    </row>
    <row r="270" spans="1:26" x14ac:dyDescent="0.6">
      <c r="A270">
        <v>2018</v>
      </c>
      <c r="B270">
        <v>9</v>
      </c>
      <c r="C270">
        <v>26</v>
      </c>
      <c r="D270">
        <f t="shared" si="22"/>
        <v>3</v>
      </c>
      <c r="E270" t="s">
        <v>70</v>
      </c>
      <c r="F270" t="s">
        <v>17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2</v>
      </c>
      <c r="H270">
        <f t="shared" si="20"/>
        <v>0</v>
      </c>
      <c r="I270">
        <f t="shared" si="21"/>
        <v>1</v>
      </c>
      <c r="J270" s="12" t="s">
        <v>62</v>
      </c>
      <c r="K270" s="12"/>
      <c r="L270">
        <v>27441</v>
      </c>
      <c r="M270">
        <v>26052</v>
      </c>
      <c r="N270">
        <v>0.42475998020070138</v>
      </c>
      <c r="O270">
        <v>0.57524001979929862</v>
      </c>
      <c r="P270">
        <v>0.58660943737660187</v>
      </c>
      <c r="Q270">
        <v>0.41339056262339818</v>
      </c>
      <c r="R270">
        <v>3.38370908417348E-2</v>
      </c>
      <c r="S270">
        <v>5203</v>
      </c>
      <c r="T270">
        <f t="shared" si="23"/>
        <v>-483</v>
      </c>
      <c r="U270">
        <v>4445</v>
      </c>
      <c r="V270">
        <v>5819.0606089320399</v>
      </c>
      <c r="W270">
        <v>5203</v>
      </c>
      <c r="X270" s="10">
        <v>20</v>
      </c>
      <c r="Y270">
        <v>2.4</v>
      </c>
      <c r="Z270">
        <f t="shared" si="24"/>
        <v>48</v>
      </c>
    </row>
    <row r="271" spans="1:26" x14ac:dyDescent="0.6">
      <c r="A271">
        <v>2018</v>
      </c>
      <c r="B271">
        <v>9</v>
      </c>
      <c r="C271">
        <v>27</v>
      </c>
      <c r="D271">
        <f t="shared" si="22"/>
        <v>4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24620</v>
      </c>
      <c r="M271">
        <v>22940</v>
      </c>
      <c r="N271">
        <v>0.41025991063780182</v>
      </c>
      <c r="O271">
        <v>0.58974008936219824</v>
      </c>
      <c r="P271">
        <v>0.56841345241226859</v>
      </c>
      <c r="Q271">
        <v>0.43158654758773141</v>
      </c>
      <c r="R271">
        <v>5.0023270402072072E-2</v>
      </c>
      <c r="S271">
        <v>4910</v>
      </c>
      <c r="T271">
        <f t="shared" si="23"/>
        <v>-293</v>
      </c>
      <c r="U271">
        <v>4445</v>
      </c>
      <c r="V271">
        <v>5224.3730695025924</v>
      </c>
      <c r="W271">
        <v>4910</v>
      </c>
      <c r="X271" s="10">
        <v>19.600000000000001</v>
      </c>
      <c r="Y271">
        <v>0</v>
      </c>
      <c r="Z271">
        <f t="shared" si="24"/>
        <v>0</v>
      </c>
    </row>
    <row r="272" spans="1:26" x14ac:dyDescent="0.6">
      <c r="A272">
        <v>2018</v>
      </c>
      <c r="B272">
        <v>9</v>
      </c>
      <c r="C272">
        <v>28</v>
      </c>
      <c r="D272">
        <f t="shared" si="22"/>
        <v>5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20264</v>
      </c>
      <c r="M272">
        <v>20366</v>
      </c>
      <c r="N272">
        <v>0.44240393245286619</v>
      </c>
      <c r="O272">
        <v>0.55759606754713364</v>
      </c>
      <c r="P272">
        <v>0.58889731500475961</v>
      </c>
      <c r="Q272">
        <v>0.41110268499524039</v>
      </c>
      <c r="R272">
        <v>7.1114356730344941E-2</v>
      </c>
      <c r="S272">
        <v>4921</v>
      </c>
      <c r="T272">
        <f t="shared" si="23"/>
        <v>11</v>
      </c>
      <c r="U272">
        <v>4445</v>
      </c>
      <c r="V272">
        <v>5007.3960390008278</v>
      </c>
      <c r="W272">
        <v>4921</v>
      </c>
      <c r="X272" s="10">
        <v>19.899999999999999</v>
      </c>
      <c r="Y272">
        <v>0</v>
      </c>
      <c r="Z272">
        <f t="shared" si="24"/>
        <v>0</v>
      </c>
    </row>
    <row r="273" spans="1:26" x14ac:dyDescent="0.6">
      <c r="A273">
        <v>2018</v>
      </c>
      <c r="B273">
        <v>9</v>
      </c>
      <c r="C273">
        <v>29</v>
      </c>
      <c r="D273">
        <f t="shared" si="22"/>
        <v>6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23897</v>
      </c>
      <c r="M273">
        <v>22148</v>
      </c>
      <c r="N273">
        <v>0.41383637346485652</v>
      </c>
      <c r="O273">
        <v>0.58616362653514353</v>
      </c>
      <c r="P273">
        <v>0.59200960616913989</v>
      </c>
      <c r="Q273">
        <v>0.40799039383086</v>
      </c>
      <c r="R273">
        <v>6.9774065550791103E-2</v>
      </c>
      <c r="S273">
        <v>5236</v>
      </c>
      <c r="T273">
        <f t="shared" si="23"/>
        <v>315</v>
      </c>
      <c r="U273">
        <v>4445</v>
      </c>
      <c r="V273">
        <v>5347.8492882417559</v>
      </c>
      <c r="W273">
        <v>5236</v>
      </c>
      <c r="X273" s="10">
        <v>18</v>
      </c>
      <c r="Y273">
        <v>37.1</v>
      </c>
      <c r="Z273">
        <f t="shared" si="24"/>
        <v>667.80000000000007</v>
      </c>
    </row>
    <row r="274" spans="1:26" x14ac:dyDescent="0.6">
      <c r="A274">
        <v>2018</v>
      </c>
      <c r="B274">
        <v>9</v>
      </c>
      <c r="C274">
        <v>30</v>
      </c>
      <c r="D274">
        <f t="shared" si="22"/>
        <v>7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24348</v>
      </c>
      <c r="M274">
        <v>20401</v>
      </c>
      <c r="N274">
        <v>0.43254235995054963</v>
      </c>
      <c r="O274">
        <v>0.56745764004945032</v>
      </c>
      <c r="P274">
        <v>0.57322462307368438</v>
      </c>
      <c r="Q274">
        <v>0.42677537692631562</v>
      </c>
      <c r="R274">
        <v>5.7281891553882087E-2</v>
      </c>
      <c r="S274">
        <v>5015</v>
      </c>
      <c r="T274">
        <f t="shared" si="23"/>
        <v>-221</v>
      </c>
      <c r="U274">
        <v>4445</v>
      </c>
      <c r="V274">
        <v>5463.2378714339138</v>
      </c>
      <c r="W274">
        <v>5015</v>
      </c>
      <c r="X274" s="10">
        <v>19.600000000000001</v>
      </c>
      <c r="Y274">
        <v>13.7</v>
      </c>
      <c r="Z274">
        <f t="shared" si="24"/>
        <v>268.52</v>
      </c>
    </row>
    <row r="275" spans="1:26" x14ac:dyDescent="0.6">
      <c r="A275">
        <v>2018</v>
      </c>
      <c r="B275">
        <v>10</v>
      </c>
      <c r="C275">
        <v>1</v>
      </c>
      <c r="D275">
        <f t="shared" si="22"/>
        <v>1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21418</v>
      </c>
      <c r="M275">
        <v>19860</v>
      </c>
      <c r="N275">
        <v>0.43864675385117929</v>
      </c>
      <c r="O275">
        <v>0.56135324614882076</v>
      </c>
      <c r="P275">
        <v>0.5892498330601591</v>
      </c>
      <c r="Q275">
        <v>0.41075016693984101</v>
      </c>
      <c r="R275">
        <v>0</v>
      </c>
      <c r="S275">
        <v>4575</v>
      </c>
      <c r="T275">
        <f t="shared" si="23"/>
        <v>-440</v>
      </c>
      <c r="U275">
        <v>4445</v>
      </c>
      <c r="V275">
        <v>4720.7786347791134</v>
      </c>
      <c r="W275">
        <v>4575</v>
      </c>
      <c r="X275" s="10">
        <v>17.899999999999999</v>
      </c>
      <c r="Y275">
        <v>0</v>
      </c>
      <c r="Z275">
        <f t="shared" si="24"/>
        <v>0</v>
      </c>
    </row>
    <row r="276" spans="1:26" x14ac:dyDescent="0.6">
      <c r="A276">
        <v>2018</v>
      </c>
      <c r="B276">
        <v>10</v>
      </c>
      <c r="C276">
        <v>2</v>
      </c>
      <c r="D276">
        <f t="shared" si="22"/>
        <v>2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20242</v>
      </c>
      <c r="M276">
        <v>21237</v>
      </c>
      <c r="N276">
        <v>0.42592419064812631</v>
      </c>
      <c r="O276">
        <v>0.57407580935187374</v>
      </c>
      <c r="P276">
        <v>0.59365494279553255</v>
      </c>
      <c r="Q276">
        <v>0.40634505720446751</v>
      </c>
      <c r="R276">
        <v>1.5763317262113712E-2</v>
      </c>
      <c r="S276">
        <v>4724</v>
      </c>
      <c r="T276">
        <f t="shared" si="23"/>
        <v>149</v>
      </c>
      <c r="U276">
        <v>4445</v>
      </c>
      <c r="V276">
        <v>4723.9915844011366</v>
      </c>
      <c r="W276">
        <v>4724</v>
      </c>
      <c r="X276" s="10">
        <v>17.3</v>
      </c>
      <c r="Y276">
        <v>0</v>
      </c>
      <c r="Z276">
        <f t="shared" si="24"/>
        <v>0</v>
      </c>
    </row>
    <row r="277" spans="1:26" x14ac:dyDescent="0.6">
      <c r="A277">
        <v>2018</v>
      </c>
      <c r="B277">
        <v>10</v>
      </c>
      <c r="C277">
        <v>3</v>
      </c>
      <c r="D277">
        <f t="shared" si="22"/>
        <v>3</v>
      </c>
      <c r="E277" t="s">
        <v>63</v>
      </c>
      <c r="F277" t="s">
        <v>74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0"/>
        <v>1</v>
      </c>
      <c r="I277">
        <f t="shared" si="21"/>
        <v>1</v>
      </c>
      <c r="J277" s="12" t="s">
        <v>59</v>
      </c>
      <c r="K277" s="12"/>
      <c r="L277">
        <v>21779</v>
      </c>
      <c r="M277">
        <v>22612</v>
      </c>
      <c r="N277">
        <v>0.41746996964388272</v>
      </c>
      <c r="O277">
        <v>0.58253003035611728</v>
      </c>
      <c r="P277">
        <v>0.58838998392744446</v>
      </c>
      <c r="Q277">
        <v>0.41161001607255548</v>
      </c>
      <c r="R277">
        <v>1.971652956307688E-2</v>
      </c>
      <c r="S277">
        <v>4828</v>
      </c>
      <c r="T277">
        <f t="shared" si="23"/>
        <v>104</v>
      </c>
      <c r="U277">
        <v>4445</v>
      </c>
      <c r="V277">
        <v>5322.6905820939837</v>
      </c>
      <c r="W277">
        <v>4828</v>
      </c>
      <c r="X277" s="10">
        <v>18.600000000000001</v>
      </c>
      <c r="Y277">
        <v>0</v>
      </c>
      <c r="Z277">
        <f t="shared" si="24"/>
        <v>0</v>
      </c>
    </row>
    <row r="278" spans="1:26" x14ac:dyDescent="0.6">
      <c r="A278">
        <v>2018</v>
      </c>
      <c r="B278">
        <v>10</v>
      </c>
      <c r="C278">
        <v>4</v>
      </c>
      <c r="D278">
        <f t="shared" si="22"/>
        <v>4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0</v>
      </c>
      <c r="I278">
        <f t="shared" si="21"/>
        <v>0</v>
      </c>
      <c r="L278">
        <v>23445</v>
      </c>
      <c r="M278">
        <v>20465</v>
      </c>
      <c r="N278">
        <v>0.41047999957306092</v>
      </c>
      <c r="O278">
        <v>0.58952000042693908</v>
      </c>
      <c r="P278">
        <v>0.56636657743195717</v>
      </c>
      <c r="Q278">
        <v>0.43363342256804283</v>
      </c>
      <c r="R278">
        <v>5.0091253775464299E-2</v>
      </c>
      <c r="S278">
        <v>4679</v>
      </c>
      <c r="T278">
        <f t="shared" si="23"/>
        <v>-149</v>
      </c>
      <c r="U278">
        <v>4445</v>
      </c>
      <c r="V278">
        <v>5114.466241383242</v>
      </c>
      <c r="W278">
        <v>4679</v>
      </c>
      <c r="X278" s="10">
        <v>20.100000000000001</v>
      </c>
      <c r="Y278">
        <v>1.1000000000000001</v>
      </c>
      <c r="Z278">
        <f t="shared" si="24"/>
        <v>22.110000000000003</v>
      </c>
    </row>
    <row r="279" spans="1:26" x14ac:dyDescent="0.6">
      <c r="A279">
        <v>2018</v>
      </c>
      <c r="B279">
        <v>10</v>
      </c>
      <c r="C279">
        <v>5</v>
      </c>
      <c r="D279">
        <f t="shared" si="22"/>
        <v>5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19908</v>
      </c>
      <c r="M279">
        <v>20918</v>
      </c>
      <c r="N279">
        <v>0.38578883327562979</v>
      </c>
      <c r="O279">
        <v>0.61421116672437015</v>
      </c>
      <c r="P279">
        <v>0.58202335110002201</v>
      </c>
      <c r="Q279">
        <v>0.41797664889997799</v>
      </c>
      <c r="R279">
        <v>0.1158459925715435</v>
      </c>
      <c r="S279">
        <v>4465</v>
      </c>
      <c r="T279">
        <f t="shared" si="23"/>
        <v>-214</v>
      </c>
      <c r="U279">
        <v>4445</v>
      </c>
      <c r="V279">
        <v>4834.6169264401669</v>
      </c>
      <c r="W279">
        <v>4465</v>
      </c>
      <c r="X279" s="10">
        <v>19.5</v>
      </c>
      <c r="Y279">
        <v>51.3</v>
      </c>
      <c r="Z279">
        <f t="shared" si="24"/>
        <v>1000.3499999999999</v>
      </c>
    </row>
    <row r="280" spans="1:26" x14ac:dyDescent="0.6">
      <c r="A280">
        <v>2018</v>
      </c>
      <c r="B280">
        <v>10</v>
      </c>
      <c r="C280">
        <v>6</v>
      </c>
      <c r="D280">
        <f t="shared" si="22"/>
        <v>6</v>
      </c>
      <c r="E280" s="14" t="s">
        <v>32</v>
      </c>
      <c r="F280" s="14" t="s">
        <v>31</v>
      </c>
      <c r="G280" s="14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-3</v>
      </c>
      <c r="H280" s="14">
        <f t="shared" si="20"/>
        <v>0</v>
      </c>
      <c r="I280" s="14">
        <f t="shared" si="21"/>
        <v>1</v>
      </c>
      <c r="J280" s="12"/>
      <c r="K280" s="12" t="s">
        <v>56</v>
      </c>
      <c r="L280" s="6">
        <v>12744</v>
      </c>
      <c r="M280" s="6">
        <v>13710</v>
      </c>
      <c r="N280">
        <v>0.26289600065808172</v>
      </c>
      <c r="O280">
        <v>0.73710399934191828</v>
      </c>
      <c r="P280">
        <v>0.6384344498287492</v>
      </c>
      <c r="Q280">
        <v>0.3615655501712508</v>
      </c>
      <c r="R280">
        <v>0.44597761899064231</v>
      </c>
      <c r="S280">
        <v>4860</v>
      </c>
      <c r="T280">
        <f t="shared" si="23"/>
        <v>395</v>
      </c>
      <c r="U280">
        <v>4445</v>
      </c>
      <c r="V280">
        <v>4842.7115813995888</v>
      </c>
      <c r="W280">
        <v>4860</v>
      </c>
      <c r="X280" s="10">
        <v>21.6</v>
      </c>
      <c r="Y280">
        <v>67.400000000000006</v>
      </c>
      <c r="Z280">
        <f t="shared" si="24"/>
        <v>1455.8400000000001</v>
      </c>
    </row>
    <row r="281" spans="1:26" x14ac:dyDescent="0.6">
      <c r="A281">
        <v>2018</v>
      </c>
      <c r="B281">
        <v>10</v>
      </c>
      <c r="C281">
        <v>7</v>
      </c>
      <c r="D281">
        <f t="shared" si="22"/>
        <v>7</v>
      </c>
      <c r="E281" s="14" t="s">
        <v>32</v>
      </c>
      <c r="F281" s="14" t="s">
        <v>13</v>
      </c>
      <c r="G281" s="14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-2</v>
      </c>
      <c r="H281" s="14">
        <f t="shared" si="20"/>
        <v>0</v>
      </c>
      <c r="I281" s="14">
        <f t="shared" si="21"/>
        <v>1</v>
      </c>
      <c r="J281" s="12"/>
      <c r="K281" s="12" t="s">
        <v>56</v>
      </c>
      <c r="L281">
        <v>24205</v>
      </c>
      <c r="M281">
        <v>25337</v>
      </c>
      <c r="N281">
        <v>0.38483348559956132</v>
      </c>
      <c r="O281">
        <v>0.61516651440043868</v>
      </c>
      <c r="P281">
        <v>0.56590347791649531</v>
      </c>
      <c r="Q281">
        <v>0.43409652208350469</v>
      </c>
      <c r="R281">
        <v>3.5917256030603563E-2</v>
      </c>
      <c r="S281">
        <v>5058</v>
      </c>
      <c r="T281">
        <f t="shared" si="23"/>
        <v>198</v>
      </c>
      <c r="U281">
        <v>4445</v>
      </c>
      <c r="V281">
        <v>5849.9587816596113</v>
      </c>
      <c r="W281">
        <v>5058</v>
      </c>
      <c r="X281" s="10">
        <v>20.8</v>
      </c>
      <c r="Y281">
        <v>0</v>
      </c>
      <c r="Z281">
        <f t="shared" si="24"/>
        <v>0</v>
      </c>
    </row>
    <row r="282" spans="1:26" x14ac:dyDescent="0.6">
      <c r="A282">
        <v>2018</v>
      </c>
      <c r="B282">
        <v>10</v>
      </c>
      <c r="C282">
        <v>8</v>
      </c>
      <c r="D282">
        <f t="shared" si="22"/>
        <v>1</v>
      </c>
      <c r="E282" s="14" t="s">
        <v>32</v>
      </c>
      <c r="F282" s="14" t="s">
        <v>14</v>
      </c>
      <c r="G282" s="14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-1</v>
      </c>
      <c r="H282" s="14">
        <f t="shared" si="20"/>
        <v>0</v>
      </c>
      <c r="I282" s="14">
        <f t="shared" si="21"/>
        <v>1</v>
      </c>
      <c r="J282" s="12"/>
      <c r="K282" s="12" t="s">
        <v>56</v>
      </c>
      <c r="L282">
        <v>18711</v>
      </c>
      <c r="M282">
        <v>22345</v>
      </c>
      <c r="N282">
        <v>0.43611576459166979</v>
      </c>
      <c r="O282">
        <v>0.5638842354083301</v>
      </c>
      <c r="P282">
        <v>0.58678937134882836</v>
      </c>
      <c r="Q282">
        <v>0.4132106286511717</v>
      </c>
      <c r="R282">
        <v>2.1769162210338679E-2</v>
      </c>
      <c r="S282">
        <v>5020</v>
      </c>
      <c r="T282">
        <f t="shared" si="23"/>
        <v>-38</v>
      </c>
      <c r="U282">
        <v>4445</v>
      </c>
      <c r="V282">
        <v>4856.7273802363115</v>
      </c>
      <c r="W282">
        <v>5020</v>
      </c>
      <c r="X282" s="10">
        <v>18.600000000000001</v>
      </c>
      <c r="Y282">
        <v>0</v>
      </c>
      <c r="Z282">
        <f t="shared" si="24"/>
        <v>0</v>
      </c>
    </row>
    <row r="283" spans="1:26" x14ac:dyDescent="0.6">
      <c r="A283">
        <v>2018</v>
      </c>
      <c r="B283">
        <v>10</v>
      </c>
      <c r="C283">
        <v>9</v>
      </c>
      <c r="D283">
        <f t="shared" si="22"/>
        <v>2</v>
      </c>
      <c r="E283" s="14" t="s">
        <v>32</v>
      </c>
      <c r="F283" s="14" t="s">
        <v>11</v>
      </c>
      <c r="G283" s="14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 s="14">
        <f t="shared" si="20"/>
        <v>1</v>
      </c>
      <c r="I283" s="14">
        <f t="shared" si="21"/>
        <v>1</v>
      </c>
      <c r="J283" s="12" t="s">
        <v>65</v>
      </c>
      <c r="K283" s="12" t="s">
        <v>56</v>
      </c>
      <c r="L283">
        <v>22583</v>
      </c>
      <c r="M283">
        <v>22707</v>
      </c>
      <c r="N283">
        <v>0.43015542224019732</v>
      </c>
      <c r="O283">
        <v>0.56984457775980268</v>
      </c>
      <c r="P283">
        <v>0.60228826824847592</v>
      </c>
      <c r="Q283">
        <v>0.39771173175152408</v>
      </c>
      <c r="R283">
        <v>5.0033453666671661E-2</v>
      </c>
      <c r="S283">
        <v>5090</v>
      </c>
      <c r="T283">
        <f t="shared" si="23"/>
        <v>70</v>
      </c>
      <c r="U283">
        <v>4445</v>
      </c>
      <c r="V283">
        <v>5345.3398179360192</v>
      </c>
      <c r="W283">
        <v>5090</v>
      </c>
      <c r="X283" s="10">
        <v>18.100000000000001</v>
      </c>
      <c r="Y283">
        <v>0</v>
      </c>
      <c r="Z283">
        <f t="shared" si="24"/>
        <v>0</v>
      </c>
    </row>
    <row r="284" spans="1:26" x14ac:dyDescent="0.6">
      <c r="A284">
        <v>2018</v>
      </c>
      <c r="B284">
        <v>10</v>
      </c>
      <c r="C284">
        <v>10</v>
      </c>
      <c r="D284">
        <f t="shared" si="22"/>
        <v>3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23941</v>
      </c>
      <c r="M284">
        <v>23615</v>
      </c>
      <c r="N284">
        <v>0.41155172454571481</v>
      </c>
      <c r="O284">
        <v>0.58844827545428535</v>
      </c>
      <c r="P284">
        <v>0.59438013590351801</v>
      </c>
      <c r="Q284">
        <v>0.40561986409648187</v>
      </c>
      <c r="R284">
        <v>6.650857455444803E-2</v>
      </c>
      <c r="S284">
        <v>4996</v>
      </c>
      <c r="T284">
        <f t="shared" si="23"/>
        <v>-94</v>
      </c>
      <c r="U284">
        <v>4445</v>
      </c>
      <c r="V284">
        <v>5146.5753616998036</v>
      </c>
      <c r="W284">
        <v>4996</v>
      </c>
      <c r="X284" s="10">
        <v>17.100000000000001</v>
      </c>
      <c r="Y284">
        <v>0</v>
      </c>
      <c r="Z284">
        <f t="shared" si="24"/>
        <v>0</v>
      </c>
    </row>
    <row r="285" spans="1:26" x14ac:dyDescent="0.6">
      <c r="A285">
        <v>2018</v>
      </c>
      <c r="B285">
        <v>10</v>
      </c>
      <c r="C285">
        <v>11</v>
      </c>
      <c r="D285">
        <f t="shared" si="22"/>
        <v>4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22544</v>
      </c>
      <c r="M285">
        <v>23603</v>
      </c>
      <c r="N285">
        <v>0.40874327805988703</v>
      </c>
      <c r="O285">
        <v>0.59125672194011292</v>
      </c>
      <c r="P285">
        <v>0.57227313504130106</v>
      </c>
      <c r="Q285">
        <v>0.42772686495869883</v>
      </c>
      <c r="R285">
        <v>5.1377592035031477E-2</v>
      </c>
      <c r="S285">
        <v>5274</v>
      </c>
      <c r="T285">
        <f t="shared" si="23"/>
        <v>278</v>
      </c>
      <c r="U285">
        <v>4445</v>
      </c>
      <c r="V285">
        <v>5006.3920089040566</v>
      </c>
      <c r="W285">
        <v>5274</v>
      </c>
      <c r="X285" s="10">
        <v>13.3</v>
      </c>
      <c r="Y285">
        <v>0</v>
      </c>
      <c r="Z285">
        <f t="shared" si="24"/>
        <v>0</v>
      </c>
    </row>
    <row r="286" spans="1:26" x14ac:dyDescent="0.6">
      <c r="A286">
        <v>2018</v>
      </c>
      <c r="B286">
        <v>10</v>
      </c>
      <c r="C286">
        <v>12</v>
      </c>
      <c r="D286">
        <f t="shared" si="22"/>
        <v>5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23945</v>
      </c>
      <c r="M286">
        <v>24733</v>
      </c>
      <c r="N286">
        <v>0.4332616292308239</v>
      </c>
      <c r="O286">
        <v>0.5667383707691761</v>
      </c>
      <c r="P286">
        <v>0.59199095154680581</v>
      </c>
      <c r="Q286">
        <v>0.40800904845319419</v>
      </c>
      <c r="R286">
        <v>6.4205824932468528E-2</v>
      </c>
      <c r="S286">
        <v>5473</v>
      </c>
      <c r="T286">
        <f t="shared" si="23"/>
        <v>199</v>
      </c>
      <c r="U286">
        <v>4445</v>
      </c>
      <c r="V286">
        <v>5297.2425781223219</v>
      </c>
      <c r="W286">
        <v>5473</v>
      </c>
      <c r="X286" s="10">
        <v>13.9</v>
      </c>
      <c r="Y286">
        <v>0</v>
      </c>
      <c r="Z286">
        <f t="shared" si="24"/>
        <v>0</v>
      </c>
    </row>
    <row r="287" spans="1:26" x14ac:dyDescent="0.6">
      <c r="A287">
        <v>2018</v>
      </c>
      <c r="B287">
        <v>10</v>
      </c>
      <c r="C287">
        <v>13</v>
      </c>
      <c r="D287">
        <f t="shared" si="22"/>
        <v>6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26469</v>
      </c>
      <c r="M287">
        <v>26218</v>
      </c>
      <c r="N287">
        <v>0.41870424462119971</v>
      </c>
      <c r="O287">
        <v>0.58129575537880041</v>
      </c>
      <c r="P287">
        <v>0.59535850347269037</v>
      </c>
      <c r="Q287">
        <v>0.40464149652730957</v>
      </c>
      <c r="R287">
        <v>3.517056376917968E-2</v>
      </c>
      <c r="S287">
        <v>5829</v>
      </c>
      <c r="T287">
        <f t="shared" si="23"/>
        <v>356</v>
      </c>
      <c r="U287">
        <v>4445</v>
      </c>
      <c r="V287">
        <v>5644.8783406573566</v>
      </c>
      <c r="W287">
        <v>5829</v>
      </c>
      <c r="X287" s="10">
        <v>16.100000000000001</v>
      </c>
      <c r="Y287">
        <v>0</v>
      </c>
      <c r="Z287">
        <f t="shared" si="24"/>
        <v>0</v>
      </c>
    </row>
    <row r="288" spans="1:26" x14ac:dyDescent="0.6">
      <c r="A288">
        <v>2018</v>
      </c>
      <c r="B288">
        <v>10</v>
      </c>
      <c r="C288">
        <v>14</v>
      </c>
      <c r="D288">
        <f t="shared" si="22"/>
        <v>7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27773</v>
      </c>
      <c r="M288">
        <v>25953</v>
      </c>
      <c r="N288">
        <v>0.40689248653684529</v>
      </c>
      <c r="O288">
        <v>0.59310751346315471</v>
      </c>
      <c r="P288">
        <v>0.58516482827638239</v>
      </c>
      <c r="Q288">
        <v>0.41483517172361772</v>
      </c>
      <c r="R288">
        <v>4.9390086962438552E-2</v>
      </c>
      <c r="S288">
        <v>5673</v>
      </c>
      <c r="T288">
        <f t="shared" si="23"/>
        <v>-156</v>
      </c>
      <c r="U288">
        <v>4445</v>
      </c>
      <c r="V288">
        <v>5825.3824159086762</v>
      </c>
      <c r="W288">
        <v>5673</v>
      </c>
      <c r="X288" s="10">
        <v>17.100000000000001</v>
      </c>
      <c r="Y288">
        <v>0</v>
      </c>
      <c r="Z288">
        <f t="shared" si="24"/>
        <v>0</v>
      </c>
    </row>
    <row r="289" spans="1:26" x14ac:dyDescent="0.6">
      <c r="A289">
        <v>2018</v>
      </c>
      <c r="B289">
        <v>10</v>
      </c>
      <c r="C289">
        <v>15</v>
      </c>
      <c r="D289">
        <f t="shared" si="22"/>
        <v>1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24740</v>
      </c>
      <c r="M289">
        <v>24116</v>
      </c>
      <c r="N289">
        <v>0.43205375029268678</v>
      </c>
      <c r="O289">
        <v>0.56794624970731322</v>
      </c>
      <c r="P289">
        <v>0.58981825960518375</v>
      </c>
      <c r="Q289">
        <v>0.41018174039481631</v>
      </c>
      <c r="R289">
        <v>4.9179898997782807E-2</v>
      </c>
      <c r="S289">
        <v>4905</v>
      </c>
      <c r="T289">
        <f t="shared" si="23"/>
        <v>-768</v>
      </c>
      <c r="U289">
        <v>4445</v>
      </c>
      <c r="V289">
        <v>5010.9739034847426</v>
      </c>
      <c r="W289">
        <v>4905</v>
      </c>
      <c r="X289" s="10">
        <v>17.2</v>
      </c>
      <c r="Y289">
        <v>0</v>
      </c>
      <c r="Z289">
        <f t="shared" si="24"/>
        <v>0</v>
      </c>
    </row>
    <row r="290" spans="1:26" x14ac:dyDescent="0.6">
      <c r="A290">
        <v>2018</v>
      </c>
      <c r="B290">
        <v>10</v>
      </c>
      <c r="C290">
        <v>16</v>
      </c>
      <c r="D290">
        <f t="shared" si="22"/>
        <v>2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22592</v>
      </c>
      <c r="M290">
        <v>22603</v>
      </c>
      <c r="N290">
        <v>0.43074501158001433</v>
      </c>
      <c r="O290">
        <v>0.56925498841998579</v>
      </c>
      <c r="P290">
        <v>0.59170399785770389</v>
      </c>
      <c r="Q290">
        <v>0.40829600214229611</v>
      </c>
      <c r="R290">
        <v>8.9096890280645519E-2</v>
      </c>
      <c r="S290">
        <v>4833</v>
      </c>
      <c r="T290">
        <f t="shared" si="23"/>
        <v>-72</v>
      </c>
      <c r="U290">
        <v>4445</v>
      </c>
      <c r="V290">
        <v>4913.7923621341779</v>
      </c>
      <c r="W290">
        <v>4833</v>
      </c>
      <c r="X290" s="10">
        <v>16.100000000000001</v>
      </c>
      <c r="Y290">
        <v>0</v>
      </c>
      <c r="Z290">
        <f t="shared" si="24"/>
        <v>0</v>
      </c>
    </row>
    <row r="291" spans="1:26" x14ac:dyDescent="0.6">
      <c r="A291">
        <v>2018</v>
      </c>
      <c r="B291">
        <v>10</v>
      </c>
      <c r="C291">
        <v>17</v>
      </c>
      <c r="D291">
        <f t="shared" si="22"/>
        <v>3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22880</v>
      </c>
      <c r="M291">
        <v>23606</v>
      </c>
      <c r="N291">
        <v>0.4142142682442026</v>
      </c>
      <c r="O291">
        <v>0.5857857317557974</v>
      </c>
      <c r="P291">
        <v>0.58106490242707221</v>
      </c>
      <c r="Q291">
        <v>0.41893509757292791</v>
      </c>
      <c r="R291">
        <v>6.2122949103363703E-2</v>
      </c>
      <c r="S291">
        <v>4965</v>
      </c>
      <c r="T291">
        <f t="shared" si="23"/>
        <v>132</v>
      </c>
      <c r="U291">
        <v>4445</v>
      </c>
      <c r="V291">
        <v>4999.0790552539856</v>
      </c>
      <c r="W291">
        <v>4965</v>
      </c>
      <c r="X291" s="10">
        <v>16.5</v>
      </c>
      <c r="Y291">
        <v>0</v>
      </c>
      <c r="Z291">
        <f t="shared" si="24"/>
        <v>0</v>
      </c>
    </row>
    <row r="292" spans="1:26" x14ac:dyDescent="0.6">
      <c r="A292">
        <v>2018</v>
      </c>
      <c r="B292">
        <v>10</v>
      </c>
      <c r="C292">
        <v>18</v>
      </c>
      <c r="D292">
        <f t="shared" si="22"/>
        <v>4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24540</v>
      </c>
      <c r="M292">
        <v>24950</v>
      </c>
      <c r="N292">
        <v>0.41627647895879311</v>
      </c>
      <c r="O292">
        <v>0.58372352104120684</v>
      </c>
      <c r="P292">
        <v>0.56886941006043024</v>
      </c>
      <c r="Q292">
        <v>0.43113058993956987</v>
      </c>
      <c r="R292">
        <v>3.0469796614297891E-2</v>
      </c>
      <c r="S292">
        <v>4978</v>
      </c>
      <c r="T292">
        <f t="shared" si="23"/>
        <v>13</v>
      </c>
      <c r="U292">
        <v>4445</v>
      </c>
      <c r="V292">
        <v>5189.1244877504432</v>
      </c>
      <c r="W292">
        <v>4978</v>
      </c>
      <c r="X292" s="10">
        <v>15.9</v>
      </c>
      <c r="Y292">
        <v>0</v>
      </c>
      <c r="Z292">
        <f t="shared" si="24"/>
        <v>0</v>
      </c>
    </row>
    <row r="293" spans="1:26" x14ac:dyDescent="0.6">
      <c r="A293">
        <v>2018</v>
      </c>
      <c r="B293">
        <v>10</v>
      </c>
      <c r="C293">
        <v>19</v>
      </c>
      <c r="D293">
        <f t="shared" si="22"/>
        <v>5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26049</v>
      </c>
      <c r="M293">
        <v>25311</v>
      </c>
      <c r="N293">
        <v>0.43367917156705932</v>
      </c>
      <c r="O293">
        <v>0.56632082843294074</v>
      </c>
      <c r="P293">
        <v>0.58902800128115462</v>
      </c>
      <c r="Q293">
        <v>0.41097199871884532</v>
      </c>
      <c r="R293">
        <v>4.2818871635096588E-2</v>
      </c>
      <c r="S293">
        <v>5510</v>
      </c>
      <c r="T293">
        <f t="shared" si="23"/>
        <v>532</v>
      </c>
      <c r="U293">
        <v>4445</v>
      </c>
      <c r="V293">
        <v>5484.2373547203097</v>
      </c>
      <c r="W293">
        <v>5510</v>
      </c>
      <c r="X293" s="10">
        <v>15.5</v>
      </c>
      <c r="Y293">
        <v>0</v>
      </c>
      <c r="Z293">
        <f t="shared" si="24"/>
        <v>0</v>
      </c>
    </row>
    <row r="294" spans="1:26" x14ac:dyDescent="0.6">
      <c r="A294">
        <v>2018</v>
      </c>
      <c r="B294">
        <v>10</v>
      </c>
      <c r="C294">
        <v>20</v>
      </c>
      <c r="D294">
        <f t="shared" si="22"/>
        <v>6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27688</v>
      </c>
      <c r="M294">
        <v>26736</v>
      </c>
      <c r="N294">
        <v>0.42369385403065019</v>
      </c>
      <c r="O294">
        <v>0.57630614596934981</v>
      </c>
      <c r="P294">
        <v>0.5979092137507489</v>
      </c>
      <c r="Q294">
        <v>0.4020907862492511</v>
      </c>
      <c r="R294">
        <v>3.3494160337097012E-2</v>
      </c>
      <c r="S294">
        <v>5833</v>
      </c>
      <c r="T294">
        <f t="shared" si="23"/>
        <v>323</v>
      </c>
      <c r="U294">
        <v>4445</v>
      </c>
      <c r="V294">
        <v>5756.2607188897637</v>
      </c>
      <c r="W294">
        <v>5833</v>
      </c>
      <c r="X294" s="10">
        <v>15.5</v>
      </c>
      <c r="Y294">
        <v>0</v>
      </c>
      <c r="Z294">
        <f t="shared" si="24"/>
        <v>0</v>
      </c>
    </row>
    <row r="295" spans="1:26" x14ac:dyDescent="0.6">
      <c r="A295">
        <v>2018</v>
      </c>
      <c r="B295">
        <v>10</v>
      </c>
      <c r="C295">
        <v>21</v>
      </c>
      <c r="D295">
        <f t="shared" si="22"/>
        <v>7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28411</v>
      </c>
      <c r="M295">
        <v>27038</v>
      </c>
      <c r="N295">
        <v>0.40794579127473662</v>
      </c>
      <c r="O295">
        <v>0.59205420872526326</v>
      </c>
      <c r="P295">
        <v>0.59364203818557981</v>
      </c>
      <c r="Q295">
        <v>0.40635796181442019</v>
      </c>
      <c r="R295">
        <v>2.339655958077011E-2</v>
      </c>
      <c r="S295">
        <v>5575</v>
      </c>
      <c r="T295">
        <f t="shared" si="23"/>
        <v>-258</v>
      </c>
      <c r="U295">
        <v>4445</v>
      </c>
      <c r="V295">
        <v>5905.540744906265</v>
      </c>
      <c r="W295">
        <v>5575</v>
      </c>
      <c r="X295" s="10">
        <v>16.2</v>
      </c>
      <c r="Y295">
        <v>0</v>
      </c>
      <c r="Z295">
        <f t="shared" si="24"/>
        <v>0</v>
      </c>
    </row>
    <row r="296" spans="1:26" x14ac:dyDescent="0.6">
      <c r="A296">
        <v>2018</v>
      </c>
      <c r="B296">
        <v>10</v>
      </c>
      <c r="C296">
        <v>22</v>
      </c>
      <c r="D296">
        <f t="shared" si="22"/>
        <v>1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24791</v>
      </c>
      <c r="M296">
        <v>24273</v>
      </c>
      <c r="N296">
        <v>0.43392532592359578</v>
      </c>
      <c r="O296">
        <v>0.56607467407640422</v>
      </c>
      <c r="P296">
        <v>0.59534925378350978</v>
      </c>
      <c r="Q296">
        <v>0.40465074621649022</v>
      </c>
      <c r="R296">
        <v>4.5958722169794838E-2</v>
      </c>
      <c r="S296">
        <v>4743</v>
      </c>
      <c r="T296">
        <f t="shared" si="23"/>
        <v>-832</v>
      </c>
      <c r="U296">
        <v>4445</v>
      </c>
      <c r="V296">
        <v>5034.7529603072471</v>
      </c>
      <c r="W296">
        <v>4743</v>
      </c>
      <c r="X296" s="10">
        <v>17.100000000000001</v>
      </c>
      <c r="Y296">
        <v>0</v>
      </c>
      <c r="Z296">
        <f t="shared" si="24"/>
        <v>0</v>
      </c>
    </row>
    <row r="297" spans="1:26" x14ac:dyDescent="0.6">
      <c r="A297">
        <v>2018</v>
      </c>
      <c r="B297">
        <v>10</v>
      </c>
      <c r="C297">
        <v>23</v>
      </c>
      <c r="D297">
        <f t="shared" si="22"/>
        <v>2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22700</v>
      </c>
      <c r="M297">
        <v>22928</v>
      </c>
      <c r="N297">
        <v>0.42510492967240371</v>
      </c>
      <c r="O297">
        <v>0.57489507032759635</v>
      </c>
      <c r="P297">
        <v>0.60284489928817009</v>
      </c>
      <c r="Q297">
        <v>0.39715510071182991</v>
      </c>
      <c r="R297">
        <v>4.7084238986897883E-2</v>
      </c>
      <c r="S297">
        <v>4643</v>
      </c>
      <c r="T297">
        <f t="shared" si="23"/>
        <v>-100</v>
      </c>
      <c r="U297">
        <v>4445</v>
      </c>
      <c r="V297">
        <v>4979.9456909875316</v>
      </c>
      <c r="W297">
        <v>4643</v>
      </c>
      <c r="X297" s="10">
        <v>18</v>
      </c>
      <c r="Y297">
        <v>0</v>
      </c>
      <c r="Z297">
        <f t="shared" si="24"/>
        <v>0</v>
      </c>
    </row>
    <row r="298" spans="1:26" x14ac:dyDescent="0.6">
      <c r="A298">
        <v>2018</v>
      </c>
      <c r="B298">
        <v>10</v>
      </c>
      <c r="C298">
        <v>24</v>
      </c>
      <c r="D298">
        <f t="shared" si="22"/>
        <v>3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22647</v>
      </c>
      <c r="M298">
        <v>22716</v>
      </c>
      <c r="N298">
        <v>0.42355224962028187</v>
      </c>
      <c r="O298">
        <v>0.57644775037971818</v>
      </c>
      <c r="P298">
        <v>0.58796049754139279</v>
      </c>
      <c r="Q298">
        <v>0.41203950245860732</v>
      </c>
      <c r="R298">
        <v>4.2586238909313033E-2</v>
      </c>
      <c r="S298">
        <v>4840</v>
      </c>
      <c r="T298">
        <f t="shared" si="23"/>
        <v>197</v>
      </c>
      <c r="U298">
        <v>4445</v>
      </c>
      <c r="V298">
        <v>4996.3289294711531</v>
      </c>
      <c r="W298">
        <v>4840</v>
      </c>
      <c r="X298" s="10">
        <v>15.7</v>
      </c>
      <c r="Y298">
        <v>0</v>
      </c>
      <c r="Z298">
        <f t="shared" si="24"/>
        <v>0</v>
      </c>
    </row>
    <row r="299" spans="1:26" x14ac:dyDescent="0.6">
      <c r="A299">
        <v>2018</v>
      </c>
      <c r="B299">
        <v>10</v>
      </c>
      <c r="C299">
        <v>25</v>
      </c>
      <c r="D299">
        <f t="shared" si="22"/>
        <v>4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23978</v>
      </c>
      <c r="M299">
        <v>24119</v>
      </c>
      <c r="N299">
        <v>0.41572034574219968</v>
      </c>
      <c r="O299">
        <v>0.58427965425780026</v>
      </c>
      <c r="P299">
        <v>0.55966536018666779</v>
      </c>
      <c r="Q299">
        <v>0.44033463981333221</v>
      </c>
      <c r="R299">
        <v>2.806509366106889E-2</v>
      </c>
      <c r="S299">
        <v>4943</v>
      </c>
      <c r="T299">
        <f t="shared" si="23"/>
        <v>103</v>
      </c>
      <c r="U299">
        <v>4445</v>
      </c>
      <c r="V299">
        <v>5110.5674398349784</v>
      </c>
      <c r="W299">
        <v>4943</v>
      </c>
      <c r="X299" s="10">
        <v>16.5</v>
      </c>
      <c r="Y299">
        <v>0</v>
      </c>
      <c r="Z299">
        <f t="shared" si="24"/>
        <v>0</v>
      </c>
    </row>
    <row r="300" spans="1:26" x14ac:dyDescent="0.6">
      <c r="A300">
        <v>2018</v>
      </c>
      <c r="B300">
        <v>10</v>
      </c>
      <c r="C300">
        <v>26</v>
      </c>
      <c r="D300">
        <f t="shared" si="22"/>
        <v>5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26375</v>
      </c>
      <c r="M300">
        <v>24342</v>
      </c>
      <c r="N300">
        <v>0.43489362541804077</v>
      </c>
      <c r="O300">
        <v>0.56510637458195923</v>
      </c>
      <c r="P300">
        <v>0.59176863570842253</v>
      </c>
      <c r="Q300">
        <v>0.40823136429157753</v>
      </c>
      <c r="R300">
        <v>5.9797616942411182E-2</v>
      </c>
      <c r="S300">
        <v>5326</v>
      </c>
      <c r="T300">
        <f t="shared" si="23"/>
        <v>383</v>
      </c>
      <c r="U300">
        <v>4445</v>
      </c>
      <c r="V300">
        <v>5520.2706443024517</v>
      </c>
      <c r="W300">
        <v>5326</v>
      </c>
      <c r="X300" s="10">
        <v>15.9</v>
      </c>
      <c r="Y300">
        <v>3.9</v>
      </c>
      <c r="Z300">
        <f t="shared" si="24"/>
        <v>62.01</v>
      </c>
    </row>
    <row r="301" spans="1:26" x14ac:dyDescent="0.6">
      <c r="A301">
        <v>2018</v>
      </c>
      <c r="B301">
        <v>10</v>
      </c>
      <c r="C301">
        <v>27</v>
      </c>
      <c r="D301">
        <f t="shared" si="22"/>
        <v>6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26977</v>
      </c>
      <c r="M301">
        <v>25505</v>
      </c>
      <c r="N301">
        <v>0.41384646447912032</v>
      </c>
      <c r="O301">
        <v>0.58615353552087968</v>
      </c>
      <c r="P301">
        <v>0.59301426658033918</v>
      </c>
      <c r="Q301">
        <v>0.40698573341966088</v>
      </c>
      <c r="R301">
        <v>1.110726643598616E-2</v>
      </c>
      <c r="S301">
        <v>5586</v>
      </c>
      <c r="T301">
        <f t="shared" si="23"/>
        <v>260</v>
      </c>
      <c r="U301">
        <v>4445</v>
      </c>
      <c r="V301">
        <v>5657.3508716752522</v>
      </c>
      <c r="W301">
        <v>5586</v>
      </c>
      <c r="X301" s="10">
        <v>13</v>
      </c>
      <c r="Y301">
        <v>0</v>
      </c>
      <c r="Z301">
        <f t="shared" si="24"/>
        <v>0</v>
      </c>
    </row>
    <row r="302" spans="1:26" x14ac:dyDescent="0.6">
      <c r="A302">
        <v>2018</v>
      </c>
      <c r="B302">
        <v>10</v>
      </c>
      <c r="C302">
        <v>28</v>
      </c>
      <c r="D302">
        <f t="shared" si="22"/>
        <v>7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26030</v>
      </c>
      <c r="M302">
        <v>24851</v>
      </c>
      <c r="N302">
        <v>0.41457980541827227</v>
      </c>
      <c r="O302">
        <v>0.58542019458172767</v>
      </c>
      <c r="P302">
        <v>0.58984972315719075</v>
      </c>
      <c r="Q302">
        <v>0.4101502768428093</v>
      </c>
      <c r="R302">
        <v>6.2145519372760777E-2</v>
      </c>
      <c r="S302">
        <v>5274</v>
      </c>
      <c r="T302">
        <f t="shared" si="23"/>
        <v>-312</v>
      </c>
      <c r="U302">
        <v>4445</v>
      </c>
      <c r="V302">
        <v>5662.0628843914119</v>
      </c>
      <c r="W302">
        <v>5274</v>
      </c>
      <c r="X302" s="10">
        <v>13.8</v>
      </c>
      <c r="Y302">
        <v>0</v>
      </c>
      <c r="Z302">
        <f t="shared" si="24"/>
        <v>0</v>
      </c>
    </row>
    <row r="303" spans="1:26" x14ac:dyDescent="0.6">
      <c r="A303">
        <v>2018</v>
      </c>
      <c r="B303">
        <v>10</v>
      </c>
      <c r="C303">
        <v>29</v>
      </c>
      <c r="D303">
        <f t="shared" si="22"/>
        <v>1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23641</v>
      </c>
      <c r="M303">
        <v>23531</v>
      </c>
      <c r="N303">
        <v>0.44469306792129509</v>
      </c>
      <c r="O303">
        <v>0.55530693207870485</v>
      </c>
      <c r="P303">
        <v>0.5954040578855494</v>
      </c>
      <c r="Q303">
        <v>0.40459594211445071</v>
      </c>
      <c r="R303">
        <v>3.2124722505325547E-2</v>
      </c>
      <c r="S303">
        <v>4593</v>
      </c>
      <c r="T303">
        <f t="shared" si="23"/>
        <v>-681</v>
      </c>
      <c r="U303">
        <v>4445</v>
      </c>
      <c r="V303">
        <v>4910.9523306052206</v>
      </c>
      <c r="W303">
        <v>4593</v>
      </c>
      <c r="X303" s="10">
        <v>14.4</v>
      </c>
      <c r="Y303">
        <v>0</v>
      </c>
      <c r="Z303">
        <f t="shared" si="24"/>
        <v>0</v>
      </c>
    </row>
    <row r="304" spans="1:26" x14ac:dyDescent="0.6">
      <c r="A304">
        <v>2018</v>
      </c>
      <c r="B304">
        <v>10</v>
      </c>
      <c r="C304">
        <v>30</v>
      </c>
      <c r="D304">
        <f t="shared" si="22"/>
        <v>2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21090</v>
      </c>
      <c r="M304">
        <v>20519</v>
      </c>
      <c r="N304">
        <v>0.439638595539457</v>
      </c>
      <c r="O304">
        <v>0.56036140446054294</v>
      </c>
      <c r="P304">
        <v>0.61905033596546577</v>
      </c>
      <c r="Q304">
        <v>0.38094966403453412</v>
      </c>
      <c r="R304">
        <v>4.2236216655721297E-2</v>
      </c>
      <c r="S304">
        <v>4534</v>
      </c>
      <c r="T304">
        <f t="shared" si="23"/>
        <v>-59</v>
      </c>
      <c r="U304">
        <v>4445</v>
      </c>
      <c r="V304">
        <v>4839.1255661637024</v>
      </c>
      <c r="W304">
        <v>4534</v>
      </c>
      <c r="X304" s="10">
        <v>10.8</v>
      </c>
      <c r="Y304">
        <v>0</v>
      </c>
      <c r="Z304">
        <f t="shared" si="24"/>
        <v>0</v>
      </c>
    </row>
    <row r="305" spans="1:26" x14ac:dyDescent="0.6">
      <c r="A305">
        <v>2018</v>
      </c>
      <c r="B305">
        <v>10</v>
      </c>
      <c r="C305">
        <v>31</v>
      </c>
      <c r="D305">
        <f t="shared" si="22"/>
        <v>3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20658</v>
      </c>
      <c r="M305">
        <v>22292</v>
      </c>
      <c r="N305">
        <v>0.41703833868581719</v>
      </c>
      <c r="O305">
        <v>0.58296166131418281</v>
      </c>
      <c r="P305">
        <v>0.59487528156050951</v>
      </c>
      <c r="Q305">
        <v>0.40512471843949038</v>
      </c>
      <c r="R305">
        <v>3.2537337103900568E-2</v>
      </c>
      <c r="S305">
        <v>4617</v>
      </c>
      <c r="T305">
        <f t="shared" si="23"/>
        <v>83</v>
      </c>
      <c r="U305">
        <v>4445</v>
      </c>
      <c r="V305">
        <v>4815.2005695652733</v>
      </c>
      <c r="W305">
        <v>4617</v>
      </c>
      <c r="X305" s="10">
        <v>11.6</v>
      </c>
      <c r="Y305">
        <v>0</v>
      </c>
      <c r="Z305">
        <f t="shared" si="24"/>
        <v>0</v>
      </c>
    </row>
    <row r="306" spans="1:26" x14ac:dyDescent="0.6">
      <c r="A306">
        <v>2018</v>
      </c>
      <c r="B306">
        <v>11</v>
      </c>
      <c r="C306">
        <v>1</v>
      </c>
      <c r="D306">
        <f t="shared" si="22"/>
        <v>4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21615</v>
      </c>
      <c r="M306">
        <v>23892</v>
      </c>
      <c r="N306">
        <v>0.41874906139612023</v>
      </c>
      <c r="O306">
        <v>0.58125093860387977</v>
      </c>
      <c r="P306">
        <v>0.59320509469890281</v>
      </c>
      <c r="Q306">
        <v>0.40679490530109719</v>
      </c>
      <c r="R306">
        <v>2.6503469011208949E-2</v>
      </c>
      <c r="S306">
        <v>4856</v>
      </c>
      <c r="T306">
        <f t="shared" si="23"/>
        <v>239</v>
      </c>
      <c r="U306">
        <v>4445</v>
      </c>
      <c r="V306">
        <v>4985.9627981310095</v>
      </c>
      <c r="W306">
        <v>4856</v>
      </c>
      <c r="X306" s="10">
        <v>11.5</v>
      </c>
      <c r="Y306">
        <v>0</v>
      </c>
      <c r="Z306">
        <f t="shared" si="24"/>
        <v>0</v>
      </c>
    </row>
    <row r="307" spans="1:26" x14ac:dyDescent="0.6">
      <c r="A307">
        <v>2018</v>
      </c>
      <c r="B307">
        <v>11</v>
      </c>
      <c r="C307">
        <v>2</v>
      </c>
      <c r="D307">
        <f t="shared" si="22"/>
        <v>5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23218</v>
      </c>
      <c r="M307">
        <v>24074</v>
      </c>
      <c r="N307">
        <v>0.44614746076683792</v>
      </c>
      <c r="O307">
        <v>0.55385253923316202</v>
      </c>
      <c r="P307">
        <v>0.59189784648262156</v>
      </c>
      <c r="Q307">
        <v>0.40810215351737839</v>
      </c>
      <c r="R307">
        <v>3.6514302690773277E-2</v>
      </c>
      <c r="S307">
        <v>5155</v>
      </c>
      <c r="T307">
        <f t="shared" si="23"/>
        <v>299</v>
      </c>
      <c r="U307">
        <v>4445</v>
      </c>
      <c r="V307">
        <v>5226.364413479243</v>
      </c>
      <c r="W307">
        <v>5155</v>
      </c>
      <c r="X307" s="10">
        <v>13.3</v>
      </c>
      <c r="Y307">
        <v>0</v>
      </c>
      <c r="Z307">
        <f t="shared" si="24"/>
        <v>0</v>
      </c>
    </row>
    <row r="308" spans="1:26" x14ac:dyDescent="0.6">
      <c r="A308">
        <v>2018</v>
      </c>
      <c r="B308">
        <v>11</v>
      </c>
      <c r="C308">
        <v>3</v>
      </c>
      <c r="D308">
        <f t="shared" si="22"/>
        <v>6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24764</v>
      </c>
      <c r="M308">
        <v>25125</v>
      </c>
      <c r="N308">
        <v>0.43114815020098762</v>
      </c>
      <c r="O308">
        <v>0.56885184979901238</v>
      </c>
      <c r="P308">
        <v>0.6233419514887214</v>
      </c>
      <c r="Q308">
        <v>0.37665804851127871</v>
      </c>
      <c r="R308">
        <v>1.8283453732370138E-2</v>
      </c>
      <c r="S308">
        <v>5639</v>
      </c>
      <c r="T308">
        <f t="shared" si="23"/>
        <v>484</v>
      </c>
      <c r="U308">
        <v>4445</v>
      </c>
      <c r="V308">
        <v>5578.5175939785349</v>
      </c>
      <c r="W308">
        <v>5639</v>
      </c>
      <c r="X308" s="10">
        <v>13.9</v>
      </c>
      <c r="Y308">
        <v>0</v>
      </c>
      <c r="Z308">
        <f t="shared" si="24"/>
        <v>0</v>
      </c>
    </row>
    <row r="309" spans="1:26" x14ac:dyDescent="0.6">
      <c r="A309">
        <v>2018</v>
      </c>
      <c r="B309">
        <v>11</v>
      </c>
      <c r="C309">
        <v>4</v>
      </c>
      <c r="D309">
        <f t="shared" si="22"/>
        <v>7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26238</v>
      </c>
      <c r="M309">
        <v>24823</v>
      </c>
      <c r="N309">
        <v>0.40892468145225619</v>
      </c>
      <c r="O309">
        <v>0.59107531854774376</v>
      </c>
      <c r="P309">
        <v>0.59763469744773146</v>
      </c>
      <c r="Q309">
        <v>0.4023653025522686</v>
      </c>
      <c r="R309">
        <v>8.5991363071545673E-2</v>
      </c>
      <c r="S309">
        <v>5481</v>
      </c>
      <c r="T309">
        <f t="shared" si="23"/>
        <v>-158</v>
      </c>
      <c r="U309">
        <v>4445</v>
      </c>
      <c r="V309">
        <v>5721.5548096313778</v>
      </c>
      <c r="W309">
        <v>5481</v>
      </c>
      <c r="X309" s="10">
        <v>15.3</v>
      </c>
      <c r="Y309">
        <v>0</v>
      </c>
      <c r="Z309">
        <f t="shared" si="24"/>
        <v>0</v>
      </c>
    </row>
    <row r="310" spans="1:26" x14ac:dyDescent="0.6">
      <c r="A310">
        <v>2018</v>
      </c>
      <c r="B310">
        <v>11</v>
      </c>
      <c r="C310">
        <v>5</v>
      </c>
      <c r="D310">
        <f t="shared" si="22"/>
        <v>1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23629</v>
      </c>
      <c r="M310">
        <v>22848</v>
      </c>
      <c r="N310">
        <v>0.41197942852354619</v>
      </c>
      <c r="O310">
        <v>0.58802057147645381</v>
      </c>
      <c r="P310">
        <v>0.62523990401396512</v>
      </c>
      <c r="Q310">
        <v>0.37476009598603488</v>
      </c>
      <c r="R310">
        <v>7.8372878650226435E-2</v>
      </c>
      <c r="S310">
        <v>4875</v>
      </c>
      <c r="T310">
        <f t="shared" si="23"/>
        <v>-606</v>
      </c>
      <c r="U310">
        <v>4445</v>
      </c>
      <c r="V310">
        <v>5029.5399751640907</v>
      </c>
      <c r="W310">
        <v>4875</v>
      </c>
      <c r="X310" s="10">
        <v>15.1</v>
      </c>
      <c r="Y310">
        <v>0</v>
      </c>
      <c r="Z310">
        <f t="shared" si="24"/>
        <v>0</v>
      </c>
    </row>
    <row r="311" spans="1:26" x14ac:dyDescent="0.6">
      <c r="A311">
        <v>2018</v>
      </c>
      <c r="B311">
        <v>11</v>
      </c>
      <c r="C311">
        <v>6</v>
      </c>
      <c r="D311">
        <f t="shared" si="22"/>
        <v>2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21525</v>
      </c>
      <c r="M311">
        <v>21275</v>
      </c>
      <c r="N311">
        <v>0.43056633743439432</v>
      </c>
      <c r="O311">
        <v>0.56943366256560568</v>
      </c>
      <c r="P311">
        <v>0.62901184288909651</v>
      </c>
      <c r="Q311">
        <v>0.37098815711090338</v>
      </c>
      <c r="R311">
        <v>6.2646137680284458E-2</v>
      </c>
      <c r="S311">
        <v>4779</v>
      </c>
      <c r="T311">
        <f t="shared" si="23"/>
        <v>-96</v>
      </c>
      <c r="U311">
        <v>4445</v>
      </c>
      <c r="V311">
        <v>4959.2763297064121</v>
      </c>
      <c r="W311">
        <v>4779</v>
      </c>
      <c r="X311" s="10">
        <v>16.399999999999999</v>
      </c>
      <c r="Y311">
        <v>0</v>
      </c>
      <c r="Z311">
        <f t="shared" si="24"/>
        <v>0</v>
      </c>
    </row>
    <row r="312" spans="1:26" x14ac:dyDescent="0.6">
      <c r="A312">
        <v>2018</v>
      </c>
      <c r="B312">
        <v>11</v>
      </c>
      <c r="C312">
        <v>7</v>
      </c>
      <c r="D312">
        <f t="shared" si="22"/>
        <v>3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21409</v>
      </c>
      <c r="M312">
        <v>22518</v>
      </c>
      <c r="N312">
        <v>0.42447743136625338</v>
      </c>
      <c r="O312">
        <v>0.57552256863374662</v>
      </c>
      <c r="P312">
        <v>0.59757590139830252</v>
      </c>
      <c r="Q312">
        <v>0.40242409860169748</v>
      </c>
      <c r="R312">
        <v>1.908861172927669E-2</v>
      </c>
      <c r="S312">
        <v>4874</v>
      </c>
      <c r="T312">
        <f t="shared" si="23"/>
        <v>95</v>
      </c>
      <c r="U312">
        <v>4445</v>
      </c>
      <c r="V312">
        <v>4931.8839631884412</v>
      </c>
      <c r="W312">
        <v>4874</v>
      </c>
      <c r="X312" s="10">
        <v>16.899999999999999</v>
      </c>
      <c r="Y312">
        <v>0</v>
      </c>
      <c r="Z312">
        <f t="shared" si="24"/>
        <v>0</v>
      </c>
    </row>
    <row r="313" spans="1:26" x14ac:dyDescent="0.6">
      <c r="A313">
        <v>2018</v>
      </c>
      <c r="B313">
        <v>11</v>
      </c>
      <c r="C313">
        <v>8</v>
      </c>
      <c r="D313">
        <f t="shared" si="22"/>
        <v>4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19144</v>
      </c>
      <c r="M313">
        <v>21365</v>
      </c>
      <c r="N313">
        <v>0.40915923582590252</v>
      </c>
      <c r="O313">
        <v>0.59084076417409748</v>
      </c>
      <c r="P313">
        <v>0.61849498449988649</v>
      </c>
      <c r="Q313">
        <v>0.38150501550011362</v>
      </c>
      <c r="R313">
        <v>0.16299814020402251</v>
      </c>
      <c r="S313">
        <v>4875</v>
      </c>
      <c r="T313">
        <f t="shared" si="23"/>
        <v>1</v>
      </c>
      <c r="U313">
        <v>4445</v>
      </c>
      <c r="V313">
        <v>4732.9185961499206</v>
      </c>
      <c r="W313">
        <v>4875</v>
      </c>
      <c r="X313" s="10">
        <v>16.8</v>
      </c>
      <c r="Y313">
        <v>101.2</v>
      </c>
      <c r="Z313">
        <f t="shared" si="24"/>
        <v>1700.16</v>
      </c>
    </row>
    <row r="314" spans="1:26" x14ac:dyDescent="0.6">
      <c r="A314">
        <v>2018</v>
      </c>
      <c r="B314">
        <v>11</v>
      </c>
      <c r="C314">
        <v>9</v>
      </c>
      <c r="D314">
        <f t="shared" si="22"/>
        <v>5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23789</v>
      </c>
      <c r="M314">
        <v>24516</v>
      </c>
      <c r="N314">
        <v>0.42980008214938098</v>
      </c>
      <c r="O314">
        <v>0.57019991785061896</v>
      </c>
      <c r="P314">
        <v>0.57790293995447883</v>
      </c>
      <c r="Q314">
        <v>0.42209706004552122</v>
      </c>
      <c r="R314">
        <v>4.2238302582502177E-2</v>
      </c>
      <c r="S314">
        <v>5146</v>
      </c>
      <c r="T314">
        <f t="shared" si="23"/>
        <v>271</v>
      </c>
      <c r="U314">
        <v>4445</v>
      </c>
      <c r="V314">
        <v>5235.3367365787044</v>
      </c>
      <c r="W314">
        <v>5146</v>
      </c>
      <c r="X314" s="10">
        <v>14.3</v>
      </c>
      <c r="Y314">
        <v>0</v>
      </c>
      <c r="Z314">
        <f t="shared" si="24"/>
        <v>0</v>
      </c>
    </row>
    <row r="315" spans="1:26" x14ac:dyDescent="0.6">
      <c r="A315">
        <v>2018</v>
      </c>
      <c r="B315">
        <v>11</v>
      </c>
      <c r="C315">
        <v>10</v>
      </c>
      <c r="D315">
        <f t="shared" si="22"/>
        <v>6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23883</v>
      </c>
      <c r="M315">
        <v>24971</v>
      </c>
      <c r="N315">
        <v>0.42702780131299523</v>
      </c>
      <c r="O315">
        <v>0.57297219868700477</v>
      </c>
      <c r="P315">
        <v>0.62901234184379329</v>
      </c>
      <c r="Q315">
        <v>0.37098765815620671</v>
      </c>
      <c r="R315">
        <v>1.032085561497326E-2</v>
      </c>
      <c r="S315">
        <v>5647</v>
      </c>
      <c r="T315">
        <f t="shared" si="23"/>
        <v>501</v>
      </c>
      <c r="U315">
        <v>4445</v>
      </c>
      <c r="V315">
        <v>5524.6557001477286</v>
      </c>
      <c r="W315">
        <v>5647</v>
      </c>
      <c r="X315" s="10">
        <v>14.2</v>
      </c>
      <c r="Y315">
        <v>0</v>
      </c>
      <c r="Z315">
        <f t="shared" si="24"/>
        <v>0</v>
      </c>
    </row>
    <row r="316" spans="1:26" x14ac:dyDescent="0.6">
      <c r="A316">
        <v>2018</v>
      </c>
      <c r="B316">
        <v>11</v>
      </c>
      <c r="C316">
        <v>11</v>
      </c>
      <c r="D316">
        <f t="shared" si="22"/>
        <v>7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26398</v>
      </c>
      <c r="M316">
        <v>24677</v>
      </c>
      <c r="N316">
        <v>0.42094410540029059</v>
      </c>
      <c r="O316">
        <v>0.5790558945997093</v>
      </c>
      <c r="P316">
        <v>0.61344261591098315</v>
      </c>
      <c r="Q316">
        <v>0.38655738408901691</v>
      </c>
      <c r="R316">
        <v>4.0536669213139788E-2</v>
      </c>
      <c r="S316">
        <v>5655</v>
      </c>
      <c r="T316">
        <f t="shared" si="23"/>
        <v>8</v>
      </c>
      <c r="U316">
        <v>4445</v>
      </c>
      <c r="V316">
        <v>5783.9301844405363</v>
      </c>
      <c r="W316">
        <v>5655</v>
      </c>
      <c r="X316" s="10">
        <v>14.4</v>
      </c>
      <c r="Y316">
        <v>1</v>
      </c>
      <c r="Z316">
        <f t="shared" si="24"/>
        <v>14.4</v>
      </c>
    </row>
    <row r="317" spans="1:26" x14ac:dyDescent="0.6">
      <c r="A317">
        <v>2018</v>
      </c>
      <c r="B317">
        <v>11</v>
      </c>
      <c r="C317">
        <v>12</v>
      </c>
      <c r="D317">
        <f t="shared" si="22"/>
        <v>1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23803</v>
      </c>
      <c r="M317">
        <v>22581</v>
      </c>
      <c r="N317">
        <v>0.43309807249910809</v>
      </c>
      <c r="O317">
        <v>0.56690192750089186</v>
      </c>
      <c r="P317">
        <v>0.60001954302400495</v>
      </c>
      <c r="Q317">
        <v>0.3999804569759951</v>
      </c>
      <c r="R317">
        <v>2.034623517999477E-2</v>
      </c>
      <c r="S317">
        <v>4887</v>
      </c>
      <c r="T317">
        <f t="shared" si="23"/>
        <v>-768</v>
      </c>
      <c r="U317">
        <v>4445</v>
      </c>
      <c r="V317">
        <v>4927.800213825637</v>
      </c>
      <c r="W317">
        <v>4887</v>
      </c>
      <c r="X317" s="10">
        <v>12.6</v>
      </c>
      <c r="Y317">
        <v>2.8</v>
      </c>
      <c r="Z317">
        <f t="shared" si="24"/>
        <v>35.279999999999994</v>
      </c>
    </row>
    <row r="318" spans="1:26" x14ac:dyDescent="0.6">
      <c r="A318">
        <v>2018</v>
      </c>
      <c r="B318">
        <v>11</v>
      </c>
      <c r="C318">
        <v>13</v>
      </c>
      <c r="D318">
        <f t="shared" si="22"/>
        <v>2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20996</v>
      </c>
      <c r="M318">
        <v>20366</v>
      </c>
      <c r="N318">
        <v>0.43649419592326172</v>
      </c>
      <c r="O318">
        <v>0.56350580407673834</v>
      </c>
      <c r="P318">
        <v>0.627129132881728</v>
      </c>
      <c r="Q318">
        <v>0.37287086711827189</v>
      </c>
      <c r="R318">
        <v>3.402406417112299E-2</v>
      </c>
      <c r="S318">
        <v>4931</v>
      </c>
      <c r="T318">
        <f t="shared" si="23"/>
        <v>44</v>
      </c>
      <c r="U318">
        <v>4445</v>
      </c>
      <c r="V318">
        <v>4876.6691923470407</v>
      </c>
      <c r="W318">
        <v>4931</v>
      </c>
      <c r="X318" s="10">
        <v>12.8</v>
      </c>
      <c r="Y318">
        <v>0</v>
      </c>
      <c r="Z318">
        <f t="shared" si="24"/>
        <v>0</v>
      </c>
    </row>
    <row r="319" spans="1:26" x14ac:dyDescent="0.6">
      <c r="A319">
        <v>2018</v>
      </c>
      <c r="B319">
        <v>11</v>
      </c>
      <c r="C319">
        <v>14</v>
      </c>
      <c r="D319">
        <f t="shared" si="22"/>
        <v>3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22309</v>
      </c>
      <c r="M319">
        <v>23467</v>
      </c>
      <c r="N319">
        <v>0.41761110318730299</v>
      </c>
      <c r="O319">
        <v>0.58238889681269701</v>
      </c>
      <c r="P319">
        <v>0.59674141802733649</v>
      </c>
      <c r="Q319">
        <v>0.40325858197266351</v>
      </c>
      <c r="R319">
        <v>3.9876129350704337E-2</v>
      </c>
      <c r="S319">
        <v>5103</v>
      </c>
      <c r="T319">
        <f t="shared" si="23"/>
        <v>172</v>
      </c>
      <c r="U319">
        <v>4445</v>
      </c>
      <c r="V319">
        <v>4976.0834979392976</v>
      </c>
      <c r="W319">
        <v>5103</v>
      </c>
      <c r="X319" s="10">
        <v>12.7</v>
      </c>
      <c r="Y319">
        <v>0</v>
      </c>
      <c r="Z319">
        <f t="shared" si="24"/>
        <v>0</v>
      </c>
    </row>
    <row r="320" spans="1:26" x14ac:dyDescent="0.6">
      <c r="A320">
        <v>2018</v>
      </c>
      <c r="B320">
        <v>11</v>
      </c>
      <c r="C320">
        <v>15</v>
      </c>
      <c r="D320">
        <f t="shared" si="22"/>
        <v>4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22273</v>
      </c>
      <c r="M320">
        <v>24211</v>
      </c>
      <c r="N320">
        <v>0.41556273791567899</v>
      </c>
      <c r="O320">
        <v>0.5844372620843209</v>
      </c>
      <c r="P320">
        <v>0.59227137337863978</v>
      </c>
      <c r="Q320">
        <v>0.40772862662136022</v>
      </c>
      <c r="R320">
        <v>1.927125930586138E-2</v>
      </c>
      <c r="S320">
        <v>5307</v>
      </c>
      <c r="T320">
        <f t="shared" si="23"/>
        <v>204</v>
      </c>
      <c r="U320">
        <v>4445</v>
      </c>
      <c r="V320">
        <v>5055.0761912215912</v>
      </c>
      <c r="W320">
        <v>5307</v>
      </c>
      <c r="X320" s="10">
        <v>13.3</v>
      </c>
      <c r="Y320">
        <v>0</v>
      </c>
      <c r="Z320">
        <f t="shared" si="24"/>
        <v>0</v>
      </c>
    </row>
    <row r="321" spans="1:26" x14ac:dyDescent="0.6">
      <c r="A321">
        <v>2018</v>
      </c>
      <c r="B321">
        <v>11</v>
      </c>
      <c r="C321">
        <v>16</v>
      </c>
      <c r="D321">
        <f t="shared" si="22"/>
        <v>5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23658</v>
      </c>
      <c r="M321">
        <v>24940</v>
      </c>
      <c r="N321">
        <v>0.44353239501189112</v>
      </c>
      <c r="O321">
        <v>0.55646760498810888</v>
      </c>
      <c r="P321">
        <v>0.5919173577889818</v>
      </c>
      <c r="Q321">
        <v>0.40808264221101831</v>
      </c>
      <c r="R321">
        <v>3.2856646961051013E-2</v>
      </c>
      <c r="S321">
        <v>5559</v>
      </c>
      <c r="T321">
        <f t="shared" si="23"/>
        <v>252</v>
      </c>
      <c r="U321">
        <v>4445</v>
      </c>
      <c r="V321">
        <v>5260.8524783661869</v>
      </c>
      <c r="W321">
        <v>5559</v>
      </c>
      <c r="X321" s="10">
        <v>12.7</v>
      </c>
      <c r="Y321">
        <v>0</v>
      </c>
      <c r="Z321">
        <f t="shared" si="24"/>
        <v>0</v>
      </c>
    </row>
    <row r="322" spans="1:26" x14ac:dyDescent="0.6">
      <c r="A322">
        <v>2018</v>
      </c>
      <c r="B322">
        <v>11</v>
      </c>
      <c r="C322">
        <v>17</v>
      </c>
      <c r="D322">
        <f t="shared" si="22"/>
        <v>6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24750</v>
      </c>
      <c r="M322">
        <v>25767</v>
      </c>
      <c r="N322">
        <v>0.43614946433540902</v>
      </c>
      <c r="O322">
        <v>0.56385053566459109</v>
      </c>
      <c r="P322">
        <v>0.61681501925369364</v>
      </c>
      <c r="Q322">
        <v>0.38318498074630641</v>
      </c>
      <c r="R322">
        <v>3.1854660559339373E-2</v>
      </c>
      <c r="S322">
        <v>5783</v>
      </c>
      <c r="T322">
        <f t="shared" si="23"/>
        <v>224</v>
      </c>
      <c r="U322">
        <v>4445</v>
      </c>
      <c r="V322">
        <v>5540.8321497358147</v>
      </c>
      <c r="W322">
        <v>5783</v>
      </c>
      <c r="X322" s="10">
        <v>12.4</v>
      </c>
      <c r="Y322">
        <v>0</v>
      </c>
      <c r="Z322">
        <f t="shared" si="24"/>
        <v>0</v>
      </c>
    </row>
    <row r="323" spans="1:26" x14ac:dyDescent="0.6">
      <c r="A323">
        <v>2018</v>
      </c>
      <c r="B323">
        <v>11</v>
      </c>
      <c r="C323">
        <v>18</v>
      </c>
      <c r="D323">
        <f t="shared" ref="D323:D366" si="27">WEEKDAY(DATE(A323,B323,C323), 2)</f>
        <v>7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27385</v>
      </c>
      <c r="M323">
        <v>25971</v>
      </c>
      <c r="N323">
        <v>0.42718360391224292</v>
      </c>
      <c r="O323">
        <v>0.57281639608775714</v>
      </c>
      <c r="P323">
        <v>0.60954947754910938</v>
      </c>
      <c r="Q323">
        <v>0.39045052245089062</v>
      </c>
      <c r="R323">
        <v>3.6373173497954762E-2</v>
      </c>
      <c r="S323">
        <v>5590</v>
      </c>
      <c r="T323">
        <f t="shared" ref="T323:T366" si="28">S323-S322</f>
        <v>-193</v>
      </c>
      <c r="U323">
        <v>4445</v>
      </c>
      <c r="V323">
        <v>5824.6407299667198</v>
      </c>
      <c r="W323">
        <v>5590</v>
      </c>
      <c r="X323" s="10">
        <v>10.3</v>
      </c>
      <c r="Y323">
        <v>0</v>
      </c>
      <c r="Z323">
        <f t="shared" ref="Z323:Z366" si="29">X323*Y323</f>
        <v>0</v>
      </c>
    </row>
    <row r="324" spans="1:26" x14ac:dyDescent="0.6">
      <c r="A324">
        <v>2018</v>
      </c>
      <c r="B324">
        <v>11</v>
      </c>
      <c r="C324">
        <v>19</v>
      </c>
      <c r="D324">
        <f t="shared" si="27"/>
        <v>1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24570</v>
      </c>
      <c r="M324">
        <v>22744</v>
      </c>
      <c r="N324">
        <v>0.44002107710112109</v>
      </c>
      <c r="O324">
        <v>0.55997892289887896</v>
      </c>
      <c r="P324">
        <v>0.5929807289844069</v>
      </c>
      <c r="Q324">
        <v>0.40701927101559299</v>
      </c>
      <c r="R324">
        <v>2.172793312840663E-2</v>
      </c>
      <c r="S324">
        <v>4850</v>
      </c>
      <c r="T324">
        <f t="shared" si="28"/>
        <v>-740</v>
      </c>
      <c r="U324">
        <v>4445</v>
      </c>
      <c r="V324">
        <v>4958.6320604813554</v>
      </c>
      <c r="W324">
        <v>4850</v>
      </c>
      <c r="X324" s="10">
        <v>11.1</v>
      </c>
      <c r="Y324">
        <v>0</v>
      </c>
      <c r="Z324">
        <f t="shared" si="29"/>
        <v>0</v>
      </c>
    </row>
    <row r="325" spans="1:26" x14ac:dyDescent="0.6">
      <c r="A325">
        <v>2018</v>
      </c>
      <c r="B325">
        <v>11</v>
      </c>
      <c r="C325">
        <v>20</v>
      </c>
      <c r="D325">
        <f t="shared" si="27"/>
        <v>2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20996</v>
      </c>
      <c r="M325">
        <v>19621</v>
      </c>
      <c r="N325">
        <v>0.44030688169961518</v>
      </c>
      <c r="O325">
        <v>0.55969311830038482</v>
      </c>
      <c r="P325">
        <v>0.62274666413939772</v>
      </c>
      <c r="Q325">
        <v>0.37725333586060228</v>
      </c>
      <c r="R325">
        <v>2.12166918049271E-2</v>
      </c>
      <c r="S325">
        <v>4789</v>
      </c>
      <c r="T325">
        <f t="shared" si="28"/>
        <v>-61</v>
      </c>
      <c r="U325">
        <v>4445</v>
      </c>
      <c r="V325">
        <v>4839.625846803041</v>
      </c>
      <c r="W325">
        <v>4789</v>
      </c>
      <c r="X325" s="10">
        <v>10.199999999999999</v>
      </c>
      <c r="Y325">
        <v>0</v>
      </c>
      <c r="Z325">
        <f t="shared" si="29"/>
        <v>0</v>
      </c>
    </row>
    <row r="326" spans="1:26" x14ac:dyDescent="0.6">
      <c r="A326">
        <v>2018</v>
      </c>
      <c r="B326">
        <v>11</v>
      </c>
      <c r="C326">
        <v>21</v>
      </c>
      <c r="D326">
        <f t="shared" si="27"/>
        <v>3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21707</v>
      </c>
      <c r="M326">
        <v>21880</v>
      </c>
      <c r="N326">
        <v>0.42042075141920338</v>
      </c>
      <c r="O326">
        <v>0.57957924858079668</v>
      </c>
      <c r="P326">
        <v>0.59522339975126348</v>
      </c>
      <c r="Q326">
        <v>0.40477660024873652</v>
      </c>
      <c r="R326">
        <v>1.9467787114845939E-2</v>
      </c>
      <c r="S326">
        <v>4778</v>
      </c>
      <c r="T326">
        <f t="shared" si="28"/>
        <v>-11</v>
      </c>
      <c r="U326">
        <v>4445</v>
      </c>
      <c r="V326">
        <v>4902.9451693018318</v>
      </c>
      <c r="W326">
        <v>4778</v>
      </c>
      <c r="X326" s="10">
        <v>10.9</v>
      </c>
      <c r="Y326">
        <v>0</v>
      </c>
      <c r="Z326">
        <f t="shared" si="29"/>
        <v>0</v>
      </c>
    </row>
    <row r="327" spans="1:26" x14ac:dyDescent="0.6">
      <c r="A327">
        <v>2018</v>
      </c>
      <c r="B327">
        <v>11</v>
      </c>
      <c r="C327">
        <v>22</v>
      </c>
      <c r="D327">
        <f t="shared" si="27"/>
        <v>4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22738</v>
      </c>
      <c r="M327">
        <v>23414</v>
      </c>
      <c r="N327">
        <v>0.42120593953435043</v>
      </c>
      <c r="O327">
        <v>0.57879406046564963</v>
      </c>
      <c r="P327">
        <v>0.58471105338811791</v>
      </c>
      <c r="Q327">
        <v>0.41528894661188209</v>
      </c>
      <c r="R327">
        <v>3.4672767690432961E-2</v>
      </c>
      <c r="S327">
        <v>4856</v>
      </c>
      <c r="T327">
        <f t="shared" si="28"/>
        <v>78</v>
      </c>
      <c r="U327">
        <v>4445</v>
      </c>
      <c r="V327">
        <v>5021.9488765187916</v>
      </c>
      <c r="W327">
        <v>4856</v>
      </c>
      <c r="X327" s="10">
        <v>7.5</v>
      </c>
      <c r="Y327">
        <v>0</v>
      </c>
      <c r="Z327">
        <f t="shared" si="29"/>
        <v>0</v>
      </c>
    </row>
    <row r="328" spans="1:26" x14ac:dyDescent="0.6">
      <c r="A328">
        <v>2018</v>
      </c>
      <c r="B328">
        <v>11</v>
      </c>
      <c r="C328">
        <v>23</v>
      </c>
      <c r="D328">
        <f t="shared" si="27"/>
        <v>5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23372</v>
      </c>
      <c r="M328">
        <v>24099</v>
      </c>
      <c r="N328">
        <v>0.43773853168475202</v>
      </c>
      <c r="O328">
        <v>0.56226146831524804</v>
      </c>
      <c r="P328">
        <v>0.59651841850726584</v>
      </c>
      <c r="Q328">
        <v>0.40348158149273411</v>
      </c>
      <c r="R328">
        <v>3.1266406300553093E-2</v>
      </c>
      <c r="S328">
        <v>5118</v>
      </c>
      <c r="T328">
        <f t="shared" si="28"/>
        <v>262</v>
      </c>
      <c r="U328">
        <v>4445</v>
      </c>
      <c r="V328">
        <v>5201.5425366286081</v>
      </c>
      <c r="W328">
        <v>5118</v>
      </c>
      <c r="X328" s="10">
        <v>6.1</v>
      </c>
      <c r="Y328">
        <v>0</v>
      </c>
      <c r="Z328">
        <f t="shared" si="29"/>
        <v>0</v>
      </c>
    </row>
    <row r="329" spans="1:26" x14ac:dyDescent="0.6">
      <c r="A329">
        <v>2018</v>
      </c>
      <c r="B329">
        <v>11</v>
      </c>
      <c r="C329">
        <v>24</v>
      </c>
      <c r="D329">
        <f t="shared" si="27"/>
        <v>6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22488</v>
      </c>
      <c r="M329">
        <v>24928</v>
      </c>
      <c r="N329">
        <v>0.42824725319242041</v>
      </c>
      <c r="O329">
        <v>0.57175274680757959</v>
      </c>
      <c r="P329">
        <v>0.62099291473564</v>
      </c>
      <c r="Q329">
        <v>0.37900708526436</v>
      </c>
      <c r="R329">
        <v>0.15710898577446999</v>
      </c>
      <c r="S329">
        <v>5515</v>
      </c>
      <c r="T329">
        <f t="shared" si="28"/>
        <v>397</v>
      </c>
      <c r="U329">
        <v>4445</v>
      </c>
      <c r="V329">
        <v>5322.318501962719</v>
      </c>
      <c r="W329">
        <v>5515</v>
      </c>
      <c r="X329" s="10">
        <v>7.7</v>
      </c>
      <c r="Y329">
        <v>2.2999999999999998</v>
      </c>
      <c r="Z329">
        <f t="shared" si="29"/>
        <v>17.709999999999997</v>
      </c>
    </row>
    <row r="330" spans="1:26" x14ac:dyDescent="0.6">
      <c r="A330">
        <v>2018</v>
      </c>
      <c r="B330">
        <v>11</v>
      </c>
      <c r="C330">
        <v>25</v>
      </c>
      <c r="D330">
        <f t="shared" si="27"/>
        <v>7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24059</v>
      </c>
      <c r="M330">
        <v>23182</v>
      </c>
      <c r="N330">
        <v>0.3528358576632234</v>
      </c>
      <c r="O330">
        <v>0.64716414233677655</v>
      </c>
      <c r="P330">
        <v>0.50489445668473798</v>
      </c>
      <c r="Q330">
        <v>0.49510554331526202</v>
      </c>
      <c r="R330">
        <v>0.56600885083941344</v>
      </c>
      <c r="S330">
        <v>5609</v>
      </c>
      <c r="T330">
        <f t="shared" si="28"/>
        <v>94</v>
      </c>
      <c r="U330">
        <v>4445</v>
      </c>
      <c r="V330">
        <v>5152.4636532179247</v>
      </c>
      <c r="W330">
        <v>5609</v>
      </c>
      <c r="X330" s="10">
        <v>9.6999999999999993</v>
      </c>
      <c r="Y330">
        <v>0</v>
      </c>
      <c r="Z330">
        <f t="shared" si="29"/>
        <v>0</v>
      </c>
    </row>
    <row r="331" spans="1:26" x14ac:dyDescent="0.6">
      <c r="A331">
        <v>2018</v>
      </c>
      <c r="B331">
        <v>11</v>
      </c>
      <c r="C331">
        <v>26</v>
      </c>
      <c r="D331">
        <f t="shared" si="27"/>
        <v>1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24466</v>
      </c>
      <c r="M331">
        <v>24107</v>
      </c>
      <c r="N331">
        <v>0.43062872636018018</v>
      </c>
      <c r="O331">
        <v>0.56937127363981976</v>
      </c>
      <c r="P331">
        <v>0.6018660889288121</v>
      </c>
      <c r="Q331">
        <v>0.3981339110711879</v>
      </c>
      <c r="R331">
        <v>5.7755276061120409E-2</v>
      </c>
      <c r="S331">
        <v>4701</v>
      </c>
      <c r="T331">
        <f t="shared" si="28"/>
        <v>-908</v>
      </c>
      <c r="U331">
        <v>4445</v>
      </c>
      <c r="V331">
        <v>4983.41526002911</v>
      </c>
      <c r="W331">
        <v>4701</v>
      </c>
      <c r="X331" s="10">
        <v>11.1</v>
      </c>
      <c r="Y331">
        <v>0</v>
      </c>
      <c r="Z331">
        <f t="shared" si="29"/>
        <v>0</v>
      </c>
    </row>
    <row r="332" spans="1:26" x14ac:dyDescent="0.6">
      <c r="A332">
        <v>2018</v>
      </c>
      <c r="B332">
        <v>11</v>
      </c>
      <c r="C332">
        <v>27</v>
      </c>
      <c r="D332">
        <f t="shared" si="27"/>
        <v>2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19775</v>
      </c>
      <c r="M332">
        <v>21084</v>
      </c>
      <c r="N332">
        <v>0.43937065514464901</v>
      </c>
      <c r="O332">
        <v>0.56062934485535099</v>
      </c>
      <c r="P332">
        <v>0.62977012667415144</v>
      </c>
      <c r="Q332">
        <v>0.37022987332584861</v>
      </c>
      <c r="R332">
        <v>2.546078878122222E-2</v>
      </c>
      <c r="S332">
        <v>4728</v>
      </c>
      <c r="T332">
        <f t="shared" si="28"/>
        <v>27</v>
      </c>
      <c r="U332">
        <v>4445</v>
      </c>
      <c r="V332">
        <v>4787.8212437711927</v>
      </c>
      <c r="W332">
        <v>4728</v>
      </c>
      <c r="X332" s="10">
        <v>14</v>
      </c>
      <c r="Y332">
        <v>0</v>
      </c>
      <c r="Z332">
        <f t="shared" si="29"/>
        <v>0</v>
      </c>
    </row>
    <row r="333" spans="1:26" x14ac:dyDescent="0.6">
      <c r="A333">
        <v>2018</v>
      </c>
      <c r="B333">
        <v>11</v>
      </c>
      <c r="C333">
        <v>28</v>
      </c>
      <c r="D333">
        <f t="shared" si="27"/>
        <v>3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20788</v>
      </c>
      <c r="M333">
        <v>22401</v>
      </c>
      <c r="N333">
        <v>0.41656542005112401</v>
      </c>
      <c r="O333">
        <v>0.58343457994887604</v>
      </c>
      <c r="P333">
        <v>0.59040070817706947</v>
      </c>
      <c r="Q333">
        <v>0.40959929182293048</v>
      </c>
      <c r="R333">
        <v>3.4602076124567479E-3</v>
      </c>
      <c r="S333">
        <v>4870</v>
      </c>
      <c r="T333">
        <f t="shared" si="28"/>
        <v>142</v>
      </c>
      <c r="U333">
        <v>4445</v>
      </c>
      <c r="V333">
        <v>4810.2744539785281</v>
      </c>
      <c r="W333">
        <v>4870</v>
      </c>
      <c r="X333" s="10">
        <v>11.6</v>
      </c>
      <c r="Y333">
        <v>0</v>
      </c>
      <c r="Z333">
        <f t="shared" si="29"/>
        <v>0</v>
      </c>
    </row>
    <row r="334" spans="1:26" x14ac:dyDescent="0.6">
      <c r="A334">
        <v>2018</v>
      </c>
      <c r="B334">
        <v>11</v>
      </c>
      <c r="C334">
        <v>29</v>
      </c>
      <c r="D334">
        <f t="shared" si="27"/>
        <v>4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21365</v>
      </c>
      <c r="M334">
        <v>22759</v>
      </c>
      <c r="N334">
        <v>0.42994245513822998</v>
      </c>
      <c r="O334">
        <v>0.57005754486176996</v>
      </c>
      <c r="P334">
        <v>0.58884117208192965</v>
      </c>
      <c r="Q334">
        <v>0.41115882791807029</v>
      </c>
      <c r="R334">
        <v>1.240110079119367E-2</v>
      </c>
      <c r="S334">
        <v>4895</v>
      </c>
      <c r="T334">
        <f t="shared" si="28"/>
        <v>25</v>
      </c>
      <c r="U334">
        <v>4445</v>
      </c>
      <c r="V334">
        <v>4937.7230048286028</v>
      </c>
      <c r="W334">
        <v>4895</v>
      </c>
      <c r="X334" s="10">
        <v>10.4</v>
      </c>
      <c r="Y334">
        <v>0</v>
      </c>
      <c r="Z334">
        <f t="shared" si="29"/>
        <v>0</v>
      </c>
    </row>
    <row r="335" spans="1:26" x14ac:dyDescent="0.6">
      <c r="A335">
        <v>2018</v>
      </c>
      <c r="B335">
        <v>11</v>
      </c>
      <c r="C335">
        <v>30</v>
      </c>
      <c r="D335">
        <f t="shared" si="27"/>
        <v>5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22682</v>
      </c>
      <c r="M335">
        <v>22545</v>
      </c>
      <c r="N335">
        <v>0.4350367150908947</v>
      </c>
      <c r="O335">
        <v>0.56496328490910541</v>
      </c>
      <c r="P335">
        <v>0.59541158703697405</v>
      </c>
      <c r="Q335">
        <v>0.40458841296302589</v>
      </c>
      <c r="R335">
        <v>2.9663005553098431E-2</v>
      </c>
      <c r="S335">
        <v>4981</v>
      </c>
      <c r="T335">
        <f t="shared" si="28"/>
        <v>86</v>
      </c>
      <c r="U335">
        <v>4445</v>
      </c>
      <c r="V335">
        <v>5178.6618107295553</v>
      </c>
      <c r="W335">
        <v>4981</v>
      </c>
      <c r="X335" s="10">
        <v>11.4</v>
      </c>
      <c r="Y335">
        <v>0</v>
      </c>
      <c r="Z335">
        <f t="shared" si="29"/>
        <v>0</v>
      </c>
    </row>
    <row r="336" spans="1:26" x14ac:dyDescent="0.6">
      <c r="A336">
        <v>2018</v>
      </c>
      <c r="B336">
        <v>12</v>
      </c>
      <c r="C336">
        <v>1</v>
      </c>
      <c r="D336">
        <f t="shared" si="27"/>
        <v>6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23628</v>
      </c>
      <c r="M336">
        <v>23488</v>
      </c>
      <c r="N336">
        <v>0.43351201551438312</v>
      </c>
      <c r="O336">
        <v>0.56648798448561699</v>
      </c>
      <c r="P336">
        <v>0.61830223490667846</v>
      </c>
      <c r="Q336">
        <v>0.38169776509332148</v>
      </c>
      <c r="R336">
        <v>2.166876633959133E-2</v>
      </c>
      <c r="S336">
        <v>5406</v>
      </c>
      <c r="T336">
        <f t="shared" si="28"/>
        <v>425</v>
      </c>
      <c r="U336">
        <v>4445</v>
      </c>
      <c r="V336">
        <v>5432.1006897411089</v>
      </c>
      <c r="W336">
        <v>5406</v>
      </c>
      <c r="X336" s="10">
        <v>10.4</v>
      </c>
      <c r="Y336">
        <v>0</v>
      </c>
      <c r="Z336">
        <f t="shared" si="29"/>
        <v>0</v>
      </c>
    </row>
    <row r="337" spans="1:26" x14ac:dyDescent="0.6">
      <c r="A337">
        <v>2018</v>
      </c>
      <c r="B337">
        <v>12</v>
      </c>
      <c r="C337">
        <v>2</v>
      </c>
      <c r="D337">
        <f t="shared" si="27"/>
        <v>7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24825</v>
      </c>
      <c r="M337">
        <v>22744</v>
      </c>
      <c r="N337">
        <v>0.41191549602585847</v>
      </c>
      <c r="O337">
        <v>0.58808450397414158</v>
      </c>
      <c r="P337">
        <v>0.60937394724500893</v>
      </c>
      <c r="Q337">
        <v>0.39062605275499113</v>
      </c>
      <c r="R337">
        <v>2.3980966523308542E-2</v>
      </c>
      <c r="S337">
        <v>5243</v>
      </c>
      <c r="T337">
        <f t="shared" si="28"/>
        <v>-163</v>
      </c>
      <c r="U337">
        <v>4445</v>
      </c>
      <c r="V337">
        <v>5630.3701428167042</v>
      </c>
      <c r="W337">
        <v>5243</v>
      </c>
      <c r="X337" s="10">
        <v>14.1</v>
      </c>
      <c r="Y337">
        <v>0</v>
      </c>
      <c r="Z337">
        <f t="shared" si="29"/>
        <v>0</v>
      </c>
    </row>
    <row r="338" spans="1:26" x14ac:dyDescent="0.6">
      <c r="A338">
        <v>2018</v>
      </c>
      <c r="B338">
        <v>12</v>
      </c>
      <c r="C338">
        <v>3</v>
      </c>
      <c r="D338">
        <f t="shared" si="27"/>
        <v>1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22507</v>
      </c>
      <c r="M338">
        <v>20216</v>
      </c>
      <c r="N338">
        <v>0.43851033162861608</v>
      </c>
      <c r="O338">
        <v>0.56148966837138392</v>
      </c>
      <c r="P338">
        <v>0.60076621940353503</v>
      </c>
      <c r="Q338">
        <v>0.39923378059646503</v>
      </c>
      <c r="R338">
        <v>1.0862122626828509E-2</v>
      </c>
      <c r="S338">
        <v>4521</v>
      </c>
      <c r="T338">
        <f t="shared" si="28"/>
        <v>-722</v>
      </c>
      <c r="U338">
        <v>4445</v>
      </c>
      <c r="V338">
        <v>4821.3390082217311</v>
      </c>
      <c r="W338">
        <v>4521</v>
      </c>
      <c r="X338" s="10">
        <v>16.8</v>
      </c>
      <c r="Y338">
        <v>17.2</v>
      </c>
      <c r="Z338">
        <f t="shared" si="29"/>
        <v>288.95999999999998</v>
      </c>
    </row>
    <row r="339" spans="1:26" x14ac:dyDescent="0.6">
      <c r="A339">
        <v>2018</v>
      </c>
      <c r="B339">
        <v>12</v>
      </c>
      <c r="C339">
        <v>4</v>
      </c>
      <c r="D339">
        <f t="shared" si="27"/>
        <v>2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18285</v>
      </c>
      <c r="M339">
        <v>18146</v>
      </c>
      <c r="N339">
        <v>0.42458251321265428</v>
      </c>
      <c r="O339">
        <v>0.57541748678734572</v>
      </c>
      <c r="P339">
        <v>0.6422201083807153</v>
      </c>
      <c r="Q339">
        <v>0.35777989161928481</v>
      </c>
      <c r="R339">
        <v>0.41721607779433001</v>
      </c>
      <c r="S339">
        <v>4573</v>
      </c>
      <c r="T339">
        <f t="shared" si="28"/>
        <v>52</v>
      </c>
      <c r="U339">
        <v>4445</v>
      </c>
      <c r="V339">
        <v>4676.9074419101926</v>
      </c>
      <c r="W339">
        <v>4573</v>
      </c>
      <c r="X339" s="10">
        <v>14.6</v>
      </c>
      <c r="Y339">
        <v>27.9</v>
      </c>
      <c r="Z339">
        <f t="shared" si="29"/>
        <v>407.34</v>
      </c>
    </row>
    <row r="340" spans="1:26" x14ac:dyDescent="0.6">
      <c r="A340">
        <v>2018</v>
      </c>
      <c r="B340">
        <v>12</v>
      </c>
      <c r="C340">
        <v>5</v>
      </c>
      <c r="D340">
        <f t="shared" si="27"/>
        <v>3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19889</v>
      </c>
      <c r="M340">
        <v>21361</v>
      </c>
      <c r="N340">
        <v>0.421017172137642</v>
      </c>
      <c r="O340">
        <v>0.578982827862358</v>
      </c>
      <c r="P340">
        <v>0.59765028527594544</v>
      </c>
      <c r="Q340">
        <v>0.40234971472405462</v>
      </c>
      <c r="R340">
        <v>2.2262641898864809E-2</v>
      </c>
      <c r="S340">
        <v>4615</v>
      </c>
      <c r="T340">
        <f t="shared" si="28"/>
        <v>42</v>
      </c>
      <c r="U340">
        <v>4445</v>
      </c>
      <c r="V340">
        <v>4742.1803231956774</v>
      </c>
      <c r="W340">
        <v>4615</v>
      </c>
      <c r="X340" s="10">
        <v>9.6999999999999993</v>
      </c>
      <c r="Y340">
        <v>0</v>
      </c>
      <c r="Z340">
        <f t="shared" si="29"/>
        <v>0</v>
      </c>
    </row>
    <row r="341" spans="1:26" x14ac:dyDescent="0.6">
      <c r="A341">
        <v>2018</v>
      </c>
      <c r="B341">
        <v>12</v>
      </c>
      <c r="C341">
        <v>6</v>
      </c>
      <c r="D341">
        <f t="shared" si="27"/>
        <v>4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19864</v>
      </c>
      <c r="M341">
        <v>22374</v>
      </c>
      <c r="N341">
        <v>0.41630731386422509</v>
      </c>
      <c r="O341">
        <v>0.58369268613577485</v>
      </c>
      <c r="P341">
        <v>0.59089589597557179</v>
      </c>
      <c r="Q341">
        <v>0.40910410402442821</v>
      </c>
      <c r="R341">
        <v>4.1887813667544127E-2</v>
      </c>
      <c r="S341">
        <v>4811</v>
      </c>
      <c r="T341">
        <f t="shared" si="28"/>
        <v>196</v>
      </c>
      <c r="U341">
        <v>4445</v>
      </c>
      <c r="V341">
        <v>4792.5441947756062</v>
      </c>
      <c r="W341">
        <v>4811</v>
      </c>
      <c r="X341" s="10">
        <v>7.3</v>
      </c>
      <c r="Y341">
        <v>3.1</v>
      </c>
      <c r="Z341">
        <f t="shared" si="29"/>
        <v>22.63</v>
      </c>
    </row>
    <row r="342" spans="1:26" x14ac:dyDescent="0.6">
      <c r="A342">
        <v>2018</v>
      </c>
      <c r="B342">
        <v>12</v>
      </c>
      <c r="C342">
        <v>7</v>
      </c>
      <c r="D342">
        <f t="shared" si="27"/>
        <v>5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21359</v>
      </c>
      <c r="M342">
        <v>22458</v>
      </c>
      <c r="N342">
        <v>0.44864884291127233</v>
      </c>
      <c r="O342">
        <v>0.55135115708872762</v>
      </c>
      <c r="P342">
        <v>0.59442461189228624</v>
      </c>
      <c r="Q342">
        <v>0.40557538810771371</v>
      </c>
      <c r="R342">
        <v>3.3344669606279513E-2</v>
      </c>
      <c r="S342">
        <v>5131</v>
      </c>
      <c r="T342">
        <f t="shared" si="28"/>
        <v>320</v>
      </c>
      <c r="U342">
        <v>4445</v>
      </c>
      <c r="V342">
        <v>4971.0199879903366</v>
      </c>
      <c r="W342">
        <v>5131</v>
      </c>
      <c r="X342" s="10">
        <v>0.5</v>
      </c>
      <c r="Y342">
        <v>0</v>
      </c>
      <c r="Z342">
        <f t="shared" si="29"/>
        <v>0</v>
      </c>
    </row>
    <row r="343" spans="1:26" x14ac:dyDescent="0.6">
      <c r="A343">
        <v>2018</v>
      </c>
      <c r="B343">
        <v>12</v>
      </c>
      <c r="C343">
        <v>8</v>
      </c>
      <c r="D343">
        <f t="shared" si="27"/>
        <v>6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22828</v>
      </c>
      <c r="M343">
        <v>23489</v>
      </c>
      <c r="N343">
        <v>0.43398699949399511</v>
      </c>
      <c r="O343">
        <v>0.56601300050600489</v>
      </c>
      <c r="P343">
        <v>0.61927781798964288</v>
      </c>
      <c r="Q343">
        <v>0.38072218201035712</v>
      </c>
      <c r="R343">
        <v>4.1794778111913657E-2</v>
      </c>
      <c r="S343">
        <v>5489</v>
      </c>
      <c r="T343">
        <f t="shared" si="28"/>
        <v>358</v>
      </c>
      <c r="U343">
        <v>4445</v>
      </c>
      <c r="V343">
        <v>5268.5660153704011</v>
      </c>
      <c r="W343">
        <v>5489</v>
      </c>
      <c r="X343" s="10">
        <v>-1.9</v>
      </c>
      <c r="Y343">
        <v>0</v>
      </c>
      <c r="Z343">
        <f t="shared" si="29"/>
        <v>0</v>
      </c>
    </row>
    <row r="344" spans="1:26" x14ac:dyDescent="0.6">
      <c r="A344">
        <v>2018</v>
      </c>
      <c r="B344">
        <v>12</v>
      </c>
      <c r="C344">
        <v>9</v>
      </c>
      <c r="D344">
        <f t="shared" si="27"/>
        <v>7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25262</v>
      </c>
      <c r="M344">
        <v>23143</v>
      </c>
      <c r="N344">
        <v>0.41937970061262719</v>
      </c>
      <c r="O344">
        <v>0.5806202993873727</v>
      </c>
      <c r="P344">
        <v>0.60462998423297087</v>
      </c>
      <c r="Q344">
        <v>0.39537001576702901</v>
      </c>
      <c r="R344">
        <v>2.125657280456042E-2</v>
      </c>
      <c r="S344">
        <v>5370</v>
      </c>
      <c r="T344">
        <f t="shared" si="28"/>
        <v>-119</v>
      </c>
      <c r="U344">
        <v>4445</v>
      </c>
      <c r="V344">
        <v>5535.7869420239913</v>
      </c>
      <c r="W344">
        <v>5370</v>
      </c>
      <c r="X344" s="10">
        <v>-0.5</v>
      </c>
      <c r="Y344">
        <v>0</v>
      </c>
      <c r="Z344">
        <f t="shared" si="29"/>
        <v>0</v>
      </c>
    </row>
    <row r="345" spans="1:26" x14ac:dyDescent="0.6">
      <c r="A345">
        <v>2018</v>
      </c>
      <c r="B345">
        <v>12</v>
      </c>
      <c r="C345">
        <v>10</v>
      </c>
      <c r="D345">
        <f t="shared" si="27"/>
        <v>1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22634</v>
      </c>
      <c r="M345">
        <v>21525</v>
      </c>
      <c r="N345">
        <v>0.43674410683765919</v>
      </c>
      <c r="O345">
        <v>0.56325589316234093</v>
      </c>
      <c r="P345">
        <v>0.6087200151702935</v>
      </c>
      <c r="Q345">
        <v>0.3912799848297065</v>
      </c>
      <c r="R345">
        <v>8.1725180190653363E-3</v>
      </c>
      <c r="S345">
        <v>4777</v>
      </c>
      <c r="T345">
        <f t="shared" si="28"/>
        <v>-593</v>
      </c>
      <c r="U345">
        <v>4445</v>
      </c>
      <c r="V345">
        <v>4790.6077225550434</v>
      </c>
      <c r="W345">
        <v>4777</v>
      </c>
      <c r="X345" s="10">
        <v>4</v>
      </c>
      <c r="Y345">
        <v>0</v>
      </c>
      <c r="Z345">
        <f t="shared" si="29"/>
        <v>0</v>
      </c>
    </row>
    <row r="346" spans="1:26" x14ac:dyDescent="0.6">
      <c r="A346">
        <v>2018</v>
      </c>
      <c r="B346">
        <v>12</v>
      </c>
      <c r="C346">
        <v>11</v>
      </c>
      <c r="D346">
        <f t="shared" si="27"/>
        <v>2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19541</v>
      </c>
      <c r="M346">
        <v>18971</v>
      </c>
      <c r="N346">
        <v>0.43772025192095981</v>
      </c>
      <c r="O346">
        <v>0.56227974807904013</v>
      </c>
      <c r="P346">
        <v>0.62561734524234425</v>
      </c>
      <c r="Q346">
        <v>0.3743826547576557</v>
      </c>
      <c r="R346">
        <v>3.4610556703527022E-2</v>
      </c>
      <c r="S346">
        <v>4928</v>
      </c>
      <c r="T346">
        <f t="shared" si="28"/>
        <v>151</v>
      </c>
      <c r="U346">
        <v>4445</v>
      </c>
      <c r="V346">
        <v>4690.6132975368282</v>
      </c>
      <c r="W346">
        <v>4928</v>
      </c>
      <c r="X346" s="10">
        <v>5.8</v>
      </c>
      <c r="Y346">
        <v>2.8</v>
      </c>
      <c r="Z346">
        <f t="shared" si="29"/>
        <v>16.239999999999998</v>
      </c>
    </row>
    <row r="347" spans="1:26" x14ac:dyDescent="0.6">
      <c r="A347">
        <v>2018</v>
      </c>
      <c r="B347">
        <v>12</v>
      </c>
      <c r="C347">
        <v>12</v>
      </c>
      <c r="D347">
        <f t="shared" si="27"/>
        <v>3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20365</v>
      </c>
      <c r="M347">
        <v>21309</v>
      </c>
      <c r="N347">
        <v>0.42478227335434382</v>
      </c>
      <c r="O347">
        <v>0.57521772664565618</v>
      </c>
      <c r="P347">
        <v>0.59314093456623129</v>
      </c>
      <c r="Q347">
        <v>0.40685906543376871</v>
      </c>
      <c r="R347">
        <v>7.137943224949235E-2</v>
      </c>
      <c r="S347">
        <v>4994</v>
      </c>
      <c r="T347">
        <f t="shared" si="28"/>
        <v>66</v>
      </c>
      <c r="U347">
        <v>4445</v>
      </c>
      <c r="V347">
        <v>4713.6422620359999</v>
      </c>
      <c r="W347">
        <v>4994</v>
      </c>
      <c r="X347" s="10">
        <v>2.9</v>
      </c>
      <c r="Y347">
        <v>0</v>
      </c>
      <c r="Z347">
        <f t="shared" si="29"/>
        <v>0</v>
      </c>
    </row>
    <row r="348" spans="1:26" x14ac:dyDescent="0.6">
      <c r="A348">
        <v>2018</v>
      </c>
      <c r="B348">
        <v>12</v>
      </c>
      <c r="C348">
        <v>13</v>
      </c>
      <c r="D348">
        <f t="shared" si="27"/>
        <v>4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20460</v>
      </c>
      <c r="M348">
        <v>23004</v>
      </c>
      <c r="N348">
        <v>0.42515110929090721</v>
      </c>
      <c r="O348">
        <v>0.57484889070909273</v>
      </c>
      <c r="P348">
        <v>0.5956527995361699</v>
      </c>
      <c r="Q348">
        <v>0.40434720046382999</v>
      </c>
      <c r="R348">
        <v>0.1071406223090402</v>
      </c>
      <c r="S348">
        <v>5165</v>
      </c>
      <c r="T348">
        <f t="shared" si="28"/>
        <v>171</v>
      </c>
      <c r="U348">
        <v>4445</v>
      </c>
      <c r="V348">
        <v>4827.1499762144913</v>
      </c>
      <c r="W348">
        <v>5165</v>
      </c>
      <c r="X348" s="10">
        <v>3.2</v>
      </c>
      <c r="Y348">
        <v>0</v>
      </c>
      <c r="Z348">
        <f t="shared" si="29"/>
        <v>0</v>
      </c>
    </row>
    <row r="349" spans="1:26" x14ac:dyDescent="0.6">
      <c r="A349">
        <v>2018</v>
      </c>
      <c r="B349">
        <v>12</v>
      </c>
      <c r="C349">
        <v>14</v>
      </c>
      <c r="D349">
        <f t="shared" si="27"/>
        <v>5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22429</v>
      </c>
      <c r="M349">
        <v>23545</v>
      </c>
      <c r="N349">
        <v>0.44326069476770619</v>
      </c>
      <c r="O349">
        <v>0.55673930523229376</v>
      </c>
      <c r="P349">
        <v>0.60000124094323692</v>
      </c>
      <c r="Q349">
        <v>0.39999875905676302</v>
      </c>
      <c r="R349">
        <v>2.5034678943347669E-2</v>
      </c>
      <c r="S349">
        <v>5410</v>
      </c>
      <c r="T349">
        <f t="shared" si="28"/>
        <v>245</v>
      </c>
      <c r="U349">
        <v>4445</v>
      </c>
      <c r="V349">
        <v>5092.027562077621</v>
      </c>
      <c r="W349">
        <v>5410</v>
      </c>
      <c r="X349" s="10">
        <v>1.2</v>
      </c>
      <c r="Y349">
        <v>0</v>
      </c>
      <c r="Z349">
        <f t="shared" si="29"/>
        <v>0</v>
      </c>
    </row>
    <row r="350" spans="1:26" x14ac:dyDescent="0.6">
      <c r="A350">
        <v>2018</v>
      </c>
      <c r="B350">
        <v>12</v>
      </c>
      <c r="C350">
        <v>15</v>
      </c>
      <c r="D350">
        <f t="shared" si="27"/>
        <v>6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23675</v>
      </c>
      <c r="M350">
        <v>24811</v>
      </c>
      <c r="N350">
        <v>0.43541097110821869</v>
      </c>
      <c r="O350">
        <v>0.5645890288917812</v>
      </c>
      <c r="P350">
        <v>0.62368149594124112</v>
      </c>
      <c r="Q350">
        <v>0.37631850405875877</v>
      </c>
      <c r="R350">
        <v>1.3351761433602871E-2</v>
      </c>
      <c r="S350">
        <v>5706</v>
      </c>
      <c r="T350">
        <f t="shared" si="28"/>
        <v>296</v>
      </c>
      <c r="U350">
        <v>4445</v>
      </c>
      <c r="V350">
        <v>5405.5041193328398</v>
      </c>
      <c r="W350">
        <v>5706</v>
      </c>
      <c r="X350" s="10">
        <v>4</v>
      </c>
      <c r="Y350">
        <v>0</v>
      </c>
      <c r="Z350">
        <f t="shared" si="29"/>
        <v>0</v>
      </c>
    </row>
    <row r="351" spans="1:26" x14ac:dyDescent="0.6">
      <c r="A351">
        <v>2018</v>
      </c>
      <c r="B351">
        <v>12</v>
      </c>
      <c r="C351">
        <v>16</v>
      </c>
      <c r="D351">
        <f t="shared" si="27"/>
        <v>7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24548</v>
      </c>
      <c r="M351">
        <v>23052</v>
      </c>
      <c r="N351">
        <v>0.39321932233124862</v>
      </c>
      <c r="O351">
        <v>0.60678067766875143</v>
      </c>
      <c r="P351">
        <v>0.625939119258487</v>
      </c>
      <c r="Q351">
        <v>0.37406088074151289</v>
      </c>
      <c r="R351">
        <v>6.899601770686932E-2</v>
      </c>
      <c r="S351">
        <v>5721</v>
      </c>
      <c r="T351">
        <f t="shared" si="28"/>
        <v>15</v>
      </c>
      <c r="U351">
        <v>4445</v>
      </c>
      <c r="V351">
        <v>5601.2399115902381</v>
      </c>
      <c r="W351">
        <v>5721</v>
      </c>
      <c r="X351" s="10">
        <v>4.7</v>
      </c>
      <c r="Y351">
        <v>4.4000000000000004</v>
      </c>
      <c r="Z351">
        <f t="shared" si="29"/>
        <v>20.680000000000003</v>
      </c>
    </row>
    <row r="352" spans="1:26" x14ac:dyDescent="0.6">
      <c r="A352">
        <v>2018</v>
      </c>
      <c r="B352">
        <v>12</v>
      </c>
      <c r="C352">
        <v>17</v>
      </c>
      <c r="D352">
        <f t="shared" si="27"/>
        <v>1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22103</v>
      </c>
      <c r="M352">
        <v>23038</v>
      </c>
      <c r="N352">
        <v>0.39880492910613191</v>
      </c>
      <c r="O352">
        <v>0.60119507089386814</v>
      </c>
      <c r="P352">
        <v>0.6017938836222364</v>
      </c>
      <c r="Q352">
        <v>0.3982061163777636</v>
      </c>
      <c r="R352">
        <v>0.52053844975664143</v>
      </c>
      <c r="S352">
        <v>5314</v>
      </c>
      <c r="T352">
        <f t="shared" si="28"/>
        <v>-407</v>
      </c>
      <c r="U352">
        <v>4445</v>
      </c>
      <c r="V352">
        <v>4738.4968866626859</v>
      </c>
      <c r="W352">
        <v>5314</v>
      </c>
      <c r="X352" s="10">
        <v>5.9</v>
      </c>
      <c r="Y352">
        <v>0</v>
      </c>
      <c r="Z352">
        <f t="shared" si="29"/>
        <v>0</v>
      </c>
    </row>
    <row r="353" spans="1:26" x14ac:dyDescent="0.6">
      <c r="A353">
        <v>2018</v>
      </c>
      <c r="B353">
        <v>12</v>
      </c>
      <c r="C353">
        <v>18</v>
      </c>
      <c r="D353">
        <f t="shared" si="27"/>
        <v>2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21308</v>
      </c>
      <c r="M353">
        <v>21203</v>
      </c>
      <c r="N353">
        <v>0.43191941003814982</v>
      </c>
      <c r="O353">
        <v>0.56808058996185018</v>
      </c>
      <c r="P353">
        <v>0.63373479704293767</v>
      </c>
      <c r="Q353">
        <v>0.36626520295706239</v>
      </c>
      <c r="R353">
        <v>7.2808249390383772E-2</v>
      </c>
      <c r="S353">
        <v>5063</v>
      </c>
      <c r="T353">
        <f t="shared" si="28"/>
        <v>-251</v>
      </c>
      <c r="U353">
        <v>4445</v>
      </c>
      <c r="V353">
        <v>4872.5373304378372</v>
      </c>
      <c r="W353">
        <v>5063</v>
      </c>
      <c r="X353" s="10">
        <v>5.6</v>
      </c>
      <c r="Y353">
        <v>0</v>
      </c>
      <c r="Z353">
        <f t="shared" si="29"/>
        <v>0</v>
      </c>
    </row>
    <row r="354" spans="1:26" x14ac:dyDescent="0.6">
      <c r="A354">
        <v>2018</v>
      </c>
      <c r="B354">
        <v>12</v>
      </c>
      <c r="C354">
        <v>19</v>
      </c>
      <c r="D354">
        <f t="shared" si="27"/>
        <v>3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21542</v>
      </c>
      <c r="M354">
        <v>22871</v>
      </c>
      <c r="N354">
        <v>0.42296200463818617</v>
      </c>
      <c r="O354">
        <v>0.57703799536181377</v>
      </c>
      <c r="P354">
        <v>0.59727630544712651</v>
      </c>
      <c r="Q354">
        <v>0.40272369455287349</v>
      </c>
      <c r="R354">
        <v>1.6301747737278612E-2</v>
      </c>
      <c r="S354">
        <v>5112</v>
      </c>
      <c r="T354">
        <f t="shared" si="28"/>
        <v>49</v>
      </c>
      <c r="U354">
        <v>4445</v>
      </c>
      <c r="V354">
        <v>4885.3966604915577</v>
      </c>
      <c r="W354">
        <v>5112</v>
      </c>
      <c r="X354" s="10">
        <v>9.6</v>
      </c>
      <c r="Y354">
        <v>0</v>
      </c>
      <c r="Z354">
        <f t="shared" si="29"/>
        <v>0</v>
      </c>
    </row>
    <row r="355" spans="1:26" x14ac:dyDescent="0.6">
      <c r="A355">
        <v>2018</v>
      </c>
      <c r="B355">
        <v>12</v>
      </c>
      <c r="C355">
        <v>20</v>
      </c>
      <c r="D355">
        <f t="shared" si="27"/>
        <v>4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22406</v>
      </c>
      <c r="M355">
        <v>24017</v>
      </c>
      <c r="N355">
        <v>0.42106535029955172</v>
      </c>
      <c r="O355">
        <v>0.57893464970044828</v>
      </c>
      <c r="P355">
        <v>0.58575874994104826</v>
      </c>
      <c r="Q355">
        <v>0.41424125005895168</v>
      </c>
      <c r="R355">
        <v>1.8112116641528411E-2</v>
      </c>
      <c r="S355">
        <v>5261</v>
      </c>
      <c r="T355">
        <f t="shared" si="28"/>
        <v>149</v>
      </c>
      <c r="U355">
        <v>4445</v>
      </c>
      <c r="V355">
        <v>5018.549773586672</v>
      </c>
      <c r="W355">
        <v>5261</v>
      </c>
      <c r="X355" s="10">
        <v>10.3</v>
      </c>
      <c r="Y355">
        <v>0</v>
      </c>
      <c r="Z355">
        <f t="shared" si="29"/>
        <v>0</v>
      </c>
    </row>
    <row r="356" spans="1:26" x14ac:dyDescent="0.6">
      <c r="A356">
        <v>2018</v>
      </c>
      <c r="B356">
        <v>12</v>
      </c>
      <c r="C356">
        <v>21</v>
      </c>
      <c r="D356">
        <f t="shared" si="27"/>
        <v>5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23171</v>
      </c>
      <c r="M356">
        <v>24188</v>
      </c>
      <c r="N356">
        <v>0.43607391920085409</v>
      </c>
      <c r="O356">
        <v>0.56392608079914586</v>
      </c>
      <c r="P356">
        <v>0.59626360911190635</v>
      </c>
      <c r="Q356">
        <v>0.40373639088809371</v>
      </c>
      <c r="R356">
        <v>2.0626432391138271E-2</v>
      </c>
      <c r="S356">
        <v>5364</v>
      </c>
      <c r="T356">
        <f t="shared" si="28"/>
        <v>103</v>
      </c>
      <c r="U356">
        <v>4445</v>
      </c>
      <c r="V356">
        <v>5228.6612237371346</v>
      </c>
      <c r="W356">
        <v>5364</v>
      </c>
      <c r="X356" s="10">
        <v>11.9</v>
      </c>
      <c r="Y356">
        <v>0</v>
      </c>
      <c r="Z356">
        <f t="shared" si="29"/>
        <v>0</v>
      </c>
    </row>
    <row r="357" spans="1:26" x14ac:dyDescent="0.6">
      <c r="A357">
        <v>2018</v>
      </c>
      <c r="B357">
        <v>12</v>
      </c>
      <c r="C357">
        <v>22</v>
      </c>
      <c r="D357">
        <f t="shared" si="27"/>
        <v>6</v>
      </c>
      <c r="E357" s="14" t="s">
        <v>28</v>
      </c>
      <c r="F357" s="14" t="s">
        <v>31</v>
      </c>
      <c r="G357" s="14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-3</v>
      </c>
      <c r="H357" s="14">
        <f t="shared" si="25"/>
        <v>0</v>
      </c>
      <c r="I357" s="14">
        <f t="shared" si="26"/>
        <v>1</v>
      </c>
      <c r="J357" s="12"/>
      <c r="K357" s="12" t="s">
        <v>56</v>
      </c>
      <c r="L357">
        <v>24657</v>
      </c>
      <c r="M357">
        <v>26533</v>
      </c>
      <c r="N357">
        <v>0.42724952186161441</v>
      </c>
      <c r="O357">
        <v>0.57275047813838564</v>
      </c>
      <c r="P357">
        <v>0.62764753134722173</v>
      </c>
      <c r="Q357">
        <v>0.37235246865277832</v>
      </c>
      <c r="R357">
        <v>3.4148043118176062E-2</v>
      </c>
      <c r="S357">
        <v>5771</v>
      </c>
      <c r="T357">
        <f t="shared" si="28"/>
        <v>407</v>
      </c>
      <c r="U357">
        <v>4445</v>
      </c>
      <c r="V357">
        <v>5952.1156749226402</v>
      </c>
      <c r="W357">
        <v>5771</v>
      </c>
      <c r="X357" s="10">
        <v>12.5</v>
      </c>
      <c r="Y357">
        <v>0</v>
      </c>
      <c r="Z357">
        <f t="shared" si="29"/>
        <v>0</v>
      </c>
    </row>
    <row r="358" spans="1:26" x14ac:dyDescent="0.6">
      <c r="A358">
        <v>2018</v>
      </c>
      <c r="B358">
        <v>12</v>
      </c>
      <c r="C358">
        <v>23</v>
      </c>
      <c r="D358">
        <f t="shared" si="27"/>
        <v>7</v>
      </c>
      <c r="E358" s="14" t="s">
        <v>28</v>
      </c>
      <c r="F358" s="14" t="s">
        <v>13</v>
      </c>
      <c r="G358" s="14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 s="14">
        <f t="shared" si="25"/>
        <v>0</v>
      </c>
      <c r="I358" s="14">
        <f t="shared" si="26"/>
        <v>1</v>
      </c>
      <c r="J358" s="12"/>
      <c r="K358" s="12" t="s">
        <v>56</v>
      </c>
      <c r="L358">
        <v>23671</v>
      </c>
      <c r="M358">
        <v>23901</v>
      </c>
      <c r="N358">
        <v>0.41244218267996308</v>
      </c>
      <c r="O358">
        <v>0.58755781732003687</v>
      </c>
      <c r="P358">
        <v>0.61151248175738837</v>
      </c>
      <c r="Q358">
        <v>0.38848751824261152</v>
      </c>
      <c r="R358">
        <v>9.5424836601307184E-3</v>
      </c>
      <c r="S358">
        <v>5856</v>
      </c>
      <c r="T358">
        <f t="shared" si="28"/>
        <v>85</v>
      </c>
      <c r="U358">
        <v>4445</v>
      </c>
      <c r="V358">
        <v>5873.5067038523539</v>
      </c>
      <c r="W358">
        <v>5873.5067038523539</v>
      </c>
      <c r="X358" s="10">
        <v>8.8000000000000007</v>
      </c>
      <c r="Y358">
        <v>3.6</v>
      </c>
      <c r="Z358">
        <f t="shared" si="29"/>
        <v>31.680000000000003</v>
      </c>
    </row>
    <row r="359" spans="1:26" x14ac:dyDescent="0.6">
      <c r="A359">
        <v>2018</v>
      </c>
      <c r="B359">
        <v>12</v>
      </c>
      <c r="C359">
        <v>24</v>
      </c>
      <c r="D359">
        <f t="shared" si="27"/>
        <v>1</v>
      </c>
      <c r="E359" s="14" t="s">
        <v>28</v>
      </c>
      <c r="F359" s="14" t="s">
        <v>14</v>
      </c>
      <c r="G359" s="14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 s="14">
        <f t="shared" si="25"/>
        <v>0</v>
      </c>
      <c r="I359" s="14">
        <f t="shared" si="26"/>
        <v>1</v>
      </c>
      <c r="J359" s="12"/>
      <c r="K359" s="12" t="s">
        <v>56</v>
      </c>
      <c r="L359">
        <v>21237</v>
      </c>
      <c r="M359">
        <v>21637</v>
      </c>
      <c r="N359">
        <v>0.41684971034796442</v>
      </c>
      <c r="O359">
        <v>0.58315028965203553</v>
      </c>
      <c r="P359">
        <v>0.59617796266007173</v>
      </c>
      <c r="Q359">
        <v>0.40382203733992827</v>
      </c>
      <c r="R359">
        <v>1.756483970106261E-2</v>
      </c>
      <c r="S359">
        <v>5387</v>
      </c>
      <c r="T359">
        <f t="shared" si="28"/>
        <v>-469</v>
      </c>
      <c r="U359">
        <v>4445</v>
      </c>
      <c r="V359">
        <v>5001.030969233233</v>
      </c>
      <c r="W359">
        <v>5387</v>
      </c>
      <c r="X359" s="10">
        <v>3.9</v>
      </c>
      <c r="Y359">
        <v>0</v>
      </c>
      <c r="Z359">
        <f t="shared" si="29"/>
        <v>0</v>
      </c>
    </row>
    <row r="360" spans="1:26" x14ac:dyDescent="0.6">
      <c r="A360">
        <v>2018</v>
      </c>
      <c r="B360">
        <v>12</v>
      </c>
      <c r="C360">
        <v>25</v>
      </c>
      <c r="D360">
        <f t="shared" si="27"/>
        <v>2</v>
      </c>
      <c r="E360" s="14" t="s">
        <v>28</v>
      </c>
      <c r="F360" s="14" t="s">
        <v>11</v>
      </c>
      <c r="G360" s="14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 s="14">
        <f t="shared" si="25"/>
        <v>1</v>
      </c>
      <c r="I360" s="14">
        <f t="shared" si="26"/>
        <v>1</v>
      </c>
      <c r="J360" s="12" t="s">
        <v>65</v>
      </c>
      <c r="K360" s="12" t="s">
        <v>56</v>
      </c>
      <c r="L360">
        <v>22298</v>
      </c>
      <c r="M360">
        <v>20049</v>
      </c>
      <c r="N360">
        <v>0.414254544955237</v>
      </c>
      <c r="O360">
        <v>0.58574545504476294</v>
      </c>
      <c r="P360">
        <v>0.63150143958512195</v>
      </c>
      <c r="Q360">
        <v>0.368498560414878</v>
      </c>
      <c r="R360">
        <v>2.2669541500810849E-2</v>
      </c>
      <c r="S360">
        <v>5197</v>
      </c>
      <c r="T360">
        <f t="shared" si="28"/>
        <v>-190</v>
      </c>
      <c r="U360">
        <v>4445</v>
      </c>
      <c r="V360">
        <v>5326.9304326638221</v>
      </c>
      <c r="W360">
        <v>5197</v>
      </c>
      <c r="X360" s="10">
        <v>5</v>
      </c>
      <c r="Y360">
        <v>0</v>
      </c>
      <c r="Z360">
        <f t="shared" si="29"/>
        <v>0</v>
      </c>
    </row>
    <row r="361" spans="1:26" x14ac:dyDescent="0.6">
      <c r="A361">
        <v>2018</v>
      </c>
      <c r="B361">
        <v>12</v>
      </c>
      <c r="C361">
        <v>26</v>
      </c>
      <c r="D361">
        <f t="shared" si="27"/>
        <v>3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23270</v>
      </c>
      <c r="M361">
        <v>23095</v>
      </c>
      <c r="N361">
        <v>0.3984323619681478</v>
      </c>
      <c r="O361">
        <v>0.6015676380318522</v>
      </c>
      <c r="P361">
        <v>0.59495499719730283</v>
      </c>
      <c r="Q361">
        <v>0.40504500280269717</v>
      </c>
      <c r="R361">
        <v>7.08648686043514E-2</v>
      </c>
      <c r="S361">
        <v>4933</v>
      </c>
      <c r="T361">
        <f t="shared" si="28"/>
        <v>-264</v>
      </c>
      <c r="U361">
        <v>4445</v>
      </c>
      <c r="V361">
        <v>5011.289071759209</v>
      </c>
      <c r="W361">
        <v>4933</v>
      </c>
      <c r="X361" s="10">
        <v>6.9</v>
      </c>
      <c r="Y361">
        <v>0</v>
      </c>
      <c r="Z361">
        <f t="shared" si="29"/>
        <v>0</v>
      </c>
    </row>
    <row r="362" spans="1:26" x14ac:dyDescent="0.6">
      <c r="A362">
        <v>2018</v>
      </c>
      <c r="B362">
        <v>12</v>
      </c>
      <c r="C362">
        <v>27</v>
      </c>
      <c r="D362">
        <f t="shared" si="27"/>
        <v>4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22550</v>
      </c>
      <c r="M362">
        <v>23313</v>
      </c>
      <c r="N362">
        <v>0.39968640017583751</v>
      </c>
      <c r="O362">
        <v>0.60031359982416266</v>
      </c>
      <c r="P362">
        <v>0.58989496460357871</v>
      </c>
      <c r="Q362">
        <v>0.41010503539642129</v>
      </c>
      <c r="R362">
        <v>4.7425982018952338E-2</v>
      </c>
      <c r="S362">
        <v>4910</v>
      </c>
      <c r="T362">
        <f t="shared" si="28"/>
        <v>-23</v>
      </c>
      <c r="U362">
        <v>4445</v>
      </c>
      <c r="V362">
        <v>4972.4359978323864</v>
      </c>
      <c r="W362">
        <v>4910</v>
      </c>
      <c r="X362" s="10">
        <v>0.5</v>
      </c>
      <c r="Y362">
        <v>0</v>
      </c>
      <c r="Z362">
        <f t="shared" si="29"/>
        <v>0</v>
      </c>
    </row>
    <row r="363" spans="1:26" x14ac:dyDescent="0.6">
      <c r="A363">
        <v>2018</v>
      </c>
      <c r="B363">
        <v>12</v>
      </c>
      <c r="C363">
        <v>28</v>
      </c>
      <c r="D363">
        <f t="shared" si="27"/>
        <v>5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22774</v>
      </c>
      <c r="M363">
        <v>24430</v>
      </c>
      <c r="N363">
        <v>0.40707832026784779</v>
      </c>
      <c r="O363">
        <v>0.59292167973215226</v>
      </c>
      <c r="P363">
        <v>0.58735604216456283</v>
      </c>
      <c r="Q363">
        <v>0.41264395783543723</v>
      </c>
      <c r="R363">
        <v>7.4438241235589467E-2</v>
      </c>
      <c r="S363">
        <v>5227</v>
      </c>
      <c r="T363">
        <f t="shared" si="28"/>
        <v>317</v>
      </c>
      <c r="U363">
        <v>4445</v>
      </c>
      <c r="V363">
        <v>5044.0221617761554</v>
      </c>
      <c r="W363">
        <v>5227</v>
      </c>
      <c r="X363" s="10">
        <v>-3.5</v>
      </c>
      <c r="Y363">
        <v>0</v>
      </c>
      <c r="Z363">
        <f t="shared" si="29"/>
        <v>0</v>
      </c>
    </row>
    <row r="364" spans="1:26" x14ac:dyDescent="0.6">
      <c r="A364">
        <v>2018</v>
      </c>
      <c r="B364">
        <v>12</v>
      </c>
      <c r="C364">
        <v>29</v>
      </c>
      <c r="D364">
        <f t="shared" si="27"/>
        <v>6</v>
      </c>
      <c r="E364" s="14" t="s">
        <v>10</v>
      </c>
      <c r="F364" s="14" t="s">
        <v>31</v>
      </c>
      <c r="G364" s="1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-3</v>
      </c>
      <c r="H364" s="14">
        <f t="shared" si="25"/>
        <v>0</v>
      </c>
      <c r="I364" s="14">
        <f t="shared" si="26"/>
        <v>1</v>
      </c>
      <c r="J364" s="12"/>
      <c r="K364" s="12" t="s">
        <v>56</v>
      </c>
      <c r="L364">
        <v>24980</v>
      </c>
      <c r="M364">
        <v>26975</v>
      </c>
      <c r="N364">
        <v>0.41122661780101222</v>
      </c>
      <c r="O364">
        <v>0.58877338219898778</v>
      </c>
      <c r="P364">
        <v>0.62675583899632337</v>
      </c>
      <c r="Q364">
        <v>0.37324416100367658</v>
      </c>
      <c r="R364">
        <v>4.5606834534170172E-2</v>
      </c>
      <c r="S364">
        <v>5686</v>
      </c>
      <c r="T364">
        <f t="shared" si="28"/>
        <v>459</v>
      </c>
      <c r="U364">
        <v>4445</v>
      </c>
      <c r="V364">
        <v>5864.0882691541501</v>
      </c>
      <c r="W364">
        <v>5686</v>
      </c>
      <c r="X364" s="10">
        <v>-2.2000000000000002</v>
      </c>
      <c r="Y364">
        <v>0</v>
      </c>
      <c r="Z364">
        <f t="shared" si="29"/>
        <v>0</v>
      </c>
    </row>
    <row r="365" spans="1:26" x14ac:dyDescent="0.6">
      <c r="A365">
        <v>2018</v>
      </c>
      <c r="B365">
        <v>12</v>
      </c>
      <c r="C365">
        <v>30</v>
      </c>
      <c r="D365">
        <f t="shared" si="27"/>
        <v>7</v>
      </c>
      <c r="E365" s="14" t="s">
        <v>10</v>
      </c>
      <c r="F365" s="14" t="s">
        <v>13</v>
      </c>
      <c r="G365" s="14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 s="14">
        <f t="shared" si="25"/>
        <v>0</v>
      </c>
      <c r="I365" s="14">
        <f t="shared" si="26"/>
        <v>1</v>
      </c>
      <c r="J365" s="12"/>
      <c r="K365" s="12" t="s">
        <v>56</v>
      </c>
      <c r="L365">
        <v>23637</v>
      </c>
      <c r="M365">
        <v>24654</v>
      </c>
      <c r="N365">
        <v>0.39904106820151253</v>
      </c>
      <c r="O365">
        <v>0.60095893179848747</v>
      </c>
      <c r="P365">
        <v>0.61145800409550177</v>
      </c>
      <c r="Q365">
        <v>0.38527402204828898</v>
      </c>
      <c r="R365">
        <v>5.2843101120737257E-2</v>
      </c>
      <c r="S365">
        <v>5870</v>
      </c>
      <c r="T365">
        <f t="shared" si="28"/>
        <v>184</v>
      </c>
      <c r="U365">
        <v>4445</v>
      </c>
      <c r="V365">
        <v>5796.5873067233579</v>
      </c>
      <c r="W365">
        <v>5870</v>
      </c>
      <c r="X365" s="10">
        <v>-0.7</v>
      </c>
      <c r="Y365">
        <v>0</v>
      </c>
      <c r="Z365">
        <f t="shared" si="29"/>
        <v>0</v>
      </c>
    </row>
    <row r="366" spans="1:26" x14ac:dyDescent="0.6">
      <c r="A366">
        <v>2018</v>
      </c>
      <c r="B366">
        <v>12</v>
      </c>
      <c r="C366">
        <v>31</v>
      </c>
      <c r="D366">
        <f t="shared" si="27"/>
        <v>1</v>
      </c>
      <c r="E366" s="14" t="s">
        <v>71</v>
      </c>
      <c r="F366" s="14" t="s">
        <v>14</v>
      </c>
      <c r="G366" s="14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 s="14">
        <f t="shared" si="25"/>
        <v>0</v>
      </c>
      <c r="I366" s="14">
        <f t="shared" si="26"/>
        <v>1</v>
      </c>
      <c r="J366" s="12"/>
      <c r="K366" s="12" t="s">
        <v>56</v>
      </c>
      <c r="L366">
        <v>23142</v>
      </c>
      <c r="M366">
        <v>21703</v>
      </c>
      <c r="N366">
        <v>0.41375501180864499</v>
      </c>
      <c r="O366">
        <v>0.58624498819135495</v>
      </c>
      <c r="P366">
        <v>0.6106856795005583</v>
      </c>
      <c r="Q366">
        <v>0.38931432049944159</v>
      </c>
      <c r="R366">
        <v>6.1274509803921559E-3</v>
      </c>
      <c r="S366">
        <v>5585</v>
      </c>
      <c r="T366">
        <f t="shared" si="28"/>
        <v>-285</v>
      </c>
      <c r="U366">
        <v>4445</v>
      </c>
      <c r="V366">
        <v>5222.6221530964503</v>
      </c>
      <c r="W366">
        <v>5585</v>
      </c>
      <c r="X366" s="10">
        <v>3.9</v>
      </c>
      <c r="Y366">
        <v>0</v>
      </c>
      <c r="Z366">
        <f t="shared" si="29"/>
        <v>0</v>
      </c>
    </row>
    <row r="367" spans="1:26" x14ac:dyDescent="0.6">
      <c r="X367" s="10"/>
    </row>
  </sheetData>
  <phoneticPr fontId="2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67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24" max="24" width="11.6875" bestFit="1" customWidth="1"/>
  </cols>
  <sheetData>
    <row r="1" spans="1:26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94</v>
      </c>
      <c r="U1" s="1" t="s">
        <v>100</v>
      </c>
      <c r="V1" s="1" t="s">
        <v>98</v>
      </c>
      <c r="W1" s="1" t="s">
        <v>99</v>
      </c>
      <c r="X1" s="1" t="s">
        <v>49</v>
      </c>
      <c r="Y1" s="9" t="s">
        <v>50</v>
      </c>
      <c r="Z1" s="19" t="s">
        <v>95</v>
      </c>
    </row>
    <row r="2" spans="1:26" x14ac:dyDescent="0.6">
      <c r="A2">
        <v>2019</v>
      </c>
      <c r="B2">
        <v>1</v>
      </c>
      <c r="C2">
        <v>1</v>
      </c>
      <c r="D2">
        <f>WEEKDAY(DATE(A2,B2,C2), 2)</f>
        <v>2</v>
      </c>
      <c r="E2" s="14" t="s">
        <v>10</v>
      </c>
      <c r="F2" s="14" t="s">
        <v>11</v>
      </c>
      <c r="G2" s="14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4">
        <f t="shared" ref="H2:H65" si="0" xml:space="preserve"> IF(F2 = "H",1,0)</f>
        <v>1</v>
      </c>
      <c r="I2" s="14">
        <f t="shared" ref="I2:I65" si="1">IF(NOT(ISBLANK(F2)), 1, 0)</f>
        <v>1</v>
      </c>
      <c r="J2" s="12" t="s">
        <v>65</v>
      </c>
      <c r="K2" s="12" t="s">
        <v>56</v>
      </c>
      <c r="L2">
        <v>23172</v>
      </c>
      <c r="M2">
        <v>22908</v>
      </c>
      <c r="N2">
        <v>0.41576270610144223</v>
      </c>
      <c r="O2">
        <v>0.58423729389855783</v>
      </c>
      <c r="P2">
        <v>0.61992493508838431</v>
      </c>
      <c r="Q2">
        <v>0.38007506491161558</v>
      </c>
      <c r="R2">
        <v>9.3573032928341623E-3</v>
      </c>
      <c r="S2">
        <v>5275</v>
      </c>
      <c r="T2">
        <f>S2 - 5585</f>
        <v>-310</v>
      </c>
      <c r="U2">
        <v>4442</v>
      </c>
      <c r="V2">
        <v>5048.9596375422216</v>
      </c>
      <c r="W2">
        <v>5275</v>
      </c>
      <c r="X2" s="10">
        <v>1</v>
      </c>
      <c r="Y2">
        <v>0</v>
      </c>
      <c r="Z2">
        <f>X2*Y2</f>
        <v>0</v>
      </c>
    </row>
    <row r="3" spans="1:26" x14ac:dyDescent="0.6">
      <c r="A3">
        <v>2019</v>
      </c>
      <c r="B3">
        <v>1</v>
      </c>
      <c r="C3">
        <v>2</v>
      </c>
      <c r="D3">
        <f t="shared" ref="D3:D66" si="2">WEEKDAY(DATE(A3,B3,C3), 2)</f>
        <v>3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23986</v>
      </c>
      <c r="M3">
        <v>24854</v>
      </c>
      <c r="N3">
        <v>0.40232657046306652</v>
      </c>
      <c r="O3">
        <v>0.59767342953693348</v>
      </c>
      <c r="P3">
        <v>0.59845358838939244</v>
      </c>
      <c r="Q3">
        <v>0.40154641161060761</v>
      </c>
      <c r="R3">
        <v>2.1415478984683139E-2</v>
      </c>
      <c r="S3">
        <v>4688</v>
      </c>
      <c r="T3">
        <f t="shared" ref="T3:T66" si="3">S3-S2</f>
        <v>-587</v>
      </c>
      <c r="U3">
        <v>4442</v>
      </c>
      <c r="V3">
        <v>4934.159043771092</v>
      </c>
      <c r="W3">
        <v>4688</v>
      </c>
      <c r="X3" s="10">
        <v>1.2</v>
      </c>
      <c r="Y3">
        <v>0</v>
      </c>
      <c r="Z3">
        <f t="shared" ref="Z3:Z66" si="4">X3*Y3</f>
        <v>0</v>
      </c>
    </row>
    <row r="4" spans="1:26" x14ac:dyDescent="0.6">
      <c r="A4">
        <v>2019</v>
      </c>
      <c r="B4">
        <v>1</v>
      </c>
      <c r="C4">
        <v>3</v>
      </c>
      <c r="D4">
        <f t="shared" si="2"/>
        <v>4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22006</v>
      </c>
      <c r="M4">
        <v>24422</v>
      </c>
      <c r="N4">
        <v>0.40334257720413319</v>
      </c>
      <c r="O4">
        <v>0.59665742279586675</v>
      </c>
      <c r="P4">
        <v>0.5890325235405327</v>
      </c>
      <c r="Q4">
        <v>0.4109674764594673</v>
      </c>
      <c r="R4">
        <v>2.5122461817508261E-2</v>
      </c>
      <c r="S4">
        <v>4737</v>
      </c>
      <c r="T4">
        <f t="shared" si="3"/>
        <v>49</v>
      </c>
      <c r="U4">
        <v>4442</v>
      </c>
      <c r="V4">
        <v>4677.1384821829824</v>
      </c>
      <c r="W4">
        <v>4737</v>
      </c>
      <c r="X4" s="10">
        <v>3</v>
      </c>
      <c r="Y4">
        <v>0</v>
      </c>
      <c r="Z4">
        <f t="shared" si="4"/>
        <v>0</v>
      </c>
    </row>
    <row r="5" spans="1:26" x14ac:dyDescent="0.6">
      <c r="A5">
        <v>2019</v>
      </c>
      <c r="B5">
        <v>1</v>
      </c>
      <c r="C5">
        <v>4</v>
      </c>
      <c r="D5">
        <f t="shared" si="2"/>
        <v>5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20449</v>
      </c>
      <c r="M5">
        <v>23766</v>
      </c>
      <c r="N5">
        <v>0.40520317149209878</v>
      </c>
      <c r="O5">
        <v>0.59479682850790117</v>
      </c>
      <c r="P5">
        <v>0.5893128267349721</v>
      </c>
      <c r="Q5">
        <v>0.4106871732650279</v>
      </c>
      <c r="R5">
        <v>2.0862168396770471E-2</v>
      </c>
      <c r="S5">
        <v>4906</v>
      </c>
      <c r="T5">
        <f t="shared" si="3"/>
        <v>169</v>
      </c>
      <c r="U5">
        <v>4442</v>
      </c>
      <c r="V5">
        <v>4534.8414638185477</v>
      </c>
      <c r="W5">
        <v>4906</v>
      </c>
      <c r="X5" s="10">
        <v>5</v>
      </c>
      <c r="Y5">
        <v>0</v>
      </c>
      <c r="Z5">
        <f t="shared" si="4"/>
        <v>0</v>
      </c>
    </row>
    <row r="6" spans="1:26" x14ac:dyDescent="0.6">
      <c r="A6">
        <v>2019</v>
      </c>
      <c r="B6">
        <v>1</v>
      </c>
      <c r="C6">
        <v>5</v>
      </c>
      <c r="D6">
        <f t="shared" si="2"/>
        <v>6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22268</v>
      </c>
      <c r="M6">
        <v>24733</v>
      </c>
      <c r="N6">
        <v>0.41311717481813998</v>
      </c>
      <c r="O6">
        <v>0.58688282518185997</v>
      </c>
      <c r="P6">
        <v>0.62827232638059449</v>
      </c>
      <c r="Q6">
        <v>0.37172767361940551</v>
      </c>
      <c r="R6">
        <v>2.682311314618727E-2</v>
      </c>
      <c r="S6">
        <v>5213</v>
      </c>
      <c r="T6">
        <f t="shared" si="3"/>
        <v>307</v>
      </c>
      <c r="U6">
        <v>4442</v>
      </c>
      <c r="V6">
        <v>5028.2723044203731</v>
      </c>
      <c r="W6">
        <v>5213</v>
      </c>
      <c r="X6" s="10">
        <v>5.5</v>
      </c>
      <c r="Y6">
        <v>0</v>
      </c>
      <c r="Z6">
        <f t="shared" si="4"/>
        <v>0</v>
      </c>
    </row>
    <row r="7" spans="1:26" x14ac:dyDescent="0.6">
      <c r="A7">
        <v>2019</v>
      </c>
      <c r="B7">
        <v>1</v>
      </c>
      <c r="C7">
        <v>6</v>
      </c>
      <c r="D7">
        <f t="shared" si="2"/>
        <v>7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23236</v>
      </c>
      <c r="M7">
        <v>25593</v>
      </c>
      <c r="N7">
        <v>0.40512426234041837</v>
      </c>
      <c r="O7">
        <v>0.59487573765958157</v>
      </c>
      <c r="P7">
        <v>0.611000989294323</v>
      </c>
      <c r="Q7">
        <v>0.38899901070567688</v>
      </c>
      <c r="R7">
        <v>2.842703130763435E-2</v>
      </c>
      <c r="S7">
        <v>5192</v>
      </c>
      <c r="T7">
        <f t="shared" si="3"/>
        <v>-21</v>
      </c>
      <c r="U7">
        <v>4442</v>
      </c>
      <c r="V7">
        <v>5138.6964210061806</v>
      </c>
      <c r="W7">
        <v>5192</v>
      </c>
      <c r="X7" s="10">
        <v>4.4000000000000004</v>
      </c>
      <c r="Y7">
        <v>0</v>
      </c>
      <c r="Z7">
        <f t="shared" si="4"/>
        <v>0</v>
      </c>
    </row>
    <row r="8" spans="1:26" x14ac:dyDescent="0.6">
      <c r="A8">
        <v>2019</v>
      </c>
      <c r="B8">
        <v>1</v>
      </c>
      <c r="C8">
        <v>7</v>
      </c>
      <c r="D8">
        <f t="shared" si="2"/>
        <v>1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20737</v>
      </c>
      <c r="M8">
        <v>24846</v>
      </c>
      <c r="N8">
        <v>0.40638877603911289</v>
      </c>
      <c r="O8">
        <v>0.59361122396088706</v>
      </c>
      <c r="P8">
        <v>0.60353422149998359</v>
      </c>
      <c r="Q8">
        <v>0.39646577850001641</v>
      </c>
      <c r="R8">
        <v>3.9215686274509803E-3</v>
      </c>
      <c r="S8">
        <v>4706</v>
      </c>
      <c r="T8">
        <f t="shared" si="3"/>
        <v>-486</v>
      </c>
      <c r="U8">
        <v>4442</v>
      </c>
      <c r="V8">
        <v>4441.2795382121494</v>
      </c>
      <c r="W8">
        <v>4706</v>
      </c>
      <c r="X8" s="10">
        <v>4.4000000000000004</v>
      </c>
      <c r="Y8">
        <v>0</v>
      </c>
      <c r="Z8">
        <f t="shared" si="4"/>
        <v>0</v>
      </c>
    </row>
    <row r="9" spans="1:26" x14ac:dyDescent="0.6">
      <c r="A9">
        <v>2019</v>
      </c>
      <c r="B9">
        <v>1</v>
      </c>
      <c r="C9">
        <v>8</v>
      </c>
      <c r="D9">
        <f t="shared" si="2"/>
        <v>2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19120</v>
      </c>
      <c r="M9">
        <v>22995</v>
      </c>
      <c r="N9">
        <v>0.40513390598757559</v>
      </c>
      <c r="O9">
        <v>0.59486609401242441</v>
      </c>
      <c r="P9">
        <v>0.62606504727794121</v>
      </c>
      <c r="Q9">
        <v>0.3739349527220589</v>
      </c>
      <c r="R9">
        <v>1.9411764705882351E-2</v>
      </c>
      <c r="S9">
        <v>4918</v>
      </c>
      <c r="T9">
        <f t="shared" si="3"/>
        <v>212</v>
      </c>
      <c r="U9">
        <v>4442</v>
      </c>
      <c r="V9">
        <v>4456.3470584057968</v>
      </c>
      <c r="W9">
        <v>4918</v>
      </c>
      <c r="X9" s="10">
        <v>3.2</v>
      </c>
      <c r="Y9">
        <v>0</v>
      </c>
      <c r="Z9">
        <f t="shared" si="4"/>
        <v>0</v>
      </c>
    </row>
    <row r="10" spans="1:26" x14ac:dyDescent="0.6">
      <c r="A10">
        <v>2019</v>
      </c>
      <c r="B10">
        <v>1</v>
      </c>
      <c r="C10">
        <v>9</v>
      </c>
      <c r="D10">
        <f t="shared" si="2"/>
        <v>3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20670</v>
      </c>
      <c r="M10">
        <v>24255</v>
      </c>
      <c r="N10">
        <v>0.39100924586343422</v>
      </c>
      <c r="O10">
        <v>0.60899075413656589</v>
      </c>
      <c r="P10">
        <v>0.60934143149190689</v>
      </c>
      <c r="Q10">
        <v>0.390658568508093</v>
      </c>
      <c r="R10">
        <v>1.4181455175809571E-2</v>
      </c>
      <c r="S10">
        <v>5130</v>
      </c>
      <c r="T10">
        <f t="shared" si="3"/>
        <v>212</v>
      </c>
      <c r="U10">
        <v>4442</v>
      </c>
      <c r="V10">
        <v>4691.2543822759926</v>
      </c>
      <c r="W10">
        <v>5130</v>
      </c>
      <c r="X10" s="10">
        <v>2.2999999999999998</v>
      </c>
      <c r="Y10">
        <v>0</v>
      </c>
      <c r="Z10">
        <f t="shared" si="4"/>
        <v>0</v>
      </c>
    </row>
    <row r="11" spans="1:26" x14ac:dyDescent="0.6">
      <c r="A11">
        <v>2019</v>
      </c>
      <c r="B11">
        <v>1</v>
      </c>
      <c r="C11">
        <v>10</v>
      </c>
      <c r="D11">
        <f t="shared" si="2"/>
        <v>4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22618</v>
      </c>
      <c r="M11">
        <v>24882</v>
      </c>
      <c r="N11">
        <v>0.39825457530793529</v>
      </c>
      <c r="O11">
        <v>0.60174542469206471</v>
      </c>
      <c r="P11">
        <v>0.58889662160013645</v>
      </c>
      <c r="Q11">
        <v>0.41110337839986361</v>
      </c>
      <c r="R11">
        <v>2.2055715991246859E-2</v>
      </c>
      <c r="S11">
        <v>5387</v>
      </c>
      <c r="T11">
        <f t="shared" si="3"/>
        <v>257</v>
      </c>
      <c r="U11">
        <v>4442</v>
      </c>
      <c r="V11">
        <v>4799.9066572582306</v>
      </c>
      <c r="W11">
        <v>5387</v>
      </c>
      <c r="X11" s="10">
        <v>4.8</v>
      </c>
      <c r="Y11">
        <v>0</v>
      </c>
      <c r="Z11">
        <f t="shared" si="4"/>
        <v>0</v>
      </c>
    </row>
    <row r="12" spans="1:26" x14ac:dyDescent="0.6">
      <c r="A12">
        <v>2019</v>
      </c>
      <c r="B12">
        <v>1</v>
      </c>
      <c r="C12">
        <v>11</v>
      </c>
      <c r="D12">
        <f t="shared" si="2"/>
        <v>5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23893</v>
      </c>
      <c r="M12">
        <v>24654</v>
      </c>
      <c r="N12">
        <v>0.40132458786483549</v>
      </c>
      <c r="O12">
        <v>0.5986754121351644</v>
      </c>
      <c r="P12">
        <v>0.5912490313264307</v>
      </c>
      <c r="Q12">
        <v>0.4087509686735693</v>
      </c>
      <c r="R12">
        <v>2.377971701501113E-2</v>
      </c>
      <c r="S12">
        <v>5520</v>
      </c>
      <c r="T12">
        <f t="shared" si="3"/>
        <v>133</v>
      </c>
      <c r="U12">
        <v>4442</v>
      </c>
      <c r="V12">
        <v>5011.5748547599151</v>
      </c>
      <c r="W12">
        <v>5520</v>
      </c>
      <c r="X12" s="10">
        <v>6.2</v>
      </c>
      <c r="Y12">
        <v>0</v>
      </c>
      <c r="Z12">
        <f t="shared" si="4"/>
        <v>0</v>
      </c>
    </row>
    <row r="13" spans="1:26" x14ac:dyDescent="0.6">
      <c r="A13">
        <v>2019</v>
      </c>
      <c r="B13">
        <v>1</v>
      </c>
      <c r="C13">
        <v>12</v>
      </c>
      <c r="D13">
        <f t="shared" si="2"/>
        <v>6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25164</v>
      </c>
      <c r="M13">
        <v>25173</v>
      </c>
      <c r="N13">
        <v>0.41769975875043058</v>
      </c>
      <c r="O13">
        <v>0.58230024124956936</v>
      </c>
      <c r="P13">
        <v>0.62578991048462829</v>
      </c>
      <c r="Q13">
        <v>0.37421008951537171</v>
      </c>
      <c r="R13">
        <v>4.5374040304380872E-2</v>
      </c>
      <c r="S13">
        <v>5777</v>
      </c>
      <c r="T13">
        <f t="shared" si="3"/>
        <v>257</v>
      </c>
      <c r="U13">
        <v>4442</v>
      </c>
      <c r="V13">
        <v>5326.3678917129891</v>
      </c>
      <c r="W13">
        <v>5777</v>
      </c>
      <c r="X13" s="10">
        <v>6.2</v>
      </c>
      <c r="Y13">
        <v>0.7</v>
      </c>
      <c r="Z13">
        <f t="shared" si="4"/>
        <v>4.34</v>
      </c>
    </row>
    <row r="14" spans="1:26" x14ac:dyDescent="0.6">
      <c r="A14">
        <v>2019</v>
      </c>
      <c r="B14">
        <v>1</v>
      </c>
      <c r="C14">
        <v>13</v>
      </c>
      <c r="D14">
        <f t="shared" si="2"/>
        <v>7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26415</v>
      </c>
      <c r="M14">
        <v>26904</v>
      </c>
      <c r="N14">
        <v>0.39634471957799461</v>
      </c>
      <c r="O14">
        <v>0.60365528042200545</v>
      </c>
      <c r="P14">
        <v>0.62112114788787287</v>
      </c>
      <c r="Q14">
        <v>0.37887885211212707</v>
      </c>
      <c r="R14">
        <v>4.6321345343757522E-2</v>
      </c>
      <c r="S14">
        <v>5875</v>
      </c>
      <c r="T14">
        <f t="shared" si="3"/>
        <v>98</v>
      </c>
      <c r="U14">
        <v>4442</v>
      </c>
      <c r="V14">
        <v>5683.2357368365383</v>
      </c>
      <c r="W14">
        <v>5875</v>
      </c>
      <c r="X14" s="10">
        <v>6.8</v>
      </c>
      <c r="Y14">
        <v>0</v>
      </c>
      <c r="Z14">
        <f t="shared" si="4"/>
        <v>0</v>
      </c>
    </row>
    <row r="15" spans="1:26" x14ac:dyDescent="0.6">
      <c r="A15">
        <v>2019</v>
      </c>
      <c r="B15">
        <v>1</v>
      </c>
      <c r="C15">
        <v>14</v>
      </c>
      <c r="D15">
        <f t="shared" si="2"/>
        <v>1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24667</v>
      </c>
      <c r="M15">
        <v>25121</v>
      </c>
      <c r="N15">
        <v>0.4081464671430069</v>
      </c>
      <c r="O15">
        <v>0.59185353285699305</v>
      </c>
      <c r="P15">
        <v>0.60471644848807482</v>
      </c>
      <c r="Q15">
        <v>0.39528355151192518</v>
      </c>
      <c r="R15">
        <v>9.3144302832884135E-2</v>
      </c>
      <c r="S15">
        <v>5251</v>
      </c>
      <c r="T15">
        <f t="shared" si="3"/>
        <v>-624</v>
      </c>
      <c r="U15">
        <v>4442</v>
      </c>
      <c r="V15">
        <v>4937.3368827107925</v>
      </c>
      <c r="W15">
        <v>5251</v>
      </c>
      <c r="X15" s="10">
        <v>7.3</v>
      </c>
      <c r="Y15">
        <v>0</v>
      </c>
      <c r="Z15">
        <f t="shared" si="4"/>
        <v>0</v>
      </c>
    </row>
    <row r="16" spans="1:26" x14ac:dyDescent="0.6">
      <c r="A16">
        <v>2019</v>
      </c>
      <c r="B16">
        <v>1</v>
      </c>
      <c r="C16">
        <v>15</v>
      </c>
      <c r="D16">
        <f t="shared" si="2"/>
        <v>2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23011</v>
      </c>
      <c r="M16">
        <v>23976</v>
      </c>
      <c r="N16">
        <v>0.40007664591370729</v>
      </c>
      <c r="O16">
        <v>0.5999233540862926</v>
      </c>
      <c r="P16">
        <v>0.62795128136063494</v>
      </c>
      <c r="Q16">
        <v>0.37204871863936501</v>
      </c>
      <c r="R16">
        <v>5.0037299227297882E-2</v>
      </c>
      <c r="S16">
        <v>5432</v>
      </c>
      <c r="T16">
        <f t="shared" si="3"/>
        <v>181</v>
      </c>
      <c r="U16">
        <v>4442</v>
      </c>
      <c r="V16">
        <v>5002.9190236860786</v>
      </c>
      <c r="W16">
        <v>5432</v>
      </c>
      <c r="X16" s="10">
        <v>5.6</v>
      </c>
      <c r="Y16">
        <v>0</v>
      </c>
      <c r="Z16">
        <f t="shared" si="4"/>
        <v>0</v>
      </c>
    </row>
    <row r="17" spans="1:26" x14ac:dyDescent="0.6">
      <c r="A17">
        <v>2019</v>
      </c>
      <c r="B17">
        <v>1</v>
      </c>
      <c r="C17">
        <v>16</v>
      </c>
      <c r="D17">
        <f t="shared" si="2"/>
        <v>3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23837</v>
      </c>
      <c r="M17">
        <v>25231</v>
      </c>
      <c r="N17">
        <v>0.38815929381786157</v>
      </c>
      <c r="O17">
        <v>0.61184070618213848</v>
      </c>
      <c r="P17">
        <v>0.5977660133858419</v>
      </c>
      <c r="Q17">
        <v>0.4022339866141581</v>
      </c>
      <c r="R17">
        <v>3.7302648332060102E-2</v>
      </c>
      <c r="S17">
        <v>5576</v>
      </c>
      <c r="T17">
        <f t="shared" si="3"/>
        <v>144</v>
      </c>
      <c r="U17">
        <v>4442</v>
      </c>
      <c r="V17">
        <v>5014.9568580961422</v>
      </c>
      <c r="W17">
        <v>5576</v>
      </c>
      <c r="X17" s="10">
        <v>0</v>
      </c>
      <c r="Y17">
        <v>0</v>
      </c>
      <c r="Z17">
        <f t="shared" si="4"/>
        <v>0</v>
      </c>
    </row>
    <row r="18" spans="1:26" x14ac:dyDescent="0.6">
      <c r="A18">
        <v>2019</v>
      </c>
      <c r="B18">
        <v>1</v>
      </c>
      <c r="C18">
        <v>17</v>
      </c>
      <c r="D18">
        <f t="shared" si="2"/>
        <v>4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24584</v>
      </c>
      <c r="M18">
        <v>25141</v>
      </c>
      <c r="N18">
        <v>0.39610969399486973</v>
      </c>
      <c r="O18">
        <v>0.60389030600513027</v>
      </c>
      <c r="P18">
        <v>0.59360723687166961</v>
      </c>
      <c r="Q18">
        <v>0.40639276312833039</v>
      </c>
      <c r="R18">
        <v>4.6936456166104687E-2</v>
      </c>
      <c r="S18">
        <v>5503</v>
      </c>
      <c r="T18">
        <f t="shared" si="3"/>
        <v>-73</v>
      </c>
      <c r="U18">
        <v>4442</v>
      </c>
      <c r="V18">
        <v>5082.4115212296274</v>
      </c>
      <c r="W18">
        <v>5503</v>
      </c>
      <c r="X18" s="10">
        <v>2.4</v>
      </c>
      <c r="Y18">
        <v>0</v>
      </c>
      <c r="Z18">
        <f t="shared" si="4"/>
        <v>0</v>
      </c>
    </row>
    <row r="19" spans="1:26" x14ac:dyDescent="0.6">
      <c r="A19">
        <v>2019</v>
      </c>
      <c r="B19">
        <v>1</v>
      </c>
      <c r="C19">
        <v>18</v>
      </c>
      <c r="D19">
        <f t="shared" si="2"/>
        <v>5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25392</v>
      </c>
      <c r="M19">
        <v>24735</v>
      </c>
      <c r="N19">
        <v>0.40299123005607129</v>
      </c>
      <c r="O19">
        <v>0.59700876994392871</v>
      </c>
      <c r="P19">
        <v>0.59558781843835251</v>
      </c>
      <c r="Q19">
        <v>0.40441218156164749</v>
      </c>
      <c r="R19">
        <v>3.7697779378236727E-2</v>
      </c>
      <c r="S19">
        <v>5718</v>
      </c>
      <c r="T19">
        <f t="shared" si="3"/>
        <v>215</v>
      </c>
      <c r="U19">
        <v>4442</v>
      </c>
      <c r="V19">
        <v>5211.8744994508579</v>
      </c>
      <c r="W19">
        <v>5718</v>
      </c>
      <c r="X19" s="10">
        <v>5.5</v>
      </c>
      <c r="Y19">
        <v>0</v>
      </c>
      <c r="Z19">
        <f t="shared" si="4"/>
        <v>0</v>
      </c>
    </row>
    <row r="20" spans="1:26" x14ac:dyDescent="0.6">
      <c r="A20">
        <v>2019</v>
      </c>
      <c r="B20">
        <v>1</v>
      </c>
      <c r="C20">
        <v>19</v>
      </c>
      <c r="D20">
        <f t="shared" si="2"/>
        <v>6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26747</v>
      </c>
      <c r="M20">
        <v>26075</v>
      </c>
      <c r="N20">
        <v>0.40886478633315348</v>
      </c>
      <c r="O20">
        <v>0.5911352136668464</v>
      </c>
      <c r="P20">
        <v>0.62900203648988218</v>
      </c>
      <c r="Q20">
        <v>0.37099796351011782</v>
      </c>
      <c r="R20">
        <v>1.9845513963161018E-2</v>
      </c>
      <c r="S20">
        <v>5881</v>
      </c>
      <c r="T20">
        <f t="shared" si="3"/>
        <v>163</v>
      </c>
      <c r="U20">
        <v>4442</v>
      </c>
      <c r="V20">
        <v>5623.8693050029869</v>
      </c>
      <c r="W20">
        <v>5881</v>
      </c>
      <c r="X20" s="10">
        <v>7.5</v>
      </c>
      <c r="Y20">
        <v>0.5</v>
      </c>
      <c r="Z20">
        <f t="shared" si="4"/>
        <v>3.75</v>
      </c>
    </row>
    <row r="21" spans="1:26" x14ac:dyDescent="0.6">
      <c r="A21">
        <v>2019</v>
      </c>
      <c r="B21">
        <v>1</v>
      </c>
      <c r="C21">
        <v>20</v>
      </c>
      <c r="D21">
        <f t="shared" si="2"/>
        <v>7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27794</v>
      </c>
      <c r="M21">
        <v>25505</v>
      </c>
      <c r="N21">
        <v>0.40078824555107878</v>
      </c>
      <c r="O21">
        <v>0.59921175444892116</v>
      </c>
      <c r="P21">
        <v>0.61670083207640713</v>
      </c>
      <c r="Q21">
        <v>0.38329916792359292</v>
      </c>
      <c r="R21">
        <v>3.4665387894288149E-2</v>
      </c>
      <c r="S21">
        <v>5895</v>
      </c>
      <c r="T21">
        <f t="shared" si="3"/>
        <v>14</v>
      </c>
      <c r="U21">
        <v>4442</v>
      </c>
      <c r="V21">
        <v>5779.5852151239769</v>
      </c>
      <c r="W21">
        <v>5895</v>
      </c>
      <c r="X21" s="10">
        <v>5.5</v>
      </c>
      <c r="Y21">
        <v>0.2</v>
      </c>
      <c r="Z21">
        <f t="shared" si="4"/>
        <v>1.1000000000000001</v>
      </c>
    </row>
    <row r="22" spans="1:26" x14ac:dyDescent="0.6">
      <c r="A22">
        <v>2019</v>
      </c>
      <c r="B22">
        <v>1</v>
      </c>
      <c r="C22">
        <v>21</v>
      </c>
      <c r="D22">
        <f t="shared" si="2"/>
        <v>1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26042</v>
      </c>
      <c r="M22">
        <v>25100</v>
      </c>
      <c r="N22">
        <v>0.41612619168332871</v>
      </c>
      <c r="O22">
        <v>0.58387380831667135</v>
      </c>
      <c r="P22">
        <v>0.60779833149491402</v>
      </c>
      <c r="Q22">
        <v>0.39220166850508592</v>
      </c>
      <c r="R22">
        <v>1.710916960277574E-2</v>
      </c>
      <c r="S22">
        <v>5292</v>
      </c>
      <c r="T22">
        <f t="shared" si="3"/>
        <v>-603</v>
      </c>
      <c r="U22">
        <v>4442</v>
      </c>
      <c r="V22">
        <v>5046.9670140950157</v>
      </c>
      <c r="W22">
        <v>5292</v>
      </c>
      <c r="X22" s="10">
        <v>2.8</v>
      </c>
      <c r="Y22">
        <v>0</v>
      </c>
      <c r="Z22">
        <f t="shared" si="4"/>
        <v>0</v>
      </c>
    </row>
    <row r="23" spans="1:26" x14ac:dyDescent="0.6">
      <c r="A23">
        <v>2019</v>
      </c>
      <c r="B23">
        <v>1</v>
      </c>
      <c r="C23">
        <v>22</v>
      </c>
      <c r="D23">
        <f t="shared" si="2"/>
        <v>2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23987</v>
      </c>
      <c r="M23">
        <v>23267</v>
      </c>
      <c r="N23">
        <v>0.40912285326356168</v>
      </c>
      <c r="O23">
        <v>0.59087714673643821</v>
      </c>
      <c r="P23">
        <v>0.63467107995357785</v>
      </c>
      <c r="Q23">
        <v>0.3653289200464222</v>
      </c>
      <c r="R23">
        <v>3.2489401635256911E-2</v>
      </c>
      <c r="S23">
        <v>5386</v>
      </c>
      <c r="T23">
        <f t="shared" si="3"/>
        <v>94</v>
      </c>
      <c r="U23">
        <v>4442</v>
      </c>
      <c r="V23">
        <v>5100.5831207343736</v>
      </c>
      <c r="W23">
        <v>5386</v>
      </c>
      <c r="X23" s="10">
        <v>5.5</v>
      </c>
      <c r="Y23">
        <v>0</v>
      </c>
      <c r="Z23">
        <f t="shared" si="4"/>
        <v>0</v>
      </c>
    </row>
    <row r="24" spans="1:26" x14ac:dyDescent="0.6">
      <c r="A24">
        <v>2019</v>
      </c>
      <c r="B24">
        <v>1</v>
      </c>
      <c r="C24">
        <v>23</v>
      </c>
      <c r="D24">
        <f t="shared" si="2"/>
        <v>3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24894</v>
      </c>
      <c r="M24">
        <v>24536</v>
      </c>
      <c r="N24">
        <v>0.37346937617301662</v>
      </c>
      <c r="O24">
        <v>0.62653062382698332</v>
      </c>
      <c r="P24">
        <v>0.63076312347868524</v>
      </c>
      <c r="Q24">
        <v>0.36923687652131482</v>
      </c>
      <c r="R24">
        <v>2.1058494131516441E-2</v>
      </c>
      <c r="S24">
        <v>5437</v>
      </c>
      <c r="T24">
        <f t="shared" si="3"/>
        <v>51</v>
      </c>
      <c r="U24">
        <v>4442</v>
      </c>
      <c r="V24">
        <v>5520.7001740958058</v>
      </c>
      <c r="W24">
        <v>5437</v>
      </c>
      <c r="X24" s="10">
        <v>6.5</v>
      </c>
      <c r="Y24">
        <v>0</v>
      </c>
      <c r="Z24">
        <f t="shared" si="4"/>
        <v>0</v>
      </c>
    </row>
    <row r="25" spans="1:26" x14ac:dyDescent="0.6">
      <c r="A25">
        <v>2019</v>
      </c>
      <c r="B25">
        <v>1</v>
      </c>
      <c r="C25">
        <v>24</v>
      </c>
      <c r="D25">
        <f t="shared" si="2"/>
        <v>4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26057</v>
      </c>
      <c r="M25">
        <v>24940</v>
      </c>
      <c r="N25">
        <v>0.40047086805398818</v>
      </c>
      <c r="O25">
        <v>0.59952913194601176</v>
      </c>
      <c r="P25">
        <v>0.59817344832201158</v>
      </c>
      <c r="Q25">
        <v>0.40182655167798842</v>
      </c>
      <c r="R25">
        <v>2.3859853559342049E-2</v>
      </c>
      <c r="S25">
        <v>5589</v>
      </c>
      <c r="T25">
        <f t="shared" si="3"/>
        <v>152</v>
      </c>
      <c r="U25">
        <v>4442</v>
      </c>
      <c r="V25">
        <v>5278.760302026818</v>
      </c>
      <c r="W25">
        <v>5589</v>
      </c>
      <c r="X25" s="10">
        <v>5.7</v>
      </c>
      <c r="Y25">
        <v>0</v>
      </c>
      <c r="Z25">
        <f t="shared" si="4"/>
        <v>0</v>
      </c>
    </row>
    <row r="26" spans="1:26" x14ac:dyDescent="0.6">
      <c r="A26">
        <v>2019</v>
      </c>
      <c r="B26">
        <v>1</v>
      </c>
      <c r="C26">
        <v>25</v>
      </c>
      <c r="D26">
        <f t="shared" si="2"/>
        <v>5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25645</v>
      </c>
      <c r="M26">
        <v>23818</v>
      </c>
      <c r="N26">
        <v>0.40438482804290882</v>
      </c>
      <c r="O26">
        <v>0.59561517195709113</v>
      </c>
      <c r="P26">
        <v>0.60478850636262371</v>
      </c>
      <c r="Q26">
        <v>0.39521149363737629</v>
      </c>
      <c r="R26">
        <v>2.181426236104643E-2</v>
      </c>
      <c r="S26">
        <v>5594</v>
      </c>
      <c r="T26">
        <f t="shared" si="3"/>
        <v>5</v>
      </c>
      <c r="U26">
        <v>4442</v>
      </c>
      <c r="V26">
        <v>5290.7862863876226</v>
      </c>
      <c r="W26">
        <v>5594</v>
      </c>
      <c r="X26" s="10">
        <v>4.2</v>
      </c>
      <c r="Y26">
        <v>0</v>
      </c>
      <c r="Z26">
        <f t="shared" si="4"/>
        <v>0</v>
      </c>
    </row>
    <row r="27" spans="1:26" x14ac:dyDescent="0.6">
      <c r="A27">
        <v>2019</v>
      </c>
      <c r="B27">
        <v>1</v>
      </c>
      <c r="C27">
        <v>26</v>
      </c>
      <c r="D27">
        <f t="shared" si="2"/>
        <v>6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26467</v>
      </c>
      <c r="M27">
        <v>25177</v>
      </c>
      <c r="N27">
        <v>0.41190731863257263</v>
      </c>
      <c r="O27">
        <v>0.58809268136742732</v>
      </c>
      <c r="P27">
        <v>0.62963540470704371</v>
      </c>
      <c r="Q27">
        <v>0.37036459529295629</v>
      </c>
      <c r="R27">
        <v>4.3273251329517308E-2</v>
      </c>
      <c r="S27">
        <v>5828</v>
      </c>
      <c r="T27">
        <f t="shared" si="3"/>
        <v>234</v>
      </c>
      <c r="U27">
        <v>4442</v>
      </c>
      <c r="V27">
        <v>5547.6550980374468</v>
      </c>
      <c r="W27">
        <v>5828</v>
      </c>
      <c r="X27" s="10">
        <v>1</v>
      </c>
      <c r="Y27">
        <v>0</v>
      </c>
      <c r="Z27">
        <f t="shared" si="4"/>
        <v>0</v>
      </c>
    </row>
    <row r="28" spans="1:26" x14ac:dyDescent="0.6">
      <c r="A28">
        <v>2019</v>
      </c>
      <c r="B28">
        <v>1</v>
      </c>
      <c r="C28">
        <v>27</v>
      </c>
      <c r="D28">
        <f t="shared" si="2"/>
        <v>7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27125</v>
      </c>
      <c r="M28">
        <v>24750</v>
      </c>
      <c r="N28">
        <v>0.40258599831517572</v>
      </c>
      <c r="O28">
        <v>0.59741400168482439</v>
      </c>
      <c r="P28">
        <v>0.61176163644857473</v>
      </c>
      <c r="Q28">
        <v>0.38823836355142533</v>
      </c>
      <c r="R28">
        <v>2.2186688440558409E-2</v>
      </c>
      <c r="S28">
        <v>5802</v>
      </c>
      <c r="T28">
        <f t="shared" si="3"/>
        <v>-26</v>
      </c>
      <c r="U28">
        <v>4442</v>
      </c>
      <c r="V28">
        <v>5644.2070113707796</v>
      </c>
      <c r="W28">
        <v>5802</v>
      </c>
      <c r="X28" s="10">
        <v>3.9</v>
      </c>
      <c r="Y28">
        <v>0</v>
      </c>
      <c r="Z28">
        <f t="shared" si="4"/>
        <v>0</v>
      </c>
    </row>
    <row r="29" spans="1:26" x14ac:dyDescent="0.6">
      <c r="A29">
        <v>2019</v>
      </c>
      <c r="B29">
        <v>1</v>
      </c>
      <c r="C29">
        <v>28</v>
      </c>
      <c r="D29">
        <f t="shared" si="2"/>
        <v>1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24949</v>
      </c>
      <c r="M29">
        <v>23112</v>
      </c>
      <c r="N29">
        <v>0.41903866118054561</v>
      </c>
      <c r="O29">
        <v>0.58096133881945444</v>
      </c>
      <c r="P29">
        <v>0.60085193927726765</v>
      </c>
      <c r="Q29">
        <v>0.39914806072273229</v>
      </c>
      <c r="R29">
        <v>7.1093654853245647E-3</v>
      </c>
      <c r="S29">
        <v>5034</v>
      </c>
      <c r="T29">
        <f t="shared" si="3"/>
        <v>-768</v>
      </c>
      <c r="U29">
        <v>4442</v>
      </c>
      <c r="V29">
        <v>4851.7483685036505</v>
      </c>
      <c r="W29">
        <v>5034</v>
      </c>
      <c r="X29" s="10">
        <v>5.3</v>
      </c>
      <c r="Y29">
        <v>0</v>
      </c>
      <c r="Z29">
        <f t="shared" si="4"/>
        <v>0</v>
      </c>
    </row>
    <row r="30" spans="1:26" x14ac:dyDescent="0.6">
      <c r="A30">
        <v>2019</v>
      </c>
      <c r="B30">
        <v>1</v>
      </c>
      <c r="C30">
        <v>29</v>
      </c>
      <c r="D30">
        <f t="shared" si="2"/>
        <v>2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23104</v>
      </c>
      <c r="M30">
        <v>20423</v>
      </c>
      <c r="N30">
        <v>0.41403202155213348</v>
      </c>
      <c r="O30">
        <v>0.58596797844786641</v>
      </c>
      <c r="P30">
        <v>0.63849506681720258</v>
      </c>
      <c r="Q30">
        <v>0.36150493318279731</v>
      </c>
      <c r="R30">
        <v>3.0152471616665989E-2</v>
      </c>
      <c r="S30">
        <v>4925</v>
      </c>
      <c r="T30">
        <f t="shared" si="3"/>
        <v>-109</v>
      </c>
      <c r="U30">
        <v>4442</v>
      </c>
      <c r="V30">
        <v>4978.2864647246988</v>
      </c>
      <c r="W30">
        <v>4925</v>
      </c>
      <c r="X30" s="10">
        <v>5.2</v>
      </c>
      <c r="Y30">
        <v>0</v>
      </c>
      <c r="Z30">
        <f t="shared" si="4"/>
        <v>0</v>
      </c>
    </row>
    <row r="31" spans="1:26" x14ac:dyDescent="0.6">
      <c r="A31">
        <v>2019</v>
      </c>
      <c r="B31">
        <v>1</v>
      </c>
      <c r="C31">
        <v>30</v>
      </c>
      <c r="D31">
        <f t="shared" si="2"/>
        <v>3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25055</v>
      </c>
      <c r="M31">
        <v>21695</v>
      </c>
      <c r="N31">
        <v>0.39295413832611059</v>
      </c>
      <c r="O31">
        <v>0.60704586167388941</v>
      </c>
      <c r="P31">
        <v>0.60993872752432221</v>
      </c>
      <c r="Q31">
        <v>0.39006127247567779</v>
      </c>
      <c r="R31">
        <v>0</v>
      </c>
      <c r="S31">
        <v>4609</v>
      </c>
      <c r="T31">
        <f t="shared" si="3"/>
        <v>-316</v>
      </c>
      <c r="U31">
        <v>4442</v>
      </c>
      <c r="V31">
        <v>5254.0311596683387</v>
      </c>
      <c r="W31">
        <v>4609</v>
      </c>
      <c r="X31" s="10">
        <v>8.6</v>
      </c>
      <c r="Y31">
        <v>0</v>
      </c>
      <c r="Z31">
        <f t="shared" si="4"/>
        <v>0</v>
      </c>
    </row>
    <row r="32" spans="1:26" x14ac:dyDescent="0.6">
      <c r="A32">
        <v>2019</v>
      </c>
      <c r="B32">
        <v>1</v>
      </c>
      <c r="C32">
        <v>31</v>
      </c>
      <c r="D32">
        <f t="shared" si="2"/>
        <v>4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25314</v>
      </c>
      <c r="M32">
        <v>22814</v>
      </c>
      <c r="N32">
        <v>0.39968901366142312</v>
      </c>
      <c r="O32">
        <v>0.60031098633857694</v>
      </c>
      <c r="P32">
        <v>0.6003247960077317</v>
      </c>
      <c r="Q32">
        <v>0.39967520399226819</v>
      </c>
      <c r="R32">
        <v>6.3799829291087712E-2</v>
      </c>
      <c r="S32">
        <v>4350</v>
      </c>
      <c r="T32">
        <f t="shared" si="3"/>
        <v>-259</v>
      </c>
      <c r="U32">
        <v>4442</v>
      </c>
      <c r="V32">
        <v>4951.7833680084968</v>
      </c>
      <c r="W32">
        <v>4350</v>
      </c>
      <c r="X32" s="10">
        <v>2.2000000000000002</v>
      </c>
      <c r="Y32">
        <v>11.3</v>
      </c>
      <c r="Z32">
        <f t="shared" si="4"/>
        <v>24.860000000000003</v>
      </c>
    </row>
    <row r="33" spans="1:26" x14ac:dyDescent="0.6">
      <c r="A33">
        <v>2019</v>
      </c>
      <c r="B33">
        <v>2</v>
      </c>
      <c r="C33">
        <v>1</v>
      </c>
      <c r="D33">
        <f t="shared" si="2"/>
        <v>5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24917</v>
      </c>
      <c r="M33">
        <v>23953</v>
      </c>
      <c r="N33">
        <v>0.40267896143035697</v>
      </c>
      <c r="O33">
        <v>0.59732103856964303</v>
      </c>
      <c r="P33">
        <v>0.60046990532441036</v>
      </c>
      <c r="Q33">
        <v>0.3995300946755897</v>
      </c>
      <c r="R33">
        <v>0.11320816553600629</v>
      </c>
      <c r="S33">
        <v>4690</v>
      </c>
      <c r="T33">
        <f t="shared" si="3"/>
        <v>340</v>
      </c>
      <c r="U33">
        <v>4442</v>
      </c>
      <c r="V33">
        <v>5165.7957440419232</v>
      </c>
      <c r="W33">
        <v>4690</v>
      </c>
      <c r="X33" s="10">
        <v>0.4</v>
      </c>
      <c r="Y33">
        <v>0</v>
      </c>
      <c r="Z33">
        <f t="shared" si="4"/>
        <v>0</v>
      </c>
    </row>
    <row r="34" spans="1:26" x14ac:dyDescent="0.6">
      <c r="A34">
        <v>2019</v>
      </c>
      <c r="B34">
        <v>2</v>
      </c>
      <c r="C34">
        <v>2</v>
      </c>
      <c r="D34">
        <f t="shared" si="2"/>
        <v>6</v>
      </c>
      <c r="E34" s="15" t="s">
        <v>72</v>
      </c>
      <c r="F34" s="15" t="s">
        <v>85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-3</v>
      </c>
      <c r="H34">
        <f t="shared" si="0"/>
        <v>0</v>
      </c>
      <c r="I34">
        <f t="shared" si="1"/>
        <v>1</v>
      </c>
      <c r="J34" s="12" t="s">
        <v>62</v>
      </c>
      <c r="K34" s="12"/>
      <c r="L34">
        <v>26273</v>
      </c>
      <c r="M34">
        <v>27814</v>
      </c>
      <c r="N34">
        <v>0.40772174447912612</v>
      </c>
      <c r="O34">
        <v>0.59227825552087388</v>
      </c>
      <c r="P34">
        <v>0.62833604861274639</v>
      </c>
      <c r="Q34">
        <v>0.37166395138725361</v>
      </c>
      <c r="R34">
        <v>6.9481066811124703E-2</v>
      </c>
      <c r="S34">
        <v>5546</v>
      </c>
      <c r="T34">
        <f t="shared" si="3"/>
        <v>856</v>
      </c>
      <c r="U34">
        <v>4442</v>
      </c>
      <c r="V34">
        <v>5786.6301325683826</v>
      </c>
      <c r="W34">
        <v>5786.6301325683826</v>
      </c>
      <c r="X34" s="10">
        <v>4.2</v>
      </c>
      <c r="Y34">
        <v>0</v>
      </c>
      <c r="Z34">
        <f t="shared" si="4"/>
        <v>0</v>
      </c>
    </row>
    <row r="35" spans="1:26" x14ac:dyDescent="0.6">
      <c r="A35">
        <v>2019</v>
      </c>
      <c r="B35">
        <v>2</v>
      </c>
      <c r="C35">
        <v>3</v>
      </c>
      <c r="D35">
        <f t="shared" si="2"/>
        <v>7</v>
      </c>
      <c r="E35" s="15" t="s">
        <v>72</v>
      </c>
      <c r="F35" s="15" t="s">
        <v>86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-2</v>
      </c>
      <c r="H35">
        <f t="shared" si="0"/>
        <v>0</v>
      </c>
      <c r="I35">
        <f t="shared" si="1"/>
        <v>1</v>
      </c>
      <c r="J35" s="12" t="s">
        <v>62</v>
      </c>
      <c r="K35" s="12"/>
      <c r="L35">
        <v>25644</v>
      </c>
      <c r="M35">
        <v>25977</v>
      </c>
      <c r="N35">
        <v>0.40208279033538552</v>
      </c>
      <c r="O35">
        <v>0.59791720966461448</v>
      </c>
      <c r="P35">
        <v>0.61654362457995671</v>
      </c>
      <c r="Q35">
        <v>0.38345637542004318</v>
      </c>
      <c r="R35">
        <v>7.5866999206099558E-2</v>
      </c>
      <c r="S35">
        <v>5995</v>
      </c>
      <c r="T35">
        <f t="shared" si="3"/>
        <v>449</v>
      </c>
      <c r="U35">
        <v>4442</v>
      </c>
      <c r="V35">
        <v>5516.2125486861196</v>
      </c>
      <c r="W35">
        <v>5995</v>
      </c>
      <c r="X35" s="10">
        <v>11.6</v>
      </c>
      <c r="Y35">
        <v>21.4</v>
      </c>
      <c r="Z35">
        <f t="shared" si="4"/>
        <v>248.23999999999998</v>
      </c>
    </row>
    <row r="36" spans="1:26" x14ac:dyDescent="0.6">
      <c r="A36">
        <v>2019</v>
      </c>
      <c r="B36">
        <v>2</v>
      </c>
      <c r="C36">
        <v>4</v>
      </c>
      <c r="D36">
        <f t="shared" si="2"/>
        <v>1</v>
      </c>
      <c r="E36" s="15" t="s">
        <v>72</v>
      </c>
      <c r="F36" s="15" t="s">
        <v>87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-1</v>
      </c>
      <c r="H36">
        <f t="shared" si="0"/>
        <v>0</v>
      </c>
      <c r="I36">
        <f t="shared" si="1"/>
        <v>1</v>
      </c>
      <c r="J36" s="12" t="s">
        <v>62</v>
      </c>
      <c r="K36" s="12"/>
      <c r="L36">
        <v>24939</v>
      </c>
      <c r="M36">
        <v>20296</v>
      </c>
      <c r="N36">
        <v>0.42305484586034581</v>
      </c>
      <c r="O36">
        <v>0.57694515413965419</v>
      </c>
      <c r="P36">
        <v>0.61614958929655705</v>
      </c>
      <c r="Q36">
        <v>0.38385041070344289</v>
      </c>
      <c r="R36">
        <v>1.5618798126538059E-2</v>
      </c>
      <c r="S36">
        <v>6010</v>
      </c>
      <c r="T36">
        <f t="shared" si="3"/>
        <v>15</v>
      </c>
      <c r="U36">
        <v>4442</v>
      </c>
      <c r="V36">
        <v>5158.2133184835284</v>
      </c>
      <c r="W36">
        <v>6010</v>
      </c>
      <c r="X36" s="10">
        <v>6.8</v>
      </c>
      <c r="Y36">
        <v>0</v>
      </c>
      <c r="Z36">
        <f t="shared" si="4"/>
        <v>0</v>
      </c>
    </row>
    <row r="37" spans="1:26" x14ac:dyDescent="0.6">
      <c r="A37">
        <v>2019</v>
      </c>
      <c r="B37">
        <v>2</v>
      </c>
      <c r="C37">
        <v>5</v>
      </c>
      <c r="D37">
        <f t="shared" si="2"/>
        <v>2</v>
      </c>
      <c r="E37" s="15" t="s">
        <v>72</v>
      </c>
      <c r="F37" s="15" t="s">
        <v>74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1</v>
      </c>
      <c r="I37">
        <f t="shared" si="1"/>
        <v>1</v>
      </c>
      <c r="J37" s="12" t="s">
        <v>62</v>
      </c>
      <c r="K37" s="12"/>
      <c r="L37">
        <v>25188</v>
      </c>
      <c r="M37">
        <v>22650</v>
      </c>
      <c r="N37">
        <v>0.42500446749672749</v>
      </c>
      <c r="O37">
        <v>0.5749955325032724</v>
      </c>
      <c r="P37">
        <v>0.64044400302140236</v>
      </c>
      <c r="Q37">
        <v>0.35955599697859758</v>
      </c>
      <c r="R37">
        <v>2.0799994639003928E-2</v>
      </c>
      <c r="S37">
        <v>5696</v>
      </c>
      <c r="T37">
        <f t="shared" si="3"/>
        <v>-314</v>
      </c>
      <c r="U37">
        <v>4442</v>
      </c>
      <c r="V37">
        <v>5403.6152714648779</v>
      </c>
      <c r="W37">
        <v>5696</v>
      </c>
      <c r="X37" s="10">
        <v>8</v>
      </c>
      <c r="Y37">
        <v>0</v>
      </c>
      <c r="Z37">
        <f t="shared" si="4"/>
        <v>0</v>
      </c>
    </row>
    <row r="38" spans="1:26" x14ac:dyDescent="0.6">
      <c r="A38">
        <v>2019</v>
      </c>
      <c r="B38">
        <v>2</v>
      </c>
      <c r="C38">
        <v>6</v>
      </c>
      <c r="D38">
        <f t="shared" si="2"/>
        <v>3</v>
      </c>
      <c r="E38" s="15" t="s">
        <v>12</v>
      </c>
      <c r="F38" s="15" t="s">
        <v>15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1</v>
      </c>
      <c r="H38">
        <f t="shared" si="0"/>
        <v>0</v>
      </c>
      <c r="I38">
        <f t="shared" si="1"/>
        <v>1</v>
      </c>
      <c r="J38" s="12" t="s">
        <v>62</v>
      </c>
      <c r="K38" s="12"/>
      <c r="L38">
        <v>27670</v>
      </c>
      <c r="M38">
        <v>26866</v>
      </c>
      <c r="N38">
        <v>0.40068710644959921</v>
      </c>
      <c r="O38">
        <v>0.59931289355040074</v>
      </c>
      <c r="P38">
        <v>0.60472988082821955</v>
      </c>
      <c r="Q38">
        <v>0.3952701191717804</v>
      </c>
      <c r="R38">
        <v>2.368170151816118E-2</v>
      </c>
      <c r="S38">
        <v>5329</v>
      </c>
      <c r="T38">
        <f t="shared" si="3"/>
        <v>-367</v>
      </c>
      <c r="U38">
        <v>4442</v>
      </c>
      <c r="V38">
        <v>5716.1594680832959</v>
      </c>
      <c r="W38">
        <v>5329</v>
      </c>
      <c r="X38" s="10">
        <v>10.5</v>
      </c>
      <c r="Y38">
        <v>0</v>
      </c>
      <c r="Z38">
        <f t="shared" si="4"/>
        <v>0</v>
      </c>
    </row>
    <row r="39" spans="1:26" x14ac:dyDescent="0.6">
      <c r="A39">
        <v>2019</v>
      </c>
      <c r="B39">
        <v>2</v>
      </c>
      <c r="C39">
        <v>7</v>
      </c>
      <c r="D39">
        <f t="shared" si="2"/>
        <v>4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24237</v>
      </c>
      <c r="M39">
        <v>24755</v>
      </c>
      <c r="N39">
        <v>0.40660342286960549</v>
      </c>
      <c r="O39">
        <v>0.59339657713039451</v>
      </c>
      <c r="P39">
        <v>0.60219392591489618</v>
      </c>
      <c r="Q39">
        <v>0.39780607408510382</v>
      </c>
      <c r="R39">
        <v>6.7817774648438259E-2</v>
      </c>
      <c r="S39">
        <v>4920</v>
      </c>
      <c r="T39">
        <f t="shared" si="3"/>
        <v>-409</v>
      </c>
      <c r="U39">
        <v>4442</v>
      </c>
      <c r="V39">
        <v>5045.4735519751639</v>
      </c>
      <c r="W39">
        <v>4920</v>
      </c>
      <c r="X39" s="10">
        <v>8.3000000000000007</v>
      </c>
      <c r="Y39">
        <v>0</v>
      </c>
      <c r="Z39">
        <f t="shared" si="4"/>
        <v>0</v>
      </c>
    </row>
    <row r="40" spans="1:26" x14ac:dyDescent="0.6">
      <c r="A40">
        <v>2019</v>
      </c>
      <c r="B40">
        <v>2</v>
      </c>
      <c r="C40">
        <v>8</v>
      </c>
      <c r="D40">
        <f t="shared" si="2"/>
        <v>5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22722</v>
      </c>
      <c r="M40">
        <v>22982</v>
      </c>
      <c r="N40">
        <v>0.41064442523420852</v>
      </c>
      <c r="O40">
        <v>0.58935557476579148</v>
      </c>
      <c r="P40">
        <v>0.60217754295927672</v>
      </c>
      <c r="Q40">
        <v>0.39782245704072328</v>
      </c>
      <c r="R40">
        <v>3.7767692403915323E-2</v>
      </c>
      <c r="S40">
        <v>4881</v>
      </c>
      <c r="T40">
        <f t="shared" si="3"/>
        <v>-39</v>
      </c>
      <c r="U40">
        <v>4442</v>
      </c>
      <c r="V40">
        <v>4856.520312716626</v>
      </c>
      <c r="W40">
        <v>4881</v>
      </c>
      <c r="X40" s="10">
        <v>3.2</v>
      </c>
      <c r="Y40">
        <v>0</v>
      </c>
      <c r="Z40">
        <f t="shared" si="4"/>
        <v>0</v>
      </c>
    </row>
    <row r="41" spans="1:26" x14ac:dyDescent="0.6">
      <c r="A41">
        <v>2019</v>
      </c>
      <c r="B41">
        <v>2</v>
      </c>
      <c r="C41">
        <v>9</v>
      </c>
      <c r="D41">
        <f t="shared" si="2"/>
        <v>6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24907</v>
      </c>
      <c r="M41">
        <v>24336</v>
      </c>
      <c r="N41">
        <v>0.41162066649730261</v>
      </c>
      <c r="O41">
        <v>0.58837933350269744</v>
      </c>
      <c r="P41">
        <v>0.63099677335686055</v>
      </c>
      <c r="Q41">
        <v>0.36900322664313939</v>
      </c>
      <c r="R41">
        <v>1.177978883861237E-2</v>
      </c>
      <c r="S41">
        <v>5098</v>
      </c>
      <c r="T41">
        <f t="shared" si="3"/>
        <v>217</v>
      </c>
      <c r="U41">
        <v>4442</v>
      </c>
      <c r="V41">
        <v>5372.6532533410918</v>
      </c>
      <c r="W41">
        <v>5098</v>
      </c>
      <c r="X41" s="10">
        <v>2.5</v>
      </c>
      <c r="Y41">
        <v>0</v>
      </c>
      <c r="Z41">
        <f t="shared" si="4"/>
        <v>0</v>
      </c>
    </row>
    <row r="42" spans="1:26" x14ac:dyDescent="0.6">
      <c r="A42">
        <v>2019</v>
      </c>
      <c r="B42">
        <v>2</v>
      </c>
      <c r="C42">
        <v>10</v>
      </c>
      <c r="D42">
        <f t="shared" si="2"/>
        <v>7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26176</v>
      </c>
      <c r="M42">
        <v>24551</v>
      </c>
      <c r="N42">
        <v>0.4019166876293162</v>
      </c>
      <c r="O42">
        <v>0.59808331237068391</v>
      </c>
      <c r="P42">
        <v>0.61199738897184519</v>
      </c>
      <c r="Q42">
        <v>0.38800261102815481</v>
      </c>
      <c r="R42">
        <v>7.0028011204481787E-3</v>
      </c>
      <c r="S42">
        <v>4959</v>
      </c>
      <c r="T42">
        <f t="shared" si="3"/>
        <v>-139</v>
      </c>
      <c r="U42">
        <v>4442</v>
      </c>
      <c r="V42">
        <v>5533.6706147065406</v>
      </c>
      <c r="W42">
        <v>4959</v>
      </c>
      <c r="X42" s="10">
        <v>4</v>
      </c>
      <c r="Y42">
        <v>0</v>
      </c>
      <c r="Z42">
        <f t="shared" si="4"/>
        <v>0</v>
      </c>
    </row>
    <row r="43" spans="1:26" x14ac:dyDescent="0.6">
      <c r="A43">
        <v>2019</v>
      </c>
      <c r="B43">
        <v>2</v>
      </c>
      <c r="C43">
        <v>11</v>
      </c>
      <c r="D43">
        <f t="shared" si="2"/>
        <v>1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22845</v>
      </c>
      <c r="M43">
        <v>25202</v>
      </c>
      <c r="N43">
        <v>0.41347645205048228</v>
      </c>
      <c r="O43">
        <v>0.58652354794951767</v>
      </c>
      <c r="P43">
        <v>0.6095900287245215</v>
      </c>
      <c r="Q43">
        <v>0.39040997127547838</v>
      </c>
      <c r="R43">
        <v>2.474111371944189E-2</v>
      </c>
      <c r="S43">
        <v>4128</v>
      </c>
      <c r="T43">
        <f t="shared" si="3"/>
        <v>-831</v>
      </c>
      <c r="U43">
        <v>4442</v>
      </c>
      <c r="V43">
        <v>4683.5226515225322</v>
      </c>
      <c r="W43">
        <v>4128</v>
      </c>
      <c r="X43" s="10">
        <v>2.9</v>
      </c>
      <c r="Y43">
        <v>0</v>
      </c>
      <c r="Z43">
        <f t="shared" si="4"/>
        <v>0</v>
      </c>
    </row>
    <row r="44" spans="1:26" x14ac:dyDescent="0.6">
      <c r="A44">
        <v>2019</v>
      </c>
      <c r="B44">
        <v>2</v>
      </c>
      <c r="C44">
        <v>12</v>
      </c>
      <c r="D44">
        <f t="shared" si="2"/>
        <v>2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20491</v>
      </c>
      <c r="M44">
        <v>23553</v>
      </c>
      <c r="N44">
        <v>0.40647312084143511</v>
      </c>
      <c r="O44">
        <v>0.59352687915856495</v>
      </c>
      <c r="P44">
        <v>0.63419135485075395</v>
      </c>
      <c r="Q44">
        <v>0.36580864514924588</v>
      </c>
      <c r="R44">
        <v>1.5229195357072589E-2</v>
      </c>
      <c r="S44">
        <v>4258</v>
      </c>
      <c r="T44">
        <f t="shared" si="3"/>
        <v>130</v>
      </c>
      <c r="U44">
        <v>4442</v>
      </c>
      <c r="V44">
        <v>4676.7186083248789</v>
      </c>
      <c r="W44">
        <v>4258</v>
      </c>
      <c r="X44" s="10">
        <v>4</v>
      </c>
      <c r="Y44">
        <v>0</v>
      </c>
      <c r="Z44">
        <f t="shared" si="4"/>
        <v>0</v>
      </c>
    </row>
    <row r="45" spans="1:26" x14ac:dyDescent="0.6">
      <c r="A45">
        <v>2019</v>
      </c>
      <c r="B45">
        <v>2</v>
      </c>
      <c r="C45">
        <v>13</v>
      </c>
      <c r="D45">
        <f t="shared" si="2"/>
        <v>3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21889</v>
      </c>
      <c r="M45">
        <v>25664</v>
      </c>
      <c r="N45">
        <v>0.3899503615124631</v>
      </c>
      <c r="O45">
        <v>0.6100496384875369</v>
      </c>
      <c r="P45">
        <v>0.6076402754553365</v>
      </c>
      <c r="Q45">
        <v>0.39235972454466361</v>
      </c>
      <c r="R45">
        <v>1.309269162210339E-2</v>
      </c>
      <c r="S45">
        <v>4315</v>
      </c>
      <c r="T45">
        <f t="shared" si="3"/>
        <v>57</v>
      </c>
      <c r="U45">
        <v>4442</v>
      </c>
      <c r="V45">
        <v>4849.5762433628288</v>
      </c>
      <c r="W45">
        <v>4315</v>
      </c>
      <c r="X45" s="10">
        <v>4.5999999999999996</v>
      </c>
      <c r="Y45">
        <v>0</v>
      </c>
      <c r="Z45">
        <f t="shared" si="4"/>
        <v>0</v>
      </c>
    </row>
    <row r="46" spans="1:26" x14ac:dyDescent="0.6">
      <c r="A46">
        <v>2019</v>
      </c>
      <c r="B46">
        <v>2</v>
      </c>
      <c r="C46">
        <v>14</v>
      </c>
      <c r="D46">
        <f t="shared" si="2"/>
        <v>4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23508</v>
      </c>
      <c r="M46">
        <v>25547</v>
      </c>
      <c r="N46">
        <v>0.40145519508112842</v>
      </c>
      <c r="O46">
        <v>0.59854480491887163</v>
      </c>
      <c r="P46">
        <v>0.60834420137825707</v>
      </c>
      <c r="Q46">
        <v>0.39165579862174288</v>
      </c>
      <c r="R46">
        <v>1.0399159663865549E-2</v>
      </c>
      <c r="S46">
        <v>4628</v>
      </c>
      <c r="T46">
        <f t="shared" si="3"/>
        <v>313</v>
      </c>
      <c r="U46">
        <v>4442</v>
      </c>
      <c r="V46">
        <v>5023.4303246510126</v>
      </c>
      <c r="W46">
        <v>4628</v>
      </c>
      <c r="X46" s="10">
        <v>5.2</v>
      </c>
      <c r="Y46">
        <v>0</v>
      </c>
      <c r="Z46">
        <f t="shared" si="4"/>
        <v>0</v>
      </c>
    </row>
    <row r="47" spans="1:26" x14ac:dyDescent="0.6">
      <c r="A47">
        <v>2019</v>
      </c>
      <c r="B47">
        <v>2</v>
      </c>
      <c r="C47">
        <v>15</v>
      </c>
      <c r="D47">
        <f t="shared" si="2"/>
        <v>5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22710</v>
      </c>
      <c r="M47">
        <v>24756</v>
      </c>
      <c r="N47">
        <v>0.40313643843902852</v>
      </c>
      <c r="O47">
        <v>0.59686356156097153</v>
      </c>
      <c r="P47">
        <v>0.59867648707218202</v>
      </c>
      <c r="Q47">
        <v>0.40132351292781798</v>
      </c>
      <c r="R47">
        <v>0.1156942529333715</v>
      </c>
      <c r="S47">
        <v>4952</v>
      </c>
      <c r="T47">
        <f t="shared" si="3"/>
        <v>324</v>
      </c>
      <c r="U47">
        <v>4442</v>
      </c>
      <c r="V47">
        <v>4881.0950397896131</v>
      </c>
      <c r="W47">
        <v>4952</v>
      </c>
      <c r="X47" s="10">
        <v>6.3</v>
      </c>
      <c r="Y47">
        <v>1.3</v>
      </c>
      <c r="Z47">
        <f t="shared" si="4"/>
        <v>8.19</v>
      </c>
    </row>
    <row r="48" spans="1:26" x14ac:dyDescent="0.6">
      <c r="A48">
        <v>2019</v>
      </c>
      <c r="B48">
        <v>2</v>
      </c>
      <c r="C48">
        <v>16</v>
      </c>
      <c r="D48">
        <f t="shared" si="2"/>
        <v>6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23848</v>
      </c>
      <c r="M48">
        <v>25741</v>
      </c>
      <c r="N48">
        <v>0.41906868968216388</v>
      </c>
      <c r="O48">
        <v>0.58093131031783607</v>
      </c>
      <c r="P48">
        <v>0.63606946979208301</v>
      </c>
      <c r="Q48">
        <v>0.36393053020791688</v>
      </c>
      <c r="R48">
        <v>3.3051288074448501E-2</v>
      </c>
      <c r="S48">
        <v>5526</v>
      </c>
      <c r="T48">
        <f t="shared" si="3"/>
        <v>574</v>
      </c>
      <c r="U48">
        <v>4442</v>
      </c>
      <c r="V48">
        <v>5222.2162215230683</v>
      </c>
      <c r="W48">
        <v>5526</v>
      </c>
      <c r="X48" s="10">
        <v>3.2</v>
      </c>
      <c r="Y48">
        <v>0</v>
      </c>
      <c r="Z48">
        <f t="shared" si="4"/>
        <v>0</v>
      </c>
    </row>
    <row r="49" spans="1:26" x14ac:dyDescent="0.6">
      <c r="A49">
        <v>2019</v>
      </c>
      <c r="B49">
        <v>2</v>
      </c>
      <c r="C49">
        <v>17</v>
      </c>
      <c r="D49">
        <f t="shared" si="2"/>
        <v>7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25482</v>
      </c>
      <c r="M49">
        <v>25610</v>
      </c>
      <c r="N49">
        <v>0.40270046650764513</v>
      </c>
      <c r="O49">
        <v>0.59729953349235487</v>
      </c>
      <c r="P49">
        <v>0.61960623058451125</v>
      </c>
      <c r="Q49">
        <v>0.38039376941548869</v>
      </c>
      <c r="R49">
        <v>9.7304741294511124E-3</v>
      </c>
      <c r="S49">
        <v>5616</v>
      </c>
      <c r="T49">
        <f t="shared" si="3"/>
        <v>90</v>
      </c>
      <c r="U49">
        <v>4442</v>
      </c>
      <c r="V49">
        <v>5490.9132139390003</v>
      </c>
      <c r="W49">
        <v>5616</v>
      </c>
      <c r="X49" s="10">
        <v>3.2</v>
      </c>
      <c r="Y49">
        <v>0</v>
      </c>
      <c r="Z49">
        <f t="shared" si="4"/>
        <v>0</v>
      </c>
    </row>
    <row r="50" spans="1:26" x14ac:dyDescent="0.6">
      <c r="A50">
        <v>2019</v>
      </c>
      <c r="B50">
        <v>2</v>
      </c>
      <c r="C50">
        <v>18</v>
      </c>
      <c r="D50">
        <f t="shared" si="2"/>
        <v>1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25288</v>
      </c>
      <c r="M50">
        <v>25079</v>
      </c>
      <c r="N50">
        <v>0.41558212746817819</v>
      </c>
      <c r="O50">
        <v>0.58441787253182187</v>
      </c>
      <c r="P50">
        <v>0.60981611396895696</v>
      </c>
      <c r="Q50">
        <v>0.39018388603104298</v>
      </c>
      <c r="R50">
        <v>4.0189053740279861E-2</v>
      </c>
      <c r="S50">
        <v>5122</v>
      </c>
      <c r="T50">
        <f t="shared" si="3"/>
        <v>-494</v>
      </c>
      <c r="U50">
        <v>4442</v>
      </c>
      <c r="V50">
        <v>4988.820377619616</v>
      </c>
      <c r="W50">
        <v>5122</v>
      </c>
      <c r="X50" s="10">
        <v>6.5</v>
      </c>
      <c r="Y50">
        <v>0</v>
      </c>
      <c r="Z50">
        <f t="shared" si="4"/>
        <v>0</v>
      </c>
    </row>
    <row r="51" spans="1:26" x14ac:dyDescent="0.6">
      <c r="A51">
        <v>2019</v>
      </c>
      <c r="B51">
        <v>2</v>
      </c>
      <c r="C51">
        <v>19</v>
      </c>
      <c r="D51">
        <f t="shared" si="2"/>
        <v>2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23042</v>
      </c>
      <c r="M51">
        <v>22741</v>
      </c>
      <c r="N51">
        <v>0.4008430570733113</v>
      </c>
      <c r="O51">
        <v>0.59915694292668864</v>
      </c>
      <c r="P51">
        <v>0.63861898408092577</v>
      </c>
      <c r="Q51">
        <v>0.36138101591907418</v>
      </c>
      <c r="R51">
        <v>0.11290240335169591</v>
      </c>
      <c r="S51">
        <v>5070</v>
      </c>
      <c r="T51">
        <f t="shared" si="3"/>
        <v>-52</v>
      </c>
      <c r="U51">
        <v>4442</v>
      </c>
      <c r="V51">
        <v>4620.2348169288744</v>
      </c>
      <c r="W51">
        <v>5070</v>
      </c>
      <c r="X51" s="10">
        <v>7.1</v>
      </c>
      <c r="Y51">
        <v>28.8</v>
      </c>
      <c r="Z51">
        <f t="shared" si="4"/>
        <v>204.48</v>
      </c>
    </row>
    <row r="52" spans="1:26" x14ac:dyDescent="0.6">
      <c r="A52">
        <v>2019</v>
      </c>
      <c r="B52">
        <v>2</v>
      </c>
      <c r="C52">
        <v>20</v>
      </c>
      <c r="D52">
        <f t="shared" si="2"/>
        <v>3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25056</v>
      </c>
      <c r="M52">
        <v>25427</v>
      </c>
      <c r="N52">
        <v>0.38916483450741091</v>
      </c>
      <c r="O52">
        <v>0.6108351654925892</v>
      </c>
      <c r="P52">
        <v>0.59837797662251513</v>
      </c>
      <c r="Q52">
        <v>0.40162202337748493</v>
      </c>
      <c r="R52">
        <v>3.789123402759946E-2</v>
      </c>
      <c r="S52">
        <v>5077</v>
      </c>
      <c r="T52">
        <f t="shared" si="3"/>
        <v>7</v>
      </c>
      <c r="U52">
        <v>4442</v>
      </c>
      <c r="V52">
        <v>5188.7674472649496</v>
      </c>
      <c r="W52">
        <v>5077</v>
      </c>
      <c r="X52" s="10">
        <v>5.6</v>
      </c>
      <c r="Y52">
        <v>0</v>
      </c>
      <c r="Z52">
        <f t="shared" si="4"/>
        <v>0</v>
      </c>
    </row>
    <row r="53" spans="1:26" x14ac:dyDescent="0.6">
      <c r="A53">
        <v>2019</v>
      </c>
      <c r="B53">
        <v>2</v>
      </c>
      <c r="C53">
        <v>21</v>
      </c>
      <c r="D53">
        <f t="shared" si="2"/>
        <v>4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26049</v>
      </c>
      <c r="M53">
        <v>26661</v>
      </c>
      <c r="N53">
        <v>0.40402462124370703</v>
      </c>
      <c r="O53">
        <v>0.59597537875629292</v>
      </c>
      <c r="P53">
        <v>0.59844124718236902</v>
      </c>
      <c r="Q53">
        <v>0.40155875281763098</v>
      </c>
      <c r="R53">
        <v>2.740070387129211E-2</v>
      </c>
      <c r="S53">
        <v>5327</v>
      </c>
      <c r="T53">
        <f t="shared" si="3"/>
        <v>250</v>
      </c>
      <c r="U53">
        <v>4442</v>
      </c>
      <c r="V53">
        <v>5257.6933579510896</v>
      </c>
      <c r="W53">
        <v>5327</v>
      </c>
      <c r="X53" s="10">
        <v>6.9</v>
      </c>
      <c r="Y53">
        <v>0</v>
      </c>
      <c r="Z53">
        <f t="shared" si="4"/>
        <v>0</v>
      </c>
    </row>
    <row r="54" spans="1:26" x14ac:dyDescent="0.6">
      <c r="A54">
        <v>2019</v>
      </c>
      <c r="B54">
        <v>2</v>
      </c>
      <c r="C54">
        <v>22</v>
      </c>
      <c r="D54">
        <f t="shared" si="2"/>
        <v>5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26250</v>
      </c>
      <c r="M54">
        <v>26218</v>
      </c>
      <c r="N54">
        <v>0.40864571318723569</v>
      </c>
      <c r="O54">
        <v>0.59135428681276425</v>
      </c>
      <c r="P54">
        <v>0.59989133799687433</v>
      </c>
      <c r="Q54">
        <v>0.40010866200312573</v>
      </c>
      <c r="R54">
        <v>4.3090569561157803E-2</v>
      </c>
      <c r="S54">
        <v>5538</v>
      </c>
      <c r="T54">
        <f t="shared" si="3"/>
        <v>211</v>
      </c>
      <c r="U54">
        <v>4442</v>
      </c>
      <c r="V54">
        <v>5320.9437119147306</v>
      </c>
      <c r="W54">
        <v>5538</v>
      </c>
      <c r="X54" s="10">
        <v>9</v>
      </c>
      <c r="Y54">
        <v>0</v>
      </c>
      <c r="Z54">
        <f t="shared" si="4"/>
        <v>0</v>
      </c>
    </row>
    <row r="55" spans="1:26" x14ac:dyDescent="0.6">
      <c r="A55">
        <v>2019</v>
      </c>
      <c r="B55">
        <v>2</v>
      </c>
      <c r="C55">
        <v>23</v>
      </c>
      <c r="D55">
        <f t="shared" si="2"/>
        <v>6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26590</v>
      </c>
      <c r="M55">
        <v>26093</v>
      </c>
      <c r="N55">
        <v>0.42438040095550811</v>
      </c>
      <c r="O55">
        <v>0.575619599044492</v>
      </c>
      <c r="P55">
        <v>0.62816609255525113</v>
      </c>
      <c r="Q55">
        <v>0.37183390744474892</v>
      </c>
      <c r="R55">
        <v>3.400330083261837E-2</v>
      </c>
      <c r="S55">
        <v>5883</v>
      </c>
      <c r="T55">
        <f t="shared" si="3"/>
        <v>345</v>
      </c>
      <c r="U55">
        <v>4442</v>
      </c>
      <c r="V55">
        <v>5494.1218771851081</v>
      </c>
      <c r="W55">
        <v>5883</v>
      </c>
      <c r="X55" s="10">
        <v>9.1999999999999993</v>
      </c>
      <c r="Y55">
        <v>0</v>
      </c>
      <c r="Z55">
        <f t="shared" si="4"/>
        <v>0</v>
      </c>
    </row>
    <row r="56" spans="1:26" x14ac:dyDescent="0.6">
      <c r="A56">
        <v>2019</v>
      </c>
      <c r="B56">
        <v>2</v>
      </c>
      <c r="C56">
        <v>24</v>
      </c>
      <c r="D56">
        <f t="shared" si="2"/>
        <v>7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27469</v>
      </c>
      <c r="M56">
        <v>26249</v>
      </c>
      <c r="N56">
        <v>0.4040888869707569</v>
      </c>
      <c r="O56">
        <v>0.59591111302924304</v>
      </c>
      <c r="P56">
        <v>0.61145790966327329</v>
      </c>
      <c r="Q56">
        <v>0.3885420903367266</v>
      </c>
      <c r="R56">
        <v>4.0470088757206812E-2</v>
      </c>
      <c r="S56">
        <v>5887</v>
      </c>
      <c r="T56">
        <f t="shared" si="3"/>
        <v>4</v>
      </c>
      <c r="U56">
        <v>4442</v>
      </c>
      <c r="V56">
        <v>5696.8075130671496</v>
      </c>
      <c r="W56">
        <v>5887</v>
      </c>
      <c r="X56" s="10">
        <v>9</v>
      </c>
      <c r="Y56">
        <v>0</v>
      </c>
      <c r="Z56">
        <f t="shared" si="4"/>
        <v>0</v>
      </c>
    </row>
    <row r="57" spans="1:26" x14ac:dyDescent="0.6">
      <c r="A57">
        <v>2019</v>
      </c>
      <c r="B57">
        <v>2</v>
      </c>
      <c r="C57">
        <v>25</v>
      </c>
      <c r="D57">
        <f t="shared" si="2"/>
        <v>1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27075</v>
      </c>
      <c r="M57">
        <v>24215</v>
      </c>
      <c r="N57">
        <v>0.40868792467020398</v>
      </c>
      <c r="O57">
        <v>0.59131207532979602</v>
      </c>
      <c r="P57">
        <v>0.61097396389665171</v>
      </c>
      <c r="Q57">
        <v>0.3890260361033484</v>
      </c>
      <c r="R57">
        <v>4.1607952540387433E-2</v>
      </c>
      <c r="S57">
        <v>5307</v>
      </c>
      <c r="T57">
        <f t="shared" si="3"/>
        <v>-580</v>
      </c>
      <c r="U57">
        <v>4442</v>
      </c>
      <c r="V57">
        <v>5292.0943507398024</v>
      </c>
      <c r="W57">
        <v>5307</v>
      </c>
      <c r="X57" s="10">
        <v>10.8</v>
      </c>
      <c r="Y57">
        <v>0</v>
      </c>
      <c r="Z57">
        <f t="shared" si="4"/>
        <v>0</v>
      </c>
    </row>
    <row r="58" spans="1:26" x14ac:dyDescent="0.6">
      <c r="A58">
        <v>2019</v>
      </c>
      <c r="B58">
        <v>2</v>
      </c>
      <c r="C58">
        <v>26</v>
      </c>
      <c r="D58">
        <f t="shared" si="2"/>
        <v>2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25122</v>
      </c>
      <c r="M58">
        <v>23447</v>
      </c>
      <c r="N58">
        <v>0.40533027200983862</v>
      </c>
      <c r="O58">
        <v>0.59466972799016138</v>
      </c>
      <c r="P58">
        <v>0.6384198661675442</v>
      </c>
      <c r="Q58">
        <v>0.3615801338324558</v>
      </c>
      <c r="R58">
        <v>8.199282657486992E-2</v>
      </c>
      <c r="S58">
        <v>5344</v>
      </c>
      <c r="T58">
        <f t="shared" si="3"/>
        <v>37</v>
      </c>
      <c r="U58">
        <v>4442</v>
      </c>
      <c r="V58">
        <v>5322.1056042333876</v>
      </c>
      <c r="W58">
        <v>5344</v>
      </c>
      <c r="X58" s="10">
        <v>10.9</v>
      </c>
      <c r="Y58">
        <v>0</v>
      </c>
      <c r="Z58">
        <f t="shared" si="4"/>
        <v>0</v>
      </c>
    </row>
    <row r="59" spans="1:26" x14ac:dyDescent="0.6">
      <c r="A59">
        <v>2019</v>
      </c>
      <c r="B59">
        <v>2</v>
      </c>
      <c r="C59">
        <v>27</v>
      </c>
      <c r="D59">
        <f t="shared" si="2"/>
        <v>3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25294</v>
      </c>
      <c r="M59">
        <v>25861</v>
      </c>
      <c r="N59">
        <v>0.39385024000531188</v>
      </c>
      <c r="O59">
        <v>0.60614975999468801</v>
      </c>
      <c r="P59">
        <v>0.60331318098118314</v>
      </c>
      <c r="Q59">
        <v>0.39668681901881681</v>
      </c>
      <c r="R59">
        <v>1.383708563639359E-2</v>
      </c>
      <c r="S59">
        <v>5551</v>
      </c>
      <c r="T59">
        <f t="shared" si="3"/>
        <v>207</v>
      </c>
      <c r="U59">
        <v>4442</v>
      </c>
      <c r="V59">
        <v>5238.8011550822484</v>
      </c>
      <c r="W59">
        <v>5551</v>
      </c>
      <c r="X59" s="10">
        <v>10.4</v>
      </c>
      <c r="Y59">
        <v>0</v>
      </c>
      <c r="Z59">
        <f t="shared" si="4"/>
        <v>0</v>
      </c>
    </row>
    <row r="60" spans="1:26" x14ac:dyDescent="0.6">
      <c r="A60">
        <v>2019</v>
      </c>
      <c r="B60">
        <v>2</v>
      </c>
      <c r="C60">
        <v>28</v>
      </c>
      <c r="D60">
        <f t="shared" si="2"/>
        <v>4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27457</v>
      </c>
      <c r="M60">
        <v>27893</v>
      </c>
      <c r="N60">
        <v>0.39909532281595661</v>
      </c>
      <c r="O60">
        <v>0.60090467718404339</v>
      </c>
      <c r="P60">
        <v>0.59891372529006848</v>
      </c>
      <c r="Q60">
        <v>0.40108627470993158</v>
      </c>
      <c r="R60">
        <v>5.8918028035219797E-2</v>
      </c>
      <c r="S60">
        <v>5874</v>
      </c>
      <c r="T60">
        <f t="shared" si="3"/>
        <v>323</v>
      </c>
      <c r="U60">
        <v>4442</v>
      </c>
      <c r="V60">
        <v>5491.1273135496076</v>
      </c>
      <c r="W60">
        <v>5874</v>
      </c>
      <c r="X60" s="10">
        <v>10.6</v>
      </c>
      <c r="Y60">
        <v>0</v>
      </c>
      <c r="Z60">
        <f t="shared" si="4"/>
        <v>0</v>
      </c>
    </row>
    <row r="61" spans="1:26" x14ac:dyDescent="0.6">
      <c r="A61">
        <v>2019</v>
      </c>
      <c r="B61">
        <v>3</v>
      </c>
      <c r="C61">
        <v>1</v>
      </c>
      <c r="D61">
        <f t="shared" si="2"/>
        <v>5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66</v>
      </c>
      <c r="K61" s="12"/>
      <c r="L61">
        <v>27318</v>
      </c>
      <c r="M61">
        <v>25289</v>
      </c>
      <c r="N61">
        <v>0.41222784349194758</v>
      </c>
      <c r="O61">
        <v>0.58777215650805248</v>
      </c>
      <c r="P61">
        <v>0.58809598170023936</v>
      </c>
      <c r="Q61">
        <v>0.4119040182997607</v>
      </c>
      <c r="R61">
        <v>3.0131330607109149E-2</v>
      </c>
      <c r="S61">
        <v>6058</v>
      </c>
      <c r="T61">
        <f t="shared" si="3"/>
        <v>184</v>
      </c>
      <c r="U61">
        <v>4442</v>
      </c>
      <c r="V61">
        <v>5575.6942687065566</v>
      </c>
      <c r="W61">
        <v>6058</v>
      </c>
      <c r="X61" s="10">
        <v>10.6</v>
      </c>
      <c r="Y61">
        <v>0</v>
      </c>
      <c r="Z61">
        <f t="shared" si="4"/>
        <v>0</v>
      </c>
    </row>
    <row r="62" spans="1:26" x14ac:dyDescent="0.6">
      <c r="A62">
        <v>2019</v>
      </c>
      <c r="B62">
        <v>3</v>
      </c>
      <c r="C62">
        <v>2</v>
      </c>
      <c r="D62">
        <f t="shared" si="2"/>
        <v>6</v>
      </c>
      <c r="E62" t="s">
        <v>16</v>
      </c>
      <c r="F62" t="s">
        <v>15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2" t="s">
        <v>66</v>
      </c>
      <c r="K62" s="12"/>
      <c r="L62">
        <v>28004</v>
      </c>
      <c r="M62">
        <v>21497</v>
      </c>
      <c r="N62">
        <v>0.41770154791563341</v>
      </c>
      <c r="O62">
        <v>0.58229845208436659</v>
      </c>
      <c r="P62">
        <v>0.63592409527107019</v>
      </c>
      <c r="Q62">
        <v>0.36407590472892981</v>
      </c>
      <c r="R62">
        <v>6.1340044039005989E-3</v>
      </c>
      <c r="S62">
        <v>6012</v>
      </c>
      <c r="T62">
        <f t="shared" si="3"/>
        <v>-46</v>
      </c>
      <c r="U62">
        <v>4442</v>
      </c>
      <c r="V62">
        <v>6007.4788056376037</v>
      </c>
      <c r="W62">
        <v>6012</v>
      </c>
      <c r="X62" s="10">
        <v>10.7</v>
      </c>
      <c r="Y62">
        <v>0</v>
      </c>
      <c r="Z62">
        <f t="shared" si="4"/>
        <v>0</v>
      </c>
    </row>
    <row r="63" spans="1:26" x14ac:dyDescent="0.6">
      <c r="A63">
        <v>2019</v>
      </c>
      <c r="B63">
        <v>3</v>
      </c>
      <c r="C63">
        <v>3</v>
      </c>
      <c r="D63">
        <f t="shared" si="2"/>
        <v>7</v>
      </c>
      <c r="E63" t="s">
        <v>16</v>
      </c>
      <c r="F63" t="s">
        <v>17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2" t="s">
        <v>66</v>
      </c>
      <c r="K63" s="12"/>
      <c r="L63">
        <v>29544</v>
      </c>
      <c r="M63">
        <v>22097</v>
      </c>
      <c r="N63">
        <v>0.40869197103307459</v>
      </c>
      <c r="O63">
        <v>0.59130802896692536</v>
      </c>
      <c r="P63">
        <v>0.60909687317706762</v>
      </c>
      <c r="Q63">
        <v>0.39090312682293238</v>
      </c>
      <c r="R63">
        <v>2.034900682094113E-2</v>
      </c>
      <c r="S63">
        <v>5359</v>
      </c>
      <c r="T63">
        <f t="shared" si="3"/>
        <v>-653</v>
      </c>
      <c r="U63">
        <v>4442</v>
      </c>
      <c r="V63">
        <v>6138.8053764175029</v>
      </c>
      <c r="W63">
        <v>5359</v>
      </c>
      <c r="X63" s="10">
        <v>11.5</v>
      </c>
      <c r="Y63">
        <v>0</v>
      </c>
      <c r="Z63">
        <f t="shared" si="4"/>
        <v>0</v>
      </c>
    </row>
    <row r="64" spans="1:26" x14ac:dyDescent="0.6">
      <c r="A64">
        <v>2019</v>
      </c>
      <c r="B64">
        <v>3</v>
      </c>
      <c r="C64">
        <v>4</v>
      </c>
      <c r="D64">
        <f t="shared" si="2"/>
        <v>1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25231</v>
      </c>
      <c r="M64">
        <v>20162</v>
      </c>
      <c r="N64">
        <v>0.41453830195838859</v>
      </c>
      <c r="O64">
        <v>0.58546169804161152</v>
      </c>
      <c r="P64">
        <v>0.60187029737357156</v>
      </c>
      <c r="Q64">
        <v>0.39812970262642849</v>
      </c>
      <c r="R64">
        <v>5.252100840336134E-3</v>
      </c>
      <c r="S64">
        <v>4495</v>
      </c>
      <c r="T64">
        <f t="shared" si="3"/>
        <v>-864</v>
      </c>
      <c r="U64">
        <v>4442</v>
      </c>
      <c r="V64">
        <v>4956.9995609114922</v>
      </c>
      <c r="W64">
        <v>4495</v>
      </c>
      <c r="X64" s="10">
        <v>11.4</v>
      </c>
      <c r="Y64">
        <v>0</v>
      </c>
      <c r="Z64">
        <f t="shared" si="4"/>
        <v>0</v>
      </c>
    </row>
    <row r="65" spans="1:26" x14ac:dyDescent="0.6">
      <c r="A65">
        <v>2019</v>
      </c>
      <c r="B65">
        <v>3</v>
      </c>
      <c r="C65">
        <v>5</v>
      </c>
      <c r="D65">
        <f t="shared" si="2"/>
        <v>2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20388</v>
      </c>
      <c r="M65">
        <v>17736</v>
      </c>
      <c r="N65">
        <v>0.41879749446813741</v>
      </c>
      <c r="O65">
        <v>0.58120250553186259</v>
      </c>
      <c r="P65">
        <v>0.63672207201527908</v>
      </c>
      <c r="Q65">
        <v>0.36327792798472092</v>
      </c>
      <c r="R65">
        <v>2.6570727123905052E-2</v>
      </c>
      <c r="S65">
        <v>4528</v>
      </c>
      <c r="T65">
        <f t="shared" si="3"/>
        <v>33</v>
      </c>
      <c r="U65">
        <v>4442</v>
      </c>
      <c r="V65">
        <v>4623.3095524452674</v>
      </c>
      <c r="W65">
        <v>4528</v>
      </c>
      <c r="X65" s="10">
        <v>12</v>
      </c>
      <c r="Y65">
        <v>0</v>
      </c>
      <c r="Z65">
        <f t="shared" si="4"/>
        <v>0</v>
      </c>
    </row>
    <row r="66" spans="1:26" x14ac:dyDescent="0.6">
      <c r="A66">
        <v>2019</v>
      </c>
      <c r="B66">
        <v>3</v>
      </c>
      <c r="C66">
        <v>6</v>
      </c>
      <c r="D66">
        <f t="shared" si="2"/>
        <v>3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19894</v>
      </c>
      <c r="M66">
        <v>20390</v>
      </c>
      <c r="N66">
        <v>0.39713726810274119</v>
      </c>
      <c r="O66">
        <v>0.6028627318972587</v>
      </c>
      <c r="P66">
        <v>0.59580437394376007</v>
      </c>
      <c r="Q66">
        <v>0.40419562605623982</v>
      </c>
      <c r="R66">
        <v>2.078877005347593E-2</v>
      </c>
      <c r="S66">
        <v>4502</v>
      </c>
      <c r="T66">
        <f t="shared" si="3"/>
        <v>-26</v>
      </c>
      <c r="U66">
        <v>4442</v>
      </c>
      <c r="V66">
        <v>4478.3055964942614</v>
      </c>
      <c r="W66">
        <v>4502</v>
      </c>
      <c r="X66" s="10">
        <v>10.7</v>
      </c>
      <c r="Y66">
        <v>1.1000000000000001</v>
      </c>
      <c r="Z66">
        <f t="shared" si="4"/>
        <v>11.77</v>
      </c>
    </row>
    <row r="67" spans="1:26" x14ac:dyDescent="0.6">
      <c r="A67">
        <v>2019</v>
      </c>
      <c r="B67">
        <v>3</v>
      </c>
      <c r="C67">
        <v>7</v>
      </c>
      <c r="D67">
        <f t="shared" ref="D67:D130" si="7">WEEKDAY(DATE(A67,B67,C67), 2)</f>
        <v>4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20896</v>
      </c>
      <c r="M67">
        <v>21834</v>
      </c>
      <c r="N67">
        <v>0.41234130986680612</v>
      </c>
      <c r="O67">
        <v>0.58765869013319383</v>
      </c>
      <c r="P67">
        <v>0.6002108076434246</v>
      </c>
      <c r="Q67">
        <v>0.39978919235657528</v>
      </c>
      <c r="R67">
        <v>3.9215686274509803E-3</v>
      </c>
      <c r="S67">
        <v>4743</v>
      </c>
      <c r="T67">
        <f t="shared" ref="T67:T130" si="8">S67-S66</f>
        <v>241</v>
      </c>
      <c r="U67">
        <v>4442</v>
      </c>
      <c r="V67">
        <v>4578.862864328803</v>
      </c>
      <c r="W67">
        <v>4743</v>
      </c>
      <c r="X67" s="10">
        <v>9.6999999999999993</v>
      </c>
      <c r="Y67">
        <v>0</v>
      </c>
      <c r="Z67">
        <f t="shared" ref="Z67:Z130" si="9">X67*Y67</f>
        <v>0</v>
      </c>
    </row>
    <row r="68" spans="1:26" x14ac:dyDescent="0.6">
      <c r="A68">
        <v>2019</v>
      </c>
      <c r="B68">
        <v>3</v>
      </c>
      <c r="C68">
        <v>8</v>
      </c>
      <c r="D68">
        <f t="shared" si="7"/>
        <v>5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21198</v>
      </c>
      <c r="M68">
        <v>22907</v>
      </c>
      <c r="N68">
        <v>0.40985535676187979</v>
      </c>
      <c r="O68">
        <v>0.5901446432381201</v>
      </c>
      <c r="P68">
        <v>0.6027673447604508</v>
      </c>
      <c r="Q68">
        <v>0.39443153479136989</v>
      </c>
      <c r="R68">
        <v>2.6354531528279799E-2</v>
      </c>
      <c r="S68">
        <v>5073</v>
      </c>
      <c r="T68">
        <f t="shared" si="8"/>
        <v>330</v>
      </c>
      <c r="U68">
        <v>4442</v>
      </c>
      <c r="V68">
        <v>4711.3754489895746</v>
      </c>
      <c r="W68">
        <v>5073</v>
      </c>
      <c r="X68" s="10">
        <v>10.5</v>
      </c>
      <c r="Y68">
        <v>0</v>
      </c>
      <c r="Z68">
        <f t="shared" si="9"/>
        <v>0</v>
      </c>
    </row>
    <row r="69" spans="1:26" x14ac:dyDescent="0.6">
      <c r="A69">
        <v>2019</v>
      </c>
      <c r="B69">
        <v>3</v>
      </c>
      <c r="C69">
        <v>9</v>
      </c>
      <c r="D69">
        <f t="shared" si="7"/>
        <v>6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22127</v>
      </c>
      <c r="M69">
        <v>23060</v>
      </c>
      <c r="N69">
        <v>0.42477285638525769</v>
      </c>
      <c r="O69">
        <v>0.57522714361474225</v>
      </c>
      <c r="P69">
        <v>0.63910018585050066</v>
      </c>
      <c r="Q69">
        <v>0.36089981414949929</v>
      </c>
      <c r="R69">
        <v>8.0213903743315516E-3</v>
      </c>
      <c r="S69">
        <v>5630</v>
      </c>
      <c r="T69">
        <f t="shared" si="8"/>
        <v>557</v>
      </c>
      <c r="U69">
        <v>4442</v>
      </c>
      <c r="V69">
        <v>5025.4376442466892</v>
      </c>
      <c r="W69">
        <v>5630</v>
      </c>
      <c r="X69" s="10">
        <v>11.8</v>
      </c>
      <c r="Y69">
        <v>0</v>
      </c>
      <c r="Z69">
        <f t="shared" si="9"/>
        <v>0</v>
      </c>
    </row>
    <row r="70" spans="1:26" x14ac:dyDescent="0.6">
      <c r="A70">
        <v>2019</v>
      </c>
      <c r="B70">
        <v>3</v>
      </c>
      <c r="C70">
        <v>10</v>
      </c>
      <c r="D70">
        <f t="shared" si="7"/>
        <v>7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25820</v>
      </c>
      <c r="M70">
        <v>22507</v>
      </c>
      <c r="N70">
        <v>0.40386527518039161</v>
      </c>
      <c r="O70">
        <v>0.59613472481960839</v>
      </c>
      <c r="P70">
        <v>0.61912633066220368</v>
      </c>
      <c r="Q70">
        <v>0.38087366933779643</v>
      </c>
      <c r="R70">
        <v>5.6279545897933297E-2</v>
      </c>
      <c r="S70">
        <v>5527</v>
      </c>
      <c r="T70">
        <f t="shared" si="8"/>
        <v>-103</v>
      </c>
      <c r="U70">
        <v>4442</v>
      </c>
      <c r="V70">
        <v>5108.6839515322254</v>
      </c>
      <c r="W70">
        <v>5527</v>
      </c>
      <c r="X70" s="10">
        <v>8.4</v>
      </c>
      <c r="Y70">
        <v>29.7</v>
      </c>
      <c r="Z70">
        <f t="shared" si="9"/>
        <v>249.48000000000002</v>
      </c>
    </row>
    <row r="71" spans="1:26" x14ac:dyDescent="0.6">
      <c r="A71">
        <v>2019</v>
      </c>
      <c r="B71">
        <v>3</v>
      </c>
      <c r="C71">
        <v>11</v>
      </c>
      <c r="D71">
        <f t="shared" si="7"/>
        <v>1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23368</v>
      </c>
      <c r="M71">
        <v>21268</v>
      </c>
      <c r="N71">
        <v>0.42237206428610541</v>
      </c>
      <c r="O71">
        <v>0.57762793571389448</v>
      </c>
      <c r="P71">
        <v>0.60989534757518726</v>
      </c>
      <c r="Q71">
        <v>0.39010465242481268</v>
      </c>
      <c r="R71">
        <v>3.5822801159260821E-2</v>
      </c>
      <c r="S71">
        <v>4638</v>
      </c>
      <c r="T71">
        <f t="shared" si="8"/>
        <v>-889</v>
      </c>
      <c r="U71">
        <v>4442</v>
      </c>
      <c r="V71">
        <v>4713.7244180185016</v>
      </c>
      <c r="W71">
        <v>4638</v>
      </c>
      <c r="X71" s="10">
        <v>9.8000000000000007</v>
      </c>
      <c r="Y71">
        <v>0</v>
      </c>
      <c r="Z71">
        <f t="shared" si="9"/>
        <v>0</v>
      </c>
    </row>
    <row r="72" spans="1:26" x14ac:dyDescent="0.6">
      <c r="A72">
        <v>2019</v>
      </c>
      <c r="B72">
        <v>3</v>
      </c>
      <c r="C72">
        <v>12</v>
      </c>
      <c r="D72">
        <f t="shared" si="7"/>
        <v>2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20172</v>
      </c>
      <c r="M72">
        <v>18920</v>
      </c>
      <c r="N72">
        <v>0.40704498926837063</v>
      </c>
      <c r="O72">
        <v>0.59295501073162948</v>
      </c>
      <c r="P72">
        <v>0.63547783050803808</v>
      </c>
      <c r="Q72">
        <v>0.36452216949196198</v>
      </c>
      <c r="R72">
        <v>9.9104859335038369E-3</v>
      </c>
      <c r="S72">
        <v>4699</v>
      </c>
      <c r="T72">
        <f t="shared" si="8"/>
        <v>61</v>
      </c>
      <c r="U72">
        <v>4442</v>
      </c>
      <c r="V72">
        <v>4665.3512433408778</v>
      </c>
      <c r="W72">
        <v>4699</v>
      </c>
      <c r="X72" s="10">
        <v>9.4</v>
      </c>
      <c r="Y72">
        <v>0.1</v>
      </c>
      <c r="Z72">
        <f t="shared" si="9"/>
        <v>0.94000000000000006</v>
      </c>
    </row>
    <row r="73" spans="1:26" x14ac:dyDescent="0.6">
      <c r="A73">
        <v>2019</v>
      </c>
      <c r="B73">
        <v>3</v>
      </c>
      <c r="C73">
        <v>13</v>
      </c>
      <c r="D73">
        <f t="shared" si="7"/>
        <v>3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20389</v>
      </c>
      <c r="M73">
        <v>21314</v>
      </c>
      <c r="N73">
        <v>0.39692982122887183</v>
      </c>
      <c r="O73">
        <v>0.60307017877112812</v>
      </c>
      <c r="P73">
        <v>0.60455276302542182</v>
      </c>
      <c r="Q73">
        <v>0.39544723697457812</v>
      </c>
      <c r="R73">
        <v>0</v>
      </c>
      <c r="S73">
        <v>4712</v>
      </c>
      <c r="T73">
        <f t="shared" si="8"/>
        <v>13</v>
      </c>
      <c r="U73">
        <v>4442</v>
      </c>
      <c r="V73">
        <v>4591.8974856477671</v>
      </c>
      <c r="W73">
        <v>4712</v>
      </c>
      <c r="X73" s="10">
        <v>5.5</v>
      </c>
      <c r="Y73">
        <v>0</v>
      </c>
      <c r="Z73">
        <f t="shared" si="9"/>
        <v>0</v>
      </c>
    </row>
    <row r="74" spans="1:26" x14ac:dyDescent="0.6">
      <c r="A74">
        <v>2019</v>
      </c>
      <c r="B74">
        <v>3</v>
      </c>
      <c r="C74">
        <v>14</v>
      </c>
      <c r="D74">
        <f t="shared" si="7"/>
        <v>4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21320</v>
      </c>
      <c r="M74">
        <v>23224</v>
      </c>
      <c r="N74">
        <v>0.4088947738556189</v>
      </c>
      <c r="O74">
        <v>0.59110522614438121</v>
      </c>
      <c r="P74">
        <v>0.59738988120885772</v>
      </c>
      <c r="Q74">
        <v>0.40261011879114228</v>
      </c>
      <c r="R74">
        <v>2.2871073563115091E-2</v>
      </c>
      <c r="S74">
        <v>4940</v>
      </c>
      <c r="T74">
        <f t="shared" si="8"/>
        <v>228</v>
      </c>
      <c r="U74">
        <v>4442</v>
      </c>
      <c r="V74">
        <v>4630.5860071586267</v>
      </c>
      <c r="W74">
        <v>4940</v>
      </c>
      <c r="X74" s="10">
        <v>8</v>
      </c>
      <c r="Y74">
        <v>0</v>
      </c>
      <c r="Z74">
        <f t="shared" si="9"/>
        <v>0</v>
      </c>
    </row>
    <row r="75" spans="1:26" x14ac:dyDescent="0.6">
      <c r="A75">
        <v>2019</v>
      </c>
      <c r="B75">
        <v>3</v>
      </c>
      <c r="C75">
        <v>15</v>
      </c>
      <c r="D75">
        <f t="shared" si="7"/>
        <v>5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22078</v>
      </c>
      <c r="M75">
        <v>24055</v>
      </c>
      <c r="N75">
        <v>0.41787179930940871</v>
      </c>
      <c r="O75">
        <v>0.58212820069059124</v>
      </c>
      <c r="P75">
        <v>0.59830169437956493</v>
      </c>
      <c r="Q75">
        <v>0.40169830562043513</v>
      </c>
      <c r="R75">
        <v>6.213508022466159E-2</v>
      </c>
      <c r="S75">
        <v>5206</v>
      </c>
      <c r="T75">
        <f t="shared" si="8"/>
        <v>266</v>
      </c>
      <c r="U75">
        <v>4442</v>
      </c>
      <c r="V75">
        <v>4657.1498390409297</v>
      </c>
      <c r="W75">
        <v>5206</v>
      </c>
      <c r="X75" s="10">
        <v>8.1999999999999993</v>
      </c>
      <c r="Y75">
        <v>4</v>
      </c>
      <c r="Z75">
        <f t="shared" si="9"/>
        <v>32.799999999999997</v>
      </c>
    </row>
    <row r="76" spans="1:26" x14ac:dyDescent="0.6">
      <c r="A76">
        <v>2019</v>
      </c>
      <c r="B76">
        <v>3</v>
      </c>
      <c r="C76">
        <v>16</v>
      </c>
      <c r="D76">
        <f t="shared" si="7"/>
        <v>6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22709</v>
      </c>
      <c r="M76">
        <v>24212</v>
      </c>
      <c r="N76">
        <v>0.42389928101752988</v>
      </c>
      <c r="O76">
        <v>0.57610071898247017</v>
      </c>
      <c r="P76">
        <v>0.63451010893390913</v>
      </c>
      <c r="Q76">
        <v>0.36548989106609092</v>
      </c>
      <c r="R76">
        <v>1.7709059908548399E-2</v>
      </c>
      <c r="S76">
        <v>5660</v>
      </c>
      <c r="T76">
        <f t="shared" si="8"/>
        <v>454</v>
      </c>
      <c r="U76">
        <v>4442</v>
      </c>
      <c r="V76">
        <v>5053.367105551356</v>
      </c>
      <c r="W76">
        <v>5660</v>
      </c>
      <c r="X76" s="10">
        <v>7.7</v>
      </c>
      <c r="Y76">
        <v>0</v>
      </c>
      <c r="Z76">
        <f t="shared" si="9"/>
        <v>0</v>
      </c>
    </row>
    <row r="77" spans="1:26" x14ac:dyDescent="0.6">
      <c r="A77">
        <v>2019</v>
      </c>
      <c r="B77">
        <v>3</v>
      </c>
      <c r="C77">
        <v>17</v>
      </c>
      <c r="D77">
        <f t="shared" si="7"/>
        <v>7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26607</v>
      </c>
      <c r="M77">
        <v>23086</v>
      </c>
      <c r="N77">
        <v>0.40266697322046779</v>
      </c>
      <c r="O77">
        <v>0.59733302677953215</v>
      </c>
      <c r="P77">
        <v>0.6136791716974308</v>
      </c>
      <c r="Q77">
        <v>0.3863208283025692</v>
      </c>
      <c r="R77">
        <v>1.186356895699456E-2</v>
      </c>
      <c r="S77">
        <v>5616</v>
      </c>
      <c r="T77">
        <f t="shared" si="8"/>
        <v>-44</v>
      </c>
      <c r="U77">
        <v>4442</v>
      </c>
      <c r="V77">
        <v>5620.4871352991604</v>
      </c>
      <c r="W77">
        <v>5620.4871352991604</v>
      </c>
      <c r="X77" s="10">
        <v>9.9</v>
      </c>
      <c r="Y77">
        <v>0</v>
      </c>
      <c r="Z77">
        <f t="shared" si="9"/>
        <v>0</v>
      </c>
    </row>
    <row r="78" spans="1:26" x14ac:dyDescent="0.6">
      <c r="A78">
        <v>2019</v>
      </c>
      <c r="B78">
        <v>3</v>
      </c>
      <c r="C78">
        <v>18</v>
      </c>
      <c r="D78">
        <f t="shared" si="7"/>
        <v>1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24001</v>
      </c>
      <c r="M78">
        <v>22283</v>
      </c>
      <c r="N78">
        <v>0.41868400048673299</v>
      </c>
      <c r="O78">
        <v>0.58131599951326696</v>
      </c>
      <c r="P78">
        <v>0.60779943591055452</v>
      </c>
      <c r="Q78">
        <v>0.39220056408944548</v>
      </c>
      <c r="R78">
        <v>1.209150326797385E-2</v>
      </c>
      <c r="S78">
        <v>4743</v>
      </c>
      <c r="T78">
        <f t="shared" si="8"/>
        <v>-873</v>
      </c>
      <c r="U78">
        <v>4442</v>
      </c>
      <c r="V78">
        <v>4814.0987789943692</v>
      </c>
      <c r="W78">
        <v>4743</v>
      </c>
      <c r="X78" s="10">
        <v>11.5</v>
      </c>
      <c r="Y78">
        <v>0</v>
      </c>
      <c r="Z78">
        <f t="shared" si="9"/>
        <v>0</v>
      </c>
    </row>
    <row r="79" spans="1:26" x14ac:dyDescent="0.6">
      <c r="A79">
        <v>2019</v>
      </c>
      <c r="B79">
        <v>3</v>
      </c>
      <c r="C79">
        <v>19</v>
      </c>
      <c r="D79">
        <f t="shared" si="7"/>
        <v>2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21106</v>
      </c>
      <c r="M79">
        <v>19702</v>
      </c>
      <c r="N79">
        <v>0.42234957447647381</v>
      </c>
      <c r="O79">
        <v>0.57765042552352619</v>
      </c>
      <c r="P79">
        <v>0.63837221668504873</v>
      </c>
      <c r="Q79">
        <v>0.36162778331495132</v>
      </c>
      <c r="R79">
        <v>1.354489164086687E-2</v>
      </c>
      <c r="S79">
        <v>4640</v>
      </c>
      <c r="T79">
        <f t="shared" si="8"/>
        <v>-103</v>
      </c>
      <c r="U79">
        <v>4442</v>
      </c>
      <c r="V79">
        <v>4705.3049594355989</v>
      </c>
      <c r="W79">
        <v>4640</v>
      </c>
      <c r="X79" s="10">
        <v>13.9</v>
      </c>
      <c r="Y79">
        <v>0</v>
      </c>
      <c r="Z79">
        <f t="shared" si="9"/>
        <v>0</v>
      </c>
    </row>
    <row r="80" spans="1:26" x14ac:dyDescent="0.6">
      <c r="A80">
        <v>2019</v>
      </c>
      <c r="B80">
        <v>3</v>
      </c>
      <c r="C80">
        <v>20</v>
      </c>
      <c r="D80">
        <f t="shared" si="7"/>
        <v>3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20806</v>
      </c>
      <c r="M80">
        <v>21109</v>
      </c>
      <c r="N80">
        <v>0.36684646268966059</v>
      </c>
      <c r="O80">
        <v>0.63315353731033941</v>
      </c>
      <c r="P80">
        <v>0.6111487050455362</v>
      </c>
      <c r="Q80">
        <v>0.3888512949544638</v>
      </c>
      <c r="R80">
        <v>4.8047092934180899E-2</v>
      </c>
      <c r="S80">
        <v>4505</v>
      </c>
      <c r="T80">
        <f t="shared" si="8"/>
        <v>-135</v>
      </c>
      <c r="U80">
        <v>4442</v>
      </c>
      <c r="V80">
        <v>4657.9957266771016</v>
      </c>
      <c r="W80">
        <v>4505</v>
      </c>
      <c r="X80" s="10">
        <v>13.8</v>
      </c>
      <c r="Y80">
        <v>33.700000000000003</v>
      </c>
      <c r="Z80">
        <f t="shared" si="9"/>
        <v>465.06000000000006</v>
      </c>
    </row>
    <row r="81" spans="1:26" x14ac:dyDescent="0.6">
      <c r="A81">
        <v>2019</v>
      </c>
      <c r="B81">
        <v>3</v>
      </c>
      <c r="C81">
        <v>21</v>
      </c>
      <c r="D81">
        <f t="shared" si="7"/>
        <v>4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24027</v>
      </c>
      <c r="M81">
        <v>24559</v>
      </c>
      <c r="N81">
        <v>0.399077582212094</v>
      </c>
      <c r="O81">
        <v>0.600922417787906</v>
      </c>
      <c r="P81">
        <v>0.61240787429476462</v>
      </c>
      <c r="Q81">
        <v>0.38759212570523538</v>
      </c>
      <c r="R81">
        <v>9.063684589788773E-2</v>
      </c>
      <c r="S81">
        <v>4756</v>
      </c>
      <c r="T81">
        <f t="shared" si="8"/>
        <v>251</v>
      </c>
      <c r="U81">
        <v>4442</v>
      </c>
      <c r="V81">
        <v>5142.4239314454844</v>
      </c>
      <c r="W81">
        <v>4756</v>
      </c>
      <c r="X81" s="10">
        <v>15.6</v>
      </c>
      <c r="Y81">
        <v>5.7</v>
      </c>
      <c r="Z81">
        <f t="shared" si="9"/>
        <v>88.92</v>
      </c>
    </row>
    <row r="82" spans="1:26" x14ac:dyDescent="0.6">
      <c r="A82">
        <v>2019</v>
      </c>
      <c r="B82">
        <v>3</v>
      </c>
      <c r="C82">
        <v>22</v>
      </c>
      <c r="D82">
        <f t="shared" si="7"/>
        <v>5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23543</v>
      </c>
      <c r="M82">
        <v>24779</v>
      </c>
      <c r="N82">
        <v>0.40649103279407423</v>
      </c>
      <c r="O82">
        <v>0.59350896720592583</v>
      </c>
      <c r="P82">
        <v>0.59826727248280698</v>
      </c>
      <c r="Q82">
        <v>0.40173272751719302</v>
      </c>
      <c r="R82">
        <v>1.9078263784146138E-2</v>
      </c>
      <c r="S82">
        <v>5169</v>
      </c>
      <c r="T82">
        <f t="shared" si="8"/>
        <v>413</v>
      </c>
      <c r="U82">
        <v>4442</v>
      </c>
      <c r="V82">
        <v>4992.0204414948421</v>
      </c>
      <c r="W82">
        <v>5169</v>
      </c>
      <c r="X82" s="10">
        <v>9.4</v>
      </c>
      <c r="Y82">
        <v>0</v>
      </c>
      <c r="Z82">
        <f t="shared" si="9"/>
        <v>0</v>
      </c>
    </row>
    <row r="83" spans="1:26" x14ac:dyDescent="0.6">
      <c r="A83">
        <v>2019</v>
      </c>
      <c r="B83">
        <v>3</v>
      </c>
      <c r="C83">
        <v>23</v>
      </c>
      <c r="D83">
        <f t="shared" si="7"/>
        <v>6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24083</v>
      </c>
      <c r="M83">
        <v>24891</v>
      </c>
      <c r="N83">
        <v>0.417129855756185</v>
      </c>
      <c r="O83">
        <v>0.582870144243815</v>
      </c>
      <c r="P83">
        <v>0.62640599999901392</v>
      </c>
      <c r="Q83">
        <v>0.37359400000098608</v>
      </c>
      <c r="R83">
        <v>1.167133520074696E-2</v>
      </c>
      <c r="S83">
        <v>5589</v>
      </c>
      <c r="T83">
        <f t="shared" si="8"/>
        <v>420</v>
      </c>
      <c r="U83">
        <v>4442</v>
      </c>
      <c r="V83">
        <v>5216.4719730265924</v>
      </c>
      <c r="W83">
        <v>5589</v>
      </c>
      <c r="X83" s="10">
        <v>7</v>
      </c>
      <c r="Y83">
        <v>0</v>
      </c>
      <c r="Z83">
        <f t="shared" si="9"/>
        <v>0</v>
      </c>
    </row>
    <row r="84" spans="1:26" x14ac:dyDescent="0.6">
      <c r="A84">
        <v>2019</v>
      </c>
      <c r="B84">
        <v>3</v>
      </c>
      <c r="C84">
        <v>24</v>
      </c>
      <c r="D84">
        <f t="shared" si="7"/>
        <v>7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26824</v>
      </c>
      <c r="M84">
        <v>24250</v>
      </c>
      <c r="N84">
        <v>0.40805117044853212</v>
      </c>
      <c r="O84">
        <v>0.59194882955146788</v>
      </c>
      <c r="P84">
        <v>0.61505323665053424</v>
      </c>
      <c r="Q84">
        <v>0.38494676334946581</v>
      </c>
      <c r="R84">
        <v>2.0674040367135001E-2</v>
      </c>
      <c r="S84">
        <v>5590</v>
      </c>
      <c r="T84">
        <f t="shared" si="8"/>
        <v>1</v>
      </c>
      <c r="U84">
        <v>4442</v>
      </c>
      <c r="V84">
        <v>5601.4470479120364</v>
      </c>
      <c r="W84">
        <v>5601.4470479120364</v>
      </c>
      <c r="X84" s="10">
        <v>6.9</v>
      </c>
      <c r="Y84">
        <v>0</v>
      </c>
      <c r="Z84">
        <f t="shared" si="9"/>
        <v>0</v>
      </c>
    </row>
    <row r="85" spans="1:26" x14ac:dyDescent="0.6">
      <c r="A85">
        <v>2019</v>
      </c>
      <c r="B85">
        <v>3</v>
      </c>
      <c r="C85">
        <v>25</v>
      </c>
      <c r="D85">
        <f t="shared" si="7"/>
        <v>1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25101</v>
      </c>
      <c r="M85">
        <v>23864</v>
      </c>
      <c r="N85">
        <v>0.42349613130911379</v>
      </c>
      <c r="O85">
        <v>0.5765038686908861</v>
      </c>
      <c r="P85">
        <v>0.60430864651199501</v>
      </c>
      <c r="Q85">
        <v>0.39569135348800488</v>
      </c>
      <c r="R85">
        <v>2.5055984532360891E-2</v>
      </c>
      <c r="S85">
        <v>4758</v>
      </c>
      <c r="T85">
        <f t="shared" si="8"/>
        <v>-832</v>
      </c>
      <c r="U85">
        <v>4442</v>
      </c>
      <c r="V85">
        <v>4876.0427147684713</v>
      </c>
      <c r="W85">
        <v>4758</v>
      </c>
      <c r="X85" s="10">
        <v>8.6999999999999993</v>
      </c>
      <c r="Y85">
        <v>0</v>
      </c>
      <c r="Z85">
        <f t="shared" si="9"/>
        <v>0</v>
      </c>
    </row>
    <row r="86" spans="1:26" x14ac:dyDescent="0.6">
      <c r="A86">
        <v>2019</v>
      </c>
      <c r="B86">
        <v>3</v>
      </c>
      <c r="C86">
        <v>26</v>
      </c>
      <c r="D86">
        <f t="shared" si="7"/>
        <v>2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21924</v>
      </c>
      <c r="M86">
        <v>21302</v>
      </c>
      <c r="N86">
        <v>0.42487441235422119</v>
      </c>
      <c r="O86">
        <v>0.57512558764577881</v>
      </c>
      <c r="P86">
        <v>0.63773039171982493</v>
      </c>
      <c r="Q86">
        <v>0.36226960828017502</v>
      </c>
      <c r="R86">
        <v>5.3597954333248453E-2</v>
      </c>
      <c r="S86">
        <v>4590</v>
      </c>
      <c r="T86">
        <f t="shared" si="8"/>
        <v>-168</v>
      </c>
      <c r="U86">
        <v>4442</v>
      </c>
      <c r="V86">
        <v>4781.4469385859102</v>
      </c>
      <c r="W86">
        <v>4590</v>
      </c>
      <c r="X86" s="10">
        <v>13.6</v>
      </c>
      <c r="Y86">
        <v>0</v>
      </c>
      <c r="Z86">
        <f t="shared" si="9"/>
        <v>0</v>
      </c>
    </row>
    <row r="87" spans="1:26" x14ac:dyDescent="0.6">
      <c r="A87">
        <v>2019</v>
      </c>
      <c r="B87">
        <v>3</v>
      </c>
      <c r="C87">
        <v>27</v>
      </c>
      <c r="D87">
        <f t="shared" si="7"/>
        <v>3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22713</v>
      </c>
      <c r="M87">
        <v>23263</v>
      </c>
      <c r="N87">
        <v>0.40568350941233838</v>
      </c>
      <c r="O87">
        <v>0.59431649058766156</v>
      </c>
      <c r="P87">
        <v>0.60656008199898204</v>
      </c>
      <c r="Q87">
        <v>0.39343991800101802</v>
      </c>
      <c r="R87">
        <v>7.6658644882101445E-2</v>
      </c>
      <c r="S87">
        <v>4616</v>
      </c>
      <c r="T87">
        <f t="shared" si="8"/>
        <v>26</v>
      </c>
      <c r="U87">
        <v>4442</v>
      </c>
      <c r="V87">
        <v>4869.8370460277783</v>
      </c>
      <c r="W87">
        <v>4616</v>
      </c>
      <c r="X87" s="10">
        <v>14.8</v>
      </c>
      <c r="Y87">
        <v>0</v>
      </c>
      <c r="Z87">
        <f t="shared" si="9"/>
        <v>0</v>
      </c>
    </row>
    <row r="88" spans="1:26" x14ac:dyDescent="0.6">
      <c r="A88">
        <v>2019</v>
      </c>
      <c r="B88">
        <v>3</v>
      </c>
      <c r="C88">
        <v>28</v>
      </c>
      <c r="D88">
        <f t="shared" si="7"/>
        <v>4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23990</v>
      </c>
      <c r="M88">
        <v>23644</v>
      </c>
      <c r="N88">
        <v>0.40960440079611371</v>
      </c>
      <c r="O88">
        <v>0.59039559920388629</v>
      </c>
      <c r="P88">
        <v>0.60363407892883003</v>
      </c>
      <c r="Q88">
        <v>0.39636592107117002</v>
      </c>
      <c r="R88">
        <v>1.781169719614447E-2</v>
      </c>
      <c r="S88">
        <v>4691</v>
      </c>
      <c r="T88">
        <f t="shared" si="8"/>
        <v>75</v>
      </c>
      <c r="U88">
        <v>4442</v>
      </c>
      <c r="V88">
        <v>5022.5062302460146</v>
      </c>
      <c r="W88">
        <v>4691</v>
      </c>
      <c r="X88" s="10">
        <v>12.8</v>
      </c>
      <c r="Y88">
        <v>0</v>
      </c>
      <c r="Z88">
        <f t="shared" si="9"/>
        <v>0</v>
      </c>
    </row>
    <row r="89" spans="1:26" x14ac:dyDescent="0.6">
      <c r="A89">
        <v>2019</v>
      </c>
      <c r="B89">
        <v>3</v>
      </c>
      <c r="C89">
        <v>29</v>
      </c>
      <c r="D89">
        <f t="shared" si="7"/>
        <v>5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25025</v>
      </c>
      <c r="M89">
        <v>23929</v>
      </c>
      <c r="N89">
        <v>0.4121360232175954</v>
      </c>
      <c r="O89">
        <v>0.58786397678240454</v>
      </c>
      <c r="P89">
        <v>0.60116417442605363</v>
      </c>
      <c r="Q89">
        <v>0.39883582557394648</v>
      </c>
      <c r="R89">
        <v>2.1378882480645841E-2</v>
      </c>
      <c r="S89">
        <v>4927</v>
      </c>
      <c r="T89">
        <f t="shared" si="8"/>
        <v>236</v>
      </c>
      <c r="U89">
        <v>4442</v>
      </c>
      <c r="V89">
        <v>5173.4437727606091</v>
      </c>
      <c r="W89">
        <v>4927</v>
      </c>
      <c r="X89" s="10">
        <v>13.9</v>
      </c>
      <c r="Y89">
        <v>0</v>
      </c>
      <c r="Z89">
        <f t="shared" si="9"/>
        <v>0</v>
      </c>
    </row>
    <row r="90" spans="1:26" x14ac:dyDescent="0.6">
      <c r="A90">
        <v>2019</v>
      </c>
      <c r="B90">
        <v>3</v>
      </c>
      <c r="C90">
        <v>30</v>
      </c>
      <c r="D90">
        <f t="shared" si="7"/>
        <v>6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25393</v>
      </c>
      <c r="M90">
        <v>24730</v>
      </c>
      <c r="N90">
        <v>0.4255693973810773</v>
      </c>
      <c r="O90">
        <v>0.57443060261892265</v>
      </c>
      <c r="P90">
        <v>0.62972467493036721</v>
      </c>
      <c r="Q90">
        <v>0.37027532506963268</v>
      </c>
      <c r="R90">
        <v>2.2893962152274169E-2</v>
      </c>
      <c r="S90">
        <v>5439</v>
      </c>
      <c r="T90">
        <f t="shared" si="8"/>
        <v>512</v>
      </c>
      <c r="U90">
        <v>4442</v>
      </c>
      <c r="V90">
        <v>5345.8776140562422</v>
      </c>
      <c r="W90">
        <v>5439</v>
      </c>
      <c r="X90" s="10">
        <v>11.6</v>
      </c>
      <c r="Y90">
        <v>1.1000000000000001</v>
      </c>
      <c r="Z90">
        <f t="shared" si="9"/>
        <v>12.76</v>
      </c>
    </row>
    <row r="91" spans="1:26" x14ac:dyDescent="0.6">
      <c r="A91">
        <v>2019</v>
      </c>
      <c r="B91">
        <v>3</v>
      </c>
      <c r="C91">
        <v>31</v>
      </c>
      <c r="D91">
        <f t="shared" si="7"/>
        <v>7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26429</v>
      </c>
      <c r="M91">
        <v>23857</v>
      </c>
      <c r="N91">
        <v>0.38971101997417779</v>
      </c>
      <c r="O91">
        <v>0.6102889800258221</v>
      </c>
      <c r="P91">
        <v>0.6008066809924395</v>
      </c>
      <c r="Q91">
        <v>0.3991933190075605</v>
      </c>
      <c r="R91">
        <v>4.1770889642406668E-2</v>
      </c>
      <c r="S91">
        <v>5320</v>
      </c>
      <c r="T91">
        <f t="shared" si="8"/>
        <v>-119</v>
      </c>
      <c r="U91">
        <v>4442</v>
      </c>
      <c r="V91">
        <v>5598.4968052758086</v>
      </c>
      <c r="W91">
        <v>5320</v>
      </c>
      <c r="X91" s="10">
        <v>7.7</v>
      </c>
      <c r="Y91">
        <v>0</v>
      </c>
      <c r="Z91">
        <f t="shared" si="9"/>
        <v>0</v>
      </c>
    </row>
    <row r="92" spans="1:26" x14ac:dyDescent="0.6">
      <c r="A92">
        <v>2019</v>
      </c>
      <c r="B92">
        <v>4</v>
      </c>
      <c r="C92">
        <v>1</v>
      </c>
      <c r="D92">
        <f t="shared" si="7"/>
        <v>1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23688</v>
      </c>
      <c r="M92">
        <v>22257</v>
      </c>
      <c r="N92">
        <v>0.42634953733332109</v>
      </c>
      <c r="O92">
        <v>0.57365046266667896</v>
      </c>
      <c r="P92">
        <v>0.60291819459251539</v>
      </c>
      <c r="Q92">
        <v>0.39708180540748461</v>
      </c>
      <c r="R92">
        <v>2.9437229437229439E-2</v>
      </c>
      <c r="S92">
        <v>4612</v>
      </c>
      <c r="T92">
        <f t="shared" si="8"/>
        <v>-708</v>
      </c>
      <c r="U92">
        <v>4442</v>
      </c>
      <c r="V92">
        <v>4664.1589098003424</v>
      </c>
      <c r="W92">
        <v>4612</v>
      </c>
      <c r="X92" s="10">
        <v>7.7</v>
      </c>
      <c r="Y92">
        <v>0</v>
      </c>
      <c r="Z92">
        <f t="shared" si="9"/>
        <v>0</v>
      </c>
    </row>
    <row r="93" spans="1:26" x14ac:dyDescent="0.6">
      <c r="A93">
        <v>2019</v>
      </c>
      <c r="B93">
        <v>4</v>
      </c>
      <c r="C93">
        <v>2</v>
      </c>
      <c r="D93">
        <f t="shared" si="7"/>
        <v>2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20398</v>
      </c>
      <c r="M93">
        <v>21238</v>
      </c>
      <c r="N93">
        <v>0.41796080844022931</v>
      </c>
      <c r="O93">
        <v>0.58203919155977069</v>
      </c>
      <c r="P93">
        <v>0.60792549035173327</v>
      </c>
      <c r="Q93">
        <v>0.39207450964826668</v>
      </c>
      <c r="R93">
        <v>1.936274509803922E-2</v>
      </c>
      <c r="S93">
        <v>4269</v>
      </c>
      <c r="T93">
        <f t="shared" si="8"/>
        <v>-343</v>
      </c>
      <c r="U93">
        <v>4442</v>
      </c>
      <c r="V93">
        <v>4417.6810145522077</v>
      </c>
      <c r="W93">
        <v>4269</v>
      </c>
      <c r="X93" s="10">
        <v>9.4</v>
      </c>
      <c r="Y93">
        <v>0</v>
      </c>
      <c r="Z93">
        <f t="shared" si="9"/>
        <v>0</v>
      </c>
    </row>
    <row r="94" spans="1:26" x14ac:dyDescent="0.6">
      <c r="A94">
        <v>2019</v>
      </c>
      <c r="B94">
        <v>4</v>
      </c>
      <c r="C94">
        <v>3</v>
      </c>
      <c r="D94">
        <f t="shared" si="7"/>
        <v>3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20873</v>
      </c>
      <c r="M94">
        <v>22338</v>
      </c>
      <c r="N94">
        <v>0.39453874349612827</v>
      </c>
      <c r="O94">
        <v>0.60546125650387161</v>
      </c>
      <c r="P94">
        <v>0.59610592669234086</v>
      </c>
      <c r="Q94">
        <v>0.4038940733076592</v>
      </c>
      <c r="R94">
        <v>3.6674370470582453E-2</v>
      </c>
      <c r="S94">
        <v>4205</v>
      </c>
      <c r="T94">
        <f t="shared" si="8"/>
        <v>-64</v>
      </c>
      <c r="U94">
        <v>4442</v>
      </c>
      <c r="V94">
        <v>4631.3928435231364</v>
      </c>
      <c r="W94">
        <v>4205</v>
      </c>
      <c r="X94" s="10">
        <v>9.8000000000000007</v>
      </c>
      <c r="Y94">
        <v>0</v>
      </c>
      <c r="Z94">
        <f t="shared" si="9"/>
        <v>0</v>
      </c>
    </row>
    <row r="95" spans="1:26" x14ac:dyDescent="0.6">
      <c r="A95">
        <v>2019</v>
      </c>
      <c r="B95">
        <v>4</v>
      </c>
      <c r="C95">
        <v>4</v>
      </c>
      <c r="D95">
        <f t="shared" si="7"/>
        <v>4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23411</v>
      </c>
      <c r="M95">
        <v>23589</v>
      </c>
      <c r="N95">
        <v>0.40088625937287381</v>
      </c>
      <c r="O95">
        <v>0.59911374062712608</v>
      </c>
      <c r="P95">
        <v>0.58313968554361928</v>
      </c>
      <c r="Q95">
        <v>0.41686031445638072</v>
      </c>
      <c r="R95">
        <v>3.40699032649497E-2</v>
      </c>
      <c r="S95">
        <v>4553</v>
      </c>
      <c r="T95">
        <f t="shared" si="8"/>
        <v>348</v>
      </c>
      <c r="U95">
        <v>4442</v>
      </c>
      <c r="V95">
        <v>4871.5991395104011</v>
      </c>
      <c r="W95">
        <v>4553</v>
      </c>
      <c r="X95" s="10">
        <v>12.1</v>
      </c>
      <c r="Y95">
        <v>0</v>
      </c>
      <c r="Z95">
        <f t="shared" si="9"/>
        <v>0</v>
      </c>
    </row>
    <row r="96" spans="1:26" x14ac:dyDescent="0.6">
      <c r="A96">
        <v>2019</v>
      </c>
      <c r="B96">
        <v>4</v>
      </c>
      <c r="C96">
        <v>5</v>
      </c>
      <c r="D96">
        <f t="shared" si="7"/>
        <v>5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24368</v>
      </c>
      <c r="M96">
        <v>24063</v>
      </c>
      <c r="N96">
        <v>0.4309552148618645</v>
      </c>
      <c r="O96">
        <v>0.5690447851381355</v>
      </c>
      <c r="P96">
        <v>0.59766164994425863</v>
      </c>
      <c r="Q96">
        <v>0.40233835005574142</v>
      </c>
      <c r="R96">
        <v>3.9395245277598218E-2</v>
      </c>
      <c r="S96">
        <v>5055</v>
      </c>
      <c r="T96">
        <f t="shared" si="8"/>
        <v>502</v>
      </c>
      <c r="U96">
        <v>4442</v>
      </c>
      <c r="V96">
        <v>4921.7087203097162</v>
      </c>
      <c r="W96">
        <v>5055</v>
      </c>
      <c r="X96" s="10">
        <v>13.9</v>
      </c>
      <c r="Y96">
        <v>0</v>
      </c>
      <c r="Z96">
        <f t="shared" si="9"/>
        <v>0</v>
      </c>
    </row>
    <row r="97" spans="1:26" x14ac:dyDescent="0.6">
      <c r="A97">
        <v>2019</v>
      </c>
      <c r="B97">
        <v>4</v>
      </c>
      <c r="C97">
        <v>6</v>
      </c>
      <c r="D97">
        <f t="shared" si="7"/>
        <v>6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24120</v>
      </c>
      <c r="M97">
        <v>24903</v>
      </c>
      <c r="N97">
        <v>0.40587314996823037</v>
      </c>
      <c r="O97">
        <v>0.59412685003176957</v>
      </c>
      <c r="P97">
        <v>0.6103413912199831</v>
      </c>
      <c r="Q97">
        <v>0.3896586087800169</v>
      </c>
      <c r="R97">
        <v>2.06821161387131E-2</v>
      </c>
      <c r="S97">
        <v>5513</v>
      </c>
      <c r="T97">
        <f t="shared" si="8"/>
        <v>458</v>
      </c>
      <c r="U97">
        <v>4442</v>
      </c>
      <c r="V97">
        <v>5230.2190727973884</v>
      </c>
      <c r="W97">
        <v>5513</v>
      </c>
      <c r="X97" s="10">
        <v>14.4</v>
      </c>
      <c r="Y97">
        <v>0</v>
      </c>
      <c r="Z97">
        <f t="shared" si="9"/>
        <v>0</v>
      </c>
    </row>
    <row r="98" spans="1:26" x14ac:dyDescent="0.6">
      <c r="A98">
        <v>2019</v>
      </c>
      <c r="B98">
        <v>4</v>
      </c>
      <c r="C98">
        <v>7</v>
      </c>
      <c r="D98">
        <f t="shared" si="7"/>
        <v>7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25701</v>
      </c>
      <c r="M98">
        <v>25773</v>
      </c>
      <c r="N98">
        <v>0.39346573725147749</v>
      </c>
      <c r="O98">
        <v>0.6065342627485224</v>
      </c>
      <c r="P98">
        <v>0.60605557734723647</v>
      </c>
      <c r="Q98">
        <v>0.39394442265276358</v>
      </c>
      <c r="R98">
        <v>3.9726117485177757E-2</v>
      </c>
      <c r="S98">
        <v>5459</v>
      </c>
      <c r="T98">
        <f t="shared" si="8"/>
        <v>-54</v>
      </c>
      <c r="U98">
        <v>4442</v>
      </c>
      <c r="V98">
        <v>5399.3398115810942</v>
      </c>
      <c r="W98">
        <v>5459</v>
      </c>
      <c r="X98" s="10">
        <v>12.4</v>
      </c>
      <c r="Y98">
        <v>13.2</v>
      </c>
      <c r="Z98">
        <f t="shared" si="9"/>
        <v>163.68</v>
      </c>
    </row>
    <row r="99" spans="1:26" x14ac:dyDescent="0.6">
      <c r="A99">
        <v>2019</v>
      </c>
      <c r="B99">
        <v>4</v>
      </c>
      <c r="C99">
        <v>8</v>
      </c>
      <c r="D99">
        <f t="shared" si="7"/>
        <v>1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24096</v>
      </c>
      <c r="M99">
        <v>23334</v>
      </c>
      <c r="N99">
        <v>0.4213729609490855</v>
      </c>
      <c r="O99">
        <v>0.5786270390509145</v>
      </c>
      <c r="P99">
        <v>0.59391071225664194</v>
      </c>
      <c r="Q99">
        <v>0.40608928774335812</v>
      </c>
      <c r="R99">
        <v>3.6394294559929243E-2</v>
      </c>
      <c r="S99">
        <v>4631</v>
      </c>
      <c r="T99">
        <f t="shared" si="8"/>
        <v>-828</v>
      </c>
      <c r="U99">
        <v>4442</v>
      </c>
      <c r="V99">
        <v>4715.4132531516962</v>
      </c>
      <c r="W99">
        <v>4631</v>
      </c>
      <c r="X99" s="10">
        <v>13.1</v>
      </c>
      <c r="Y99">
        <v>0</v>
      </c>
      <c r="Z99">
        <f t="shared" si="9"/>
        <v>0</v>
      </c>
    </row>
    <row r="100" spans="1:26" x14ac:dyDescent="0.6">
      <c r="A100">
        <v>2019</v>
      </c>
      <c r="B100">
        <v>4</v>
      </c>
      <c r="C100">
        <v>9</v>
      </c>
      <c r="D100">
        <f t="shared" si="7"/>
        <v>2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19339</v>
      </c>
      <c r="M100">
        <v>19942</v>
      </c>
      <c r="N100">
        <v>0.39309749675848737</v>
      </c>
      <c r="O100">
        <v>0.60690250324151251</v>
      </c>
      <c r="P100">
        <v>0.61501662767916643</v>
      </c>
      <c r="Q100">
        <v>0.38498337232083357</v>
      </c>
      <c r="R100">
        <v>8.7152846293713157E-2</v>
      </c>
      <c r="S100">
        <v>4443</v>
      </c>
      <c r="T100">
        <f t="shared" si="8"/>
        <v>-188</v>
      </c>
      <c r="U100">
        <v>4442</v>
      </c>
      <c r="V100">
        <v>4439.2027968200273</v>
      </c>
      <c r="W100">
        <v>4443</v>
      </c>
      <c r="X100" s="10">
        <v>11.2</v>
      </c>
      <c r="Y100">
        <v>8.3000000000000007</v>
      </c>
      <c r="Z100">
        <f t="shared" si="9"/>
        <v>92.960000000000008</v>
      </c>
    </row>
    <row r="101" spans="1:26" x14ac:dyDescent="0.6">
      <c r="A101">
        <v>2019</v>
      </c>
      <c r="B101">
        <v>4</v>
      </c>
      <c r="C101">
        <v>10</v>
      </c>
      <c r="D101">
        <f t="shared" si="7"/>
        <v>3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21504</v>
      </c>
      <c r="M101">
        <v>23729</v>
      </c>
      <c r="N101">
        <v>0.40660251351473348</v>
      </c>
      <c r="O101">
        <v>0.59339748648526647</v>
      </c>
      <c r="P101">
        <v>0.59924016300177296</v>
      </c>
      <c r="Q101">
        <v>0.40075983699822709</v>
      </c>
      <c r="R101">
        <v>2.5889746547185989E-2</v>
      </c>
      <c r="S101">
        <v>4524</v>
      </c>
      <c r="T101">
        <f t="shared" si="8"/>
        <v>81</v>
      </c>
      <c r="U101">
        <v>4442</v>
      </c>
      <c r="V101">
        <v>4545.9609650063021</v>
      </c>
      <c r="W101">
        <v>4524</v>
      </c>
      <c r="X101" s="10">
        <v>9.6999999999999993</v>
      </c>
      <c r="Y101">
        <v>6.9</v>
      </c>
      <c r="Z101">
        <f t="shared" si="9"/>
        <v>66.929999999999993</v>
      </c>
    </row>
    <row r="102" spans="1:26" x14ac:dyDescent="0.6">
      <c r="A102">
        <v>2019</v>
      </c>
      <c r="B102">
        <v>4</v>
      </c>
      <c r="C102">
        <v>11</v>
      </c>
      <c r="D102">
        <f t="shared" si="7"/>
        <v>4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22314</v>
      </c>
      <c r="M102">
        <v>24149</v>
      </c>
      <c r="N102">
        <v>0.41385189235580783</v>
      </c>
      <c r="O102">
        <v>0.58614810764419212</v>
      </c>
      <c r="P102">
        <v>0.58938410872803515</v>
      </c>
      <c r="Q102">
        <v>0.41061589127196491</v>
      </c>
      <c r="R102">
        <v>6.619518768125579E-2</v>
      </c>
      <c r="S102">
        <v>4853</v>
      </c>
      <c r="T102">
        <f t="shared" si="8"/>
        <v>329</v>
      </c>
      <c r="U102">
        <v>4442</v>
      </c>
      <c r="V102">
        <v>4669.8683585276631</v>
      </c>
      <c r="W102">
        <v>4853</v>
      </c>
      <c r="X102" s="10">
        <v>10.199999999999999</v>
      </c>
      <c r="Y102">
        <v>0</v>
      </c>
      <c r="Z102">
        <f t="shared" si="9"/>
        <v>0</v>
      </c>
    </row>
    <row r="103" spans="1:26" x14ac:dyDescent="0.6">
      <c r="A103">
        <v>2019</v>
      </c>
      <c r="B103">
        <v>4</v>
      </c>
      <c r="C103">
        <v>12</v>
      </c>
      <c r="D103">
        <f t="shared" si="7"/>
        <v>5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23424</v>
      </c>
      <c r="M103">
        <v>24363</v>
      </c>
      <c r="N103">
        <v>0.42771753621234587</v>
      </c>
      <c r="O103">
        <v>0.57228246378765402</v>
      </c>
      <c r="P103">
        <v>0.59639423244959577</v>
      </c>
      <c r="Q103">
        <v>0.40360576755040423</v>
      </c>
      <c r="R103">
        <v>2.7862185872566499E-2</v>
      </c>
      <c r="S103">
        <v>5257</v>
      </c>
      <c r="T103">
        <f t="shared" si="8"/>
        <v>404</v>
      </c>
      <c r="U103">
        <v>4442</v>
      </c>
      <c r="V103">
        <v>4783.2173216732781</v>
      </c>
      <c r="W103">
        <v>5257</v>
      </c>
      <c r="X103" s="10">
        <v>11.8</v>
      </c>
      <c r="Y103">
        <v>2.5</v>
      </c>
      <c r="Z103">
        <f t="shared" si="9"/>
        <v>29.5</v>
      </c>
    </row>
    <row r="104" spans="1:26" x14ac:dyDescent="0.6">
      <c r="A104">
        <v>2019</v>
      </c>
      <c r="B104">
        <v>4</v>
      </c>
      <c r="C104">
        <v>13</v>
      </c>
      <c r="D104">
        <f t="shared" si="7"/>
        <v>6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25001</v>
      </c>
      <c r="M104">
        <v>24874</v>
      </c>
      <c r="N104">
        <v>0.40571444672610218</v>
      </c>
      <c r="O104">
        <v>0.59428555327389787</v>
      </c>
      <c r="P104">
        <v>0.62003207455447484</v>
      </c>
      <c r="Q104">
        <v>0.37996792544552521</v>
      </c>
      <c r="R104">
        <v>4.6222173079758219E-2</v>
      </c>
      <c r="S104">
        <v>5540</v>
      </c>
      <c r="T104">
        <f t="shared" si="8"/>
        <v>283</v>
      </c>
      <c r="U104">
        <v>4442</v>
      </c>
      <c r="V104">
        <v>5404.4001125840587</v>
      </c>
      <c r="W104">
        <v>5540</v>
      </c>
      <c r="X104" s="10">
        <v>13.5</v>
      </c>
      <c r="Y104">
        <v>0</v>
      </c>
      <c r="Z104">
        <f t="shared" si="9"/>
        <v>0</v>
      </c>
    </row>
    <row r="105" spans="1:26" x14ac:dyDescent="0.6">
      <c r="A105">
        <v>2019</v>
      </c>
      <c r="B105">
        <v>4</v>
      </c>
      <c r="C105">
        <v>14</v>
      </c>
      <c r="D105">
        <f t="shared" si="7"/>
        <v>7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26370</v>
      </c>
      <c r="M105">
        <v>23995</v>
      </c>
      <c r="N105">
        <v>0.40000373488615121</v>
      </c>
      <c r="O105">
        <v>0.59999626511384885</v>
      </c>
      <c r="P105">
        <v>0.60376562429306846</v>
      </c>
      <c r="Q105">
        <v>0.39623437570693149</v>
      </c>
      <c r="R105">
        <v>1.358733538664335E-2</v>
      </c>
      <c r="S105">
        <v>5202</v>
      </c>
      <c r="T105">
        <f t="shared" si="8"/>
        <v>-338</v>
      </c>
      <c r="U105">
        <v>4442</v>
      </c>
      <c r="V105">
        <v>5558.1436618275093</v>
      </c>
      <c r="W105">
        <v>5202</v>
      </c>
      <c r="X105" s="10">
        <v>13.3</v>
      </c>
      <c r="Y105">
        <v>0</v>
      </c>
      <c r="Z105">
        <f t="shared" si="9"/>
        <v>0</v>
      </c>
    </row>
    <row r="106" spans="1:26" x14ac:dyDescent="0.6">
      <c r="A106">
        <v>2019</v>
      </c>
      <c r="B106">
        <v>4</v>
      </c>
      <c r="C106">
        <v>15</v>
      </c>
      <c r="D106">
        <f t="shared" si="7"/>
        <v>1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24412</v>
      </c>
      <c r="M106">
        <v>22616</v>
      </c>
      <c r="N106">
        <v>0.42188575344886459</v>
      </c>
      <c r="O106">
        <v>0.5781142465511353</v>
      </c>
      <c r="P106">
        <v>0.59605808058681542</v>
      </c>
      <c r="Q106">
        <v>0.40394191941318458</v>
      </c>
      <c r="R106">
        <v>4.3474111724826327E-2</v>
      </c>
      <c r="S106">
        <v>4744</v>
      </c>
      <c r="T106">
        <f t="shared" si="8"/>
        <v>-458</v>
      </c>
      <c r="U106">
        <v>4442</v>
      </c>
      <c r="V106">
        <v>4763.8345609375901</v>
      </c>
      <c r="W106">
        <v>4744</v>
      </c>
      <c r="X106" s="10">
        <v>12.7</v>
      </c>
      <c r="Y106">
        <v>0</v>
      </c>
      <c r="Z106">
        <f t="shared" si="9"/>
        <v>0</v>
      </c>
    </row>
    <row r="107" spans="1:26" x14ac:dyDescent="0.6">
      <c r="A107">
        <v>2019</v>
      </c>
      <c r="B107">
        <v>4</v>
      </c>
      <c r="C107">
        <v>16</v>
      </c>
      <c r="D107">
        <f t="shared" si="7"/>
        <v>2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22049</v>
      </c>
      <c r="M107">
        <v>21390</v>
      </c>
      <c r="N107">
        <v>0.41811320900512311</v>
      </c>
      <c r="O107">
        <v>0.58188679099487695</v>
      </c>
      <c r="P107">
        <v>0.61288461482870515</v>
      </c>
      <c r="Q107">
        <v>0.38711538517129479</v>
      </c>
      <c r="R107">
        <v>2.8011204481792722E-3</v>
      </c>
      <c r="S107">
        <v>4763</v>
      </c>
      <c r="T107">
        <f t="shared" si="8"/>
        <v>19</v>
      </c>
      <c r="U107">
        <v>4442</v>
      </c>
      <c r="V107">
        <v>4686.7570823670458</v>
      </c>
      <c r="W107">
        <v>4763</v>
      </c>
      <c r="X107" s="10">
        <v>16</v>
      </c>
      <c r="Y107">
        <v>0</v>
      </c>
      <c r="Z107">
        <f t="shared" si="9"/>
        <v>0</v>
      </c>
    </row>
    <row r="108" spans="1:26" x14ac:dyDescent="0.6">
      <c r="A108">
        <v>2019</v>
      </c>
      <c r="B108">
        <v>4</v>
      </c>
      <c r="C108">
        <v>17</v>
      </c>
      <c r="D108">
        <f t="shared" si="7"/>
        <v>3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21423</v>
      </c>
      <c r="M108">
        <v>22830</v>
      </c>
      <c r="N108">
        <v>0.39855732397322191</v>
      </c>
      <c r="O108">
        <v>0.60144267602677803</v>
      </c>
      <c r="P108">
        <v>0.6030379113758636</v>
      </c>
      <c r="Q108">
        <v>0.3969620886241364</v>
      </c>
      <c r="R108">
        <v>2.6415677444633918E-2</v>
      </c>
      <c r="S108">
        <v>4848</v>
      </c>
      <c r="T108">
        <f t="shared" si="8"/>
        <v>85</v>
      </c>
      <c r="U108">
        <v>4442</v>
      </c>
      <c r="V108">
        <v>4755.0483953061093</v>
      </c>
      <c r="W108">
        <v>4848</v>
      </c>
      <c r="X108" s="10">
        <v>18</v>
      </c>
      <c r="Y108">
        <v>0</v>
      </c>
      <c r="Z108">
        <f t="shared" si="9"/>
        <v>0</v>
      </c>
    </row>
    <row r="109" spans="1:26" x14ac:dyDescent="0.6">
      <c r="A109">
        <v>2019</v>
      </c>
      <c r="B109">
        <v>4</v>
      </c>
      <c r="C109">
        <v>18</v>
      </c>
      <c r="D109">
        <f t="shared" si="7"/>
        <v>4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22391</v>
      </c>
      <c r="M109">
        <v>23937</v>
      </c>
      <c r="N109">
        <v>0.40816666685519271</v>
      </c>
      <c r="O109">
        <v>0.59183333314480724</v>
      </c>
      <c r="P109">
        <v>0.58510202685641932</v>
      </c>
      <c r="Q109">
        <v>0.41489797314358062</v>
      </c>
      <c r="R109">
        <v>3.5730762893392651E-2</v>
      </c>
      <c r="S109">
        <v>4963</v>
      </c>
      <c r="T109">
        <f t="shared" si="8"/>
        <v>115</v>
      </c>
      <c r="U109">
        <v>4442</v>
      </c>
      <c r="V109">
        <v>4722.2512758733892</v>
      </c>
      <c r="W109">
        <v>4963</v>
      </c>
      <c r="X109" s="10">
        <v>16.399999999999999</v>
      </c>
      <c r="Y109">
        <v>0</v>
      </c>
      <c r="Z109">
        <f t="shared" si="9"/>
        <v>0</v>
      </c>
    </row>
    <row r="110" spans="1:26" x14ac:dyDescent="0.6">
      <c r="A110">
        <v>2019</v>
      </c>
      <c r="B110">
        <v>4</v>
      </c>
      <c r="C110">
        <v>19</v>
      </c>
      <c r="D110">
        <f t="shared" si="7"/>
        <v>5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23801</v>
      </c>
      <c r="M110">
        <v>24416</v>
      </c>
      <c r="N110">
        <v>0.43033906642538949</v>
      </c>
      <c r="O110">
        <v>0.56966093357461056</v>
      </c>
      <c r="P110">
        <v>0.59815500066820415</v>
      </c>
      <c r="Q110">
        <v>0.4018449993317959</v>
      </c>
      <c r="R110">
        <v>2.448335371300223E-2</v>
      </c>
      <c r="S110">
        <v>5321</v>
      </c>
      <c r="T110">
        <f t="shared" si="8"/>
        <v>358</v>
      </c>
      <c r="U110">
        <v>4442</v>
      </c>
      <c r="V110">
        <v>4859.0637716767415</v>
      </c>
      <c r="W110">
        <v>5321</v>
      </c>
      <c r="X110" s="10">
        <v>13.8</v>
      </c>
      <c r="Y110">
        <v>0</v>
      </c>
      <c r="Z110">
        <f t="shared" si="9"/>
        <v>0</v>
      </c>
    </row>
    <row r="111" spans="1:26" x14ac:dyDescent="0.6">
      <c r="A111">
        <v>2019</v>
      </c>
      <c r="B111">
        <v>4</v>
      </c>
      <c r="C111">
        <v>20</v>
      </c>
      <c r="D111">
        <f t="shared" si="7"/>
        <v>6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24562</v>
      </c>
      <c r="M111">
        <v>25396</v>
      </c>
      <c r="N111">
        <v>0.40296300803197471</v>
      </c>
      <c r="O111">
        <v>0.5970369919680254</v>
      </c>
      <c r="P111">
        <v>0.61375023051927158</v>
      </c>
      <c r="Q111">
        <v>0.38624976948072842</v>
      </c>
      <c r="R111">
        <v>4.8729310677023532E-2</v>
      </c>
      <c r="S111">
        <v>5646</v>
      </c>
      <c r="T111">
        <f t="shared" si="8"/>
        <v>325</v>
      </c>
      <c r="U111">
        <v>4442</v>
      </c>
      <c r="V111">
        <v>5331.4538168492381</v>
      </c>
      <c r="W111">
        <v>5646</v>
      </c>
      <c r="X111" s="10">
        <v>14.4</v>
      </c>
      <c r="Y111">
        <v>0</v>
      </c>
      <c r="Z111">
        <f t="shared" si="9"/>
        <v>0</v>
      </c>
    </row>
    <row r="112" spans="1:26" x14ac:dyDescent="0.6">
      <c r="A112">
        <v>2019</v>
      </c>
      <c r="B112">
        <v>4</v>
      </c>
      <c r="C112">
        <v>21</v>
      </c>
      <c r="D112">
        <f t="shared" si="7"/>
        <v>7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26528</v>
      </c>
      <c r="M112">
        <v>25266</v>
      </c>
      <c r="N112">
        <v>0.39036936531690791</v>
      </c>
      <c r="O112">
        <v>0.60963063468309198</v>
      </c>
      <c r="P112">
        <v>0.60187722641441377</v>
      </c>
      <c r="Q112">
        <v>0.39812277358558618</v>
      </c>
      <c r="R112">
        <v>2.138737848080409E-2</v>
      </c>
      <c r="S112">
        <v>5465</v>
      </c>
      <c r="T112">
        <f t="shared" si="8"/>
        <v>-181</v>
      </c>
      <c r="U112">
        <v>4442</v>
      </c>
      <c r="V112">
        <v>5657.2220383504482</v>
      </c>
      <c r="W112">
        <v>5657.2220383504482</v>
      </c>
      <c r="X112" s="10">
        <v>17.2</v>
      </c>
      <c r="Y112">
        <v>0</v>
      </c>
      <c r="Z112">
        <f t="shared" si="9"/>
        <v>0</v>
      </c>
    </row>
    <row r="113" spans="1:26" x14ac:dyDescent="0.6">
      <c r="A113">
        <v>2019</v>
      </c>
      <c r="B113">
        <v>4</v>
      </c>
      <c r="C113">
        <v>22</v>
      </c>
      <c r="D113">
        <f t="shared" si="7"/>
        <v>1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24102</v>
      </c>
      <c r="M113">
        <v>23534</v>
      </c>
      <c r="N113">
        <v>0.42000246359197368</v>
      </c>
      <c r="O113">
        <v>0.57999753640802632</v>
      </c>
      <c r="P113">
        <v>0.59192155984406947</v>
      </c>
      <c r="Q113">
        <v>0.40807844015593048</v>
      </c>
      <c r="R113">
        <v>1.9204152249134951E-2</v>
      </c>
      <c r="S113">
        <v>4959</v>
      </c>
      <c r="T113">
        <f t="shared" si="8"/>
        <v>-506</v>
      </c>
      <c r="U113">
        <v>4442</v>
      </c>
      <c r="V113">
        <v>4731.4084555267427</v>
      </c>
      <c r="W113">
        <v>4959</v>
      </c>
      <c r="X113" s="10">
        <v>17.100000000000001</v>
      </c>
      <c r="Y113">
        <v>0</v>
      </c>
      <c r="Z113">
        <f t="shared" si="9"/>
        <v>0</v>
      </c>
    </row>
    <row r="114" spans="1:26" x14ac:dyDescent="0.6">
      <c r="A114">
        <v>2019</v>
      </c>
      <c r="B114">
        <v>4</v>
      </c>
      <c r="C114">
        <v>23</v>
      </c>
      <c r="D114">
        <f t="shared" si="7"/>
        <v>2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21583</v>
      </c>
      <c r="M114">
        <v>21393</v>
      </c>
      <c r="N114">
        <v>0.42417643211748979</v>
      </c>
      <c r="O114">
        <v>0.57582356788251021</v>
      </c>
      <c r="P114">
        <v>0.60832658587957777</v>
      </c>
      <c r="Q114">
        <v>0.39167341412042228</v>
      </c>
      <c r="R114">
        <v>3.6560440712689851E-2</v>
      </c>
      <c r="S114">
        <v>4864</v>
      </c>
      <c r="T114">
        <f t="shared" si="8"/>
        <v>-95</v>
      </c>
      <c r="U114">
        <v>4442</v>
      </c>
      <c r="V114">
        <v>4503.801024400439</v>
      </c>
      <c r="W114">
        <v>4864</v>
      </c>
      <c r="X114" s="10">
        <v>16.2</v>
      </c>
      <c r="Y114">
        <v>7.3</v>
      </c>
      <c r="Z114">
        <f t="shared" si="9"/>
        <v>118.25999999999999</v>
      </c>
    </row>
    <row r="115" spans="1:26" x14ac:dyDescent="0.6">
      <c r="A115">
        <v>2019</v>
      </c>
      <c r="B115">
        <v>4</v>
      </c>
      <c r="C115">
        <v>24</v>
      </c>
      <c r="D115">
        <f t="shared" si="7"/>
        <v>3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22339</v>
      </c>
      <c r="M115">
        <v>22358</v>
      </c>
      <c r="N115">
        <v>0.40702547295881841</v>
      </c>
      <c r="O115">
        <v>0.59297452704118148</v>
      </c>
      <c r="P115">
        <v>0.60734230661384192</v>
      </c>
      <c r="Q115">
        <v>0.39265769338615808</v>
      </c>
      <c r="R115">
        <v>5.4749172396231227E-3</v>
      </c>
      <c r="S115">
        <v>4909</v>
      </c>
      <c r="T115">
        <f t="shared" si="8"/>
        <v>45</v>
      </c>
      <c r="U115">
        <v>4442</v>
      </c>
      <c r="V115">
        <v>4733.758806481711</v>
      </c>
      <c r="W115">
        <v>4909</v>
      </c>
      <c r="X115" s="10">
        <v>16.8</v>
      </c>
      <c r="Y115">
        <v>16.100000000000001</v>
      </c>
      <c r="Z115">
        <f t="shared" si="9"/>
        <v>270.48</v>
      </c>
    </row>
    <row r="116" spans="1:26" x14ac:dyDescent="0.6">
      <c r="A116">
        <v>2019</v>
      </c>
      <c r="B116">
        <v>4</v>
      </c>
      <c r="C116">
        <v>25</v>
      </c>
      <c r="D116">
        <f t="shared" si="7"/>
        <v>4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24715</v>
      </c>
      <c r="M116">
        <v>23195</v>
      </c>
      <c r="N116">
        <v>0.40521954858539228</v>
      </c>
      <c r="O116">
        <v>0.59478045141460778</v>
      </c>
      <c r="P116">
        <v>0.58327638714659369</v>
      </c>
      <c r="Q116">
        <v>0.41672361285340631</v>
      </c>
      <c r="R116">
        <v>3.7938231207672111E-2</v>
      </c>
      <c r="S116">
        <v>4860</v>
      </c>
      <c r="T116">
        <f t="shared" si="8"/>
        <v>-49</v>
      </c>
      <c r="U116">
        <v>4442</v>
      </c>
      <c r="V116">
        <v>5012.6414712816704</v>
      </c>
      <c r="W116">
        <v>4860</v>
      </c>
      <c r="X116" s="10">
        <v>14.8</v>
      </c>
      <c r="Y116">
        <v>0.1</v>
      </c>
      <c r="Z116">
        <f t="shared" si="9"/>
        <v>1.4800000000000002</v>
      </c>
    </row>
    <row r="117" spans="1:26" x14ac:dyDescent="0.6">
      <c r="A117">
        <v>2019</v>
      </c>
      <c r="B117">
        <v>4</v>
      </c>
      <c r="C117">
        <v>26</v>
      </c>
      <c r="D117">
        <f t="shared" si="7"/>
        <v>5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26037</v>
      </c>
      <c r="M117">
        <v>23301</v>
      </c>
      <c r="N117">
        <v>0.43569349542988223</v>
      </c>
      <c r="O117">
        <v>0.56430650457011777</v>
      </c>
      <c r="P117">
        <v>0.59396306232265073</v>
      </c>
      <c r="Q117">
        <v>0.40603693767734922</v>
      </c>
      <c r="R117">
        <v>3.2838019343209658E-2</v>
      </c>
      <c r="S117">
        <v>4869</v>
      </c>
      <c r="T117">
        <f t="shared" si="8"/>
        <v>9</v>
      </c>
      <c r="U117">
        <v>4442</v>
      </c>
      <c r="V117">
        <v>4992.7285277297851</v>
      </c>
      <c r="W117">
        <v>4869</v>
      </c>
      <c r="X117" s="10">
        <v>11.3</v>
      </c>
      <c r="Y117">
        <v>5.3</v>
      </c>
      <c r="Z117">
        <f t="shared" si="9"/>
        <v>59.89</v>
      </c>
    </row>
    <row r="118" spans="1:26" x14ac:dyDescent="0.6">
      <c r="A118">
        <v>2019</v>
      </c>
      <c r="B118">
        <v>4</v>
      </c>
      <c r="C118">
        <v>27</v>
      </c>
      <c r="D118">
        <f t="shared" si="7"/>
        <v>6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25961</v>
      </c>
      <c r="M118">
        <v>23624</v>
      </c>
      <c r="N118">
        <v>0.40144217849811192</v>
      </c>
      <c r="O118">
        <v>0.59855782150188808</v>
      </c>
      <c r="P118">
        <v>0.60816559322994745</v>
      </c>
      <c r="Q118">
        <v>0.39183440677005238</v>
      </c>
      <c r="R118">
        <v>8.2191874034870077E-2</v>
      </c>
      <c r="S118">
        <v>5067</v>
      </c>
      <c r="T118">
        <f t="shared" si="8"/>
        <v>198</v>
      </c>
      <c r="U118">
        <v>4442</v>
      </c>
      <c r="V118">
        <v>5467.2268818491821</v>
      </c>
      <c r="W118">
        <v>5067</v>
      </c>
      <c r="X118" s="10">
        <v>12.1</v>
      </c>
      <c r="Y118">
        <v>0</v>
      </c>
      <c r="Z118">
        <f t="shared" si="9"/>
        <v>0</v>
      </c>
    </row>
    <row r="119" spans="1:26" x14ac:dyDescent="0.6">
      <c r="A119">
        <v>2019</v>
      </c>
      <c r="B119">
        <v>4</v>
      </c>
      <c r="C119">
        <v>28</v>
      </c>
      <c r="D119">
        <f t="shared" si="7"/>
        <v>7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27200</v>
      </c>
      <c r="M119">
        <v>22624</v>
      </c>
      <c r="N119">
        <v>0.40514766854718393</v>
      </c>
      <c r="O119">
        <v>0.59485233145281602</v>
      </c>
      <c r="P119">
        <v>0.60487200834791366</v>
      </c>
      <c r="Q119">
        <v>0.3951279916520864</v>
      </c>
      <c r="R119">
        <v>2.817400861653116E-2</v>
      </c>
      <c r="S119">
        <v>4955</v>
      </c>
      <c r="T119">
        <f t="shared" si="8"/>
        <v>-112</v>
      </c>
      <c r="U119">
        <v>4442</v>
      </c>
      <c r="V119">
        <v>5628.6488664354347</v>
      </c>
      <c r="W119">
        <v>4955</v>
      </c>
      <c r="X119" s="10">
        <v>13.2</v>
      </c>
      <c r="Y119">
        <v>0</v>
      </c>
      <c r="Z119">
        <f t="shared" si="9"/>
        <v>0</v>
      </c>
    </row>
    <row r="120" spans="1:26" x14ac:dyDescent="0.6">
      <c r="A120">
        <v>2019</v>
      </c>
      <c r="B120">
        <v>4</v>
      </c>
      <c r="C120">
        <v>29</v>
      </c>
      <c r="D120">
        <f t="shared" si="7"/>
        <v>1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25191</v>
      </c>
      <c r="M120">
        <v>21119</v>
      </c>
      <c r="N120">
        <v>0.42792713799713389</v>
      </c>
      <c r="O120">
        <v>0.572072862002866</v>
      </c>
      <c r="P120">
        <v>0.60120568670945573</v>
      </c>
      <c r="Q120">
        <v>0.39879431329054432</v>
      </c>
      <c r="R120">
        <v>4.7117598603666717E-2</v>
      </c>
      <c r="S120">
        <v>4185</v>
      </c>
      <c r="T120">
        <f t="shared" si="8"/>
        <v>-770</v>
      </c>
      <c r="U120">
        <v>4442</v>
      </c>
      <c r="V120">
        <v>4602.2849854878596</v>
      </c>
      <c r="W120">
        <v>4185</v>
      </c>
      <c r="X120" s="10">
        <v>13</v>
      </c>
      <c r="Y120">
        <v>25.3</v>
      </c>
      <c r="Z120">
        <f t="shared" si="9"/>
        <v>328.90000000000003</v>
      </c>
    </row>
    <row r="121" spans="1:26" x14ac:dyDescent="0.6">
      <c r="A121">
        <v>2019</v>
      </c>
      <c r="B121">
        <v>4</v>
      </c>
      <c r="C121">
        <v>30</v>
      </c>
      <c r="D121">
        <f t="shared" si="7"/>
        <v>2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23078</v>
      </c>
      <c r="M121">
        <v>22108</v>
      </c>
      <c r="N121">
        <v>0.4381361639643967</v>
      </c>
      <c r="O121">
        <v>0.56186383603560319</v>
      </c>
      <c r="P121">
        <v>0.60785878434798013</v>
      </c>
      <c r="Q121">
        <v>0.39214121565201993</v>
      </c>
      <c r="R121">
        <v>4.2905174159875527E-2</v>
      </c>
      <c r="S121">
        <v>4072</v>
      </c>
      <c r="T121">
        <f t="shared" si="8"/>
        <v>-113</v>
      </c>
      <c r="U121">
        <v>4442</v>
      </c>
      <c r="V121">
        <v>4622.5370311388824</v>
      </c>
      <c r="W121">
        <v>4072</v>
      </c>
      <c r="X121" s="10">
        <v>15.6</v>
      </c>
      <c r="Y121">
        <v>0</v>
      </c>
      <c r="Z121">
        <f t="shared" si="9"/>
        <v>0</v>
      </c>
    </row>
    <row r="122" spans="1:26" x14ac:dyDescent="0.6">
      <c r="A122">
        <v>2019</v>
      </c>
      <c r="B122">
        <v>5</v>
      </c>
      <c r="C122">
        <v>1</v>
      </c>
      <c r="D122">
        <f t="shared" si="7"/>
        <v>3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23520</v>
      </c>
      <c r="M122">
        <v>24567</v>
      </c>
      <c r="N122">
        <v>0.40520746069325558</v>
      </c>
      <c r="O122">
        <v>0.59479253930674436</v>
      </c>
      <c r="P122">
        <v>0.6053662714589686</v>
      </c>
      <c r="Q122">
        <v>0.39463372854103129</v>
      </c>
      <c r="R122">
        <v>4.8039215686274507E-3</v>
      </c>
      <c r="S122">
        <v>4182</v>
      </c>
      <c r="T122">
        <f t="shared" si="8"/>
        <v>110</v>
      </c>
      <c r="U122">
        <v>4442</v>
      </c>
      <c r="V122">
        <v>4975.5755388728057</v>
      </c>
      <c r="W122">
        <v>4182</v>
      </c>
      <c r="X122" s="10">
        <v>17</v>
      </c>
      <c r="Y122">
        <v>0</v>
      </c>
      <c r="Z122">
        <f t="shared" si="9"/>
        <v>0</v>
      </c>
    </row>
    <row r="123" spans="1:26" x14ac:dyDescent="0.6">
      <c r="A123">
        <v>2019</v>
      </c>
      <c r="B123">
        <v>5</v>
      </c>
      <c r="C123">
        <v>2</v>
      </c>
      <c r="D123">
        <f t="shared" si="7"/>
        <v>4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22652</v>
      </c>
      <c r="M123">
        <v>24020</v>
      </c>
      <c r="N123">
        <v>0.40642325729741502</v>
      </c>
      <c r="O123">
        <v>0.59357674270258498</v>
      </c>
      <c r="P123">
        <v>0.5818166379038715</v>
      </c>
      <c r="Q123">
        <v>0.41818336209612839</v>
      </c>
      <c r="R123">
        <v>3.8966625521897787E-2</v>
      </c>
      <c r="S123">
        <v>4388</v>
      </c>
      <c r="T123">
        <f t="shared" si="8"/>
        <v>206</v>
      </c>
      <c r="U123">
        <v>4442</v>
      </c>
      <c r="V123">
        <v>4750.7513798133295</v>
      </c>
      <c r="W123">
        <v>4388</v>
      </c>
      <c r="X123" s="10">
        <v>17.600000000000001</v>
      </c>
      <c r="Y123">
        <v>0</v>
      </c>
      <c r="Z123">
        <f t="shared" si="9"/>
        <v>0</v>
      </c>
    </row>
    <row r="124" spans="1:26" x14ac:dyDescent="0.6">
      <c r="A124">
        <v>2019</v>
      </c>
      <c r="B124">
        <v>5</v>
      </c>
      <c r="C124">
        <v>3</v>
      </c>
      <c r="D124">
        <f t="shared" si="7"/>
        <v>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22701</v>
      </c>
      <c r="M124">
        <v>25705</v>
      </c>
      <c r="N124">
        <v>0.43614242121651481</v>
      </c>
      <c r="O124">
        <v>0.56385757878348519</v>
      </c>
      <c r="P124">
        <v>0.59897588662444989</v>
      </c>
      <c r="Q124">
        <v>0.40102411337555011</v>
      </c>
      <c r="R124">
        <v>8.5583212443074042E-2</v>
      </c>
      <c r="S124">
        <v>4950</v>
      </c>
      <c r="T124">
        <f t="shared" si="8"/>
        <v>562</v>
      </c>
      <c r="U124">
        <v>4442</v>
      </c>
      <c r="V124">
        <v>4707.8742688116254</v>
      </c>
      <c r="W124">
        <v>4950</v>
      </c>
      <c r="X124" s="10">
        <v>19.100000000000001</v>
      </c>
      <c r="Y124">
        <v>0</v>
      </c>
      <c r="Z124">
        <f t="shared" si="9"/>
        <v>0</v>
      </c>
    </row>
    <row r="125" spans="1:26" x14ac:dyDescent="0.6">
      <c r="A125">
        <v>2019</v>
      </c>
      <c r="B125">
        <v>5</v>
      </c>
      <c r="C125">
        <v>4</v>
      </c>
      <c r="D125">
        <f t="shared" si="7"/>
        <v>6</v>
      </c>
      <c r="E125" t="s">
        <v>20</v>
      </c>
      <c r="F125" t="s">
        <v>14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12" t="s">
        <v>61</v>
      </c>
      <c r="K125" s="12"/>
      <c r="L125">
        <v>23638</v>
      </c>
      <c r="M125">
        <v>27357</v>
      </c>
      <c r="N125">
        <v>0.41838284682236843</v>
      </c>
      <c r="O125">
        <v>0.58161715317763152</v>
      </c>
      <c r="P125">
        <v>0.61925946694263234</v>
      </c>
      <c r="Q125">
        <v>0.38074053305736771</v>
      </c>
      <c r="R125">
        <v>6.4373741824095373E-2</v>
      </c>
      <c r="S125">
        <v>5589</v>
      </c>
      <c r="T125">
        <f t="shared" si="8"/>
        <v>639</v>
      </c>
      <c r="U125">
        <v>4442</v>
      </c>
      <c r="V125">
        <v>5382.5747549343887</v>
      </c>
      <c r="W125">
        <v>5589</v>
      </c>
      <c r="X125" s="10">
        <v>19.100000000000001</v>
      </c>
      <c r="Y125">
        <v>0</v>
      </c>
      <c r="Z125">
        <f t="shared" si="9"/>
        <v>0</v>
      </c>
    </row>
    <row r="126" spans="1:26" x14ac:dyDescent="0.6">
      <c r="A126">
        <v>2019</v>
      </c>
      <c r="B126">
        <v>5</v>
      </c>
      <c r="C126">
        <v>5</v>
      </c>
      <c r="D126">
        <f t="shared" si="7"/>
        <v>7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2" t="s">
        <v>61</v>
      </c>
      <c r="K126" s="12"/>
      <c r="L126">
        <v>22794</v>
      </c>
      <c r="M126">
        <v>24862</v>
      </c>
      <c r="N126">
        <v>0.40435662755209362</v>
      </c>
      <c r="O126">
        <v>0.59564337244790633</v>
      </c>
      <c r="P126">
        <v>0.61104525507431851</v>
      </c>
      <c r="Q126">
        <v>0.38895474492568161</v>
      </c>
      <c r="R126">
        <v>6.4591523786114935E-2</v>
      </c>
      <c r="S126">
        <v>5602</v>
      </c>
      <c r="T126">
        <f t="shared" si="8"/>
        <v>13</v>
      </c>
      <c r="U126">
        <v>4442</v>
      </c>
      <c r="V126">
        <v>5385.4508589219331</v>
      </c>
      <c r="W126">
        <v>5602</v>
      </c>
      <c r="X126" s="10">
        <v>19.600000000000001</v>
      </c>
      <c r="Y126">
        <v>0</v>
      </c>
      <c r="Z126">
        <f t="shared" si="9"/>
        <v>0</v>
      </c>
    </row>
    <row r="127" spans="1:26" x14ac:dyDescent="0.6">
      <c r="A127">
        <v>2019</v>
      </c>
      <c r="B127">
        <v>5</v>
      </c>
      <c r="C127">
        <v>6</v>
      </c>
      <c r="D127">
        <f t="shared" si="7"/>
        <v>1</v>
      </c>
      <c r="E127" t="s">
        <v>20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2" t="s">
        <v>61</v>
      </c>
      <c r="K127" s="12"/>
      <c r="L127">
        <v>25231</v>
      </c>
      <c r="M127">
        <v>24699</v>
      </c>
      <c r="N127">
        <v>0.42454915702621437</v>
      </c>
      <c r="O127">
        <v>0.57545084297378568</v>
      </c>
      <c r="P127">
        <v>0.60889641425221386</v>
      </c>
      <c r="Q127">
        <v>0.39110358574778609</v>
      </c>
      <c r="R127">
        <v>5.6723438038316927E-2</v>
      </c>
      <c r="S127">
        <v>5084</v>
      </c>
      <c r="T127">
        <f t="shared" si="8"/>
        <v>-518</v>
      </c>
      <c r="U127">
        <v>4442</v>
      </c>
      <c r="V127">
        <v>5177.6374980082464</v>
      </c>
      <c r="W127">
        <v>5084</v>
      </c>
      <c r="X127" s="10">
        <v>16.600000000000001</v>
      </c>
      <c r="Y127">
        <v>0</v>
      </c>
      <c r="Z127">
        <f t="shared" si="9"/>
        <v>0</v>
      </c>
    </row>
    <row r="128" spans="1:26" x14ac:dyDescent="0.6">
      <c r="A128">
        <v>2019</v>
      </c>
      <c r="B128">
        <v>5</v>
      </c>
      <c r="C128">
        <v>7</v>
      </c>
      <c r="D128">
        <f t="shared" si="7"/>
        <v>2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22207</v>
      </c>
      <c r="M128">
        <v>21211</v>
      </c>
      <c r="N128">
        <v>0.42102612355571739</v>
      </c>
      <c r="O128">
        <v>0.57897387644428255</v>
      </c>
      <c r="P128">
        <v>0.60176498550519675</v>
      </c>
      <c r="Q128">
        <v>0.39823501449480331</v>
      </c>
      <c r="R128">
        <v>7.5438769935218669E-2</v>
      </c>
      <c r="S128">
        <v>4201</v>
      </c>
      <c r="T128">
        <f t="shared" si="8"/>
        <v>-883</v>
      </c>
      <c r="U128">
        <v>4442</v>
      </c>
      <c r="V128">
        <v>4602.3889996862081</v>
      </c>
      <c r="W128">
        <v>4201</v>
      </c>
      <c r="X128" s="10">
        <v>15.2</v>
      </c>
      <c r="Y128">
        <v>0</v>
      </c>
      <c r="Z128">
        <f t="shared" si="9"/>
        <v>0</v>
      </c>
    </row>
    <row r="129" spans="1:26" x14ac:dyDescent="0.6">
      <c r="A129">
        <v>2019</v>
      </c>
      <c r="B129">
        <v>5</v>
      </c>
      <c r="C129">
        <v>8</v>
      </c>
      <c r="D129">
        <f t="shared" si="7"/>
        <v>3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20130</v>
      </c>
      <c r="M129">
        <v>21160</v>
      </c>
      <c r="N129">
        <v>0.40425761635923718</v>
      </c>
      <c r="O129">
        <v>0.59574238364076282</v>
      </c>
      <c r="P129">
        <v>0.60367917231193502</v>
      </c>
      <c r="Q129">
        <v>0.39632082768806498</v>
      </c>
      <c r="R129">
        <v>2.541706052906199E-2</v>
      </c>
      <c r="S129">
        <v>4240</v>
      </c>
      <c r="T129">
        <f t="shared" si="8"/>
        <v>39</v>
      </c>
      <c r="U129">
        <v>4442</v>
      </c>
      <c r="V129">
        <v>4551.6193013929123</v>
      </c>
      <c r="W129">
        <v>4240</v>
      </c>
      <c r="X129" s="10">
        <v>17.3</v>
      </c>
      <c r="Y129">
        <v>0</v>
      </c>
      <c r="Z129">
        <f t="shared" si="9"/>
        <v>0</v>
      </c>
    </row>
    <row r="130" spans="1:26" x14ac:dyDescent="0.6">
      <c r="A130">
        <v>2019</v>
      </c>
      <c r="B130">
        <v>5</v>
      </c>
      <c r="C130">
        <v>9</v>
      </c>
      <c r="D130">
        <f t="shared" si="7"/>
        <v>4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19439</v>
      </c>
      <c r="M130">
        <v>22368</v>
      </c>
      <c r="N130">
        <v>0.40228653163326888</v>
      </c>
      <c r="O130">
        <v>0.597713468366731</v>
      </c>
      <c r="P130">
        <v>0.58607887496473954</v>
      </c>
      <c r="Q130">
        <v>0.41392112503526041</v>
      </c>
      <c r="R130">
        <v>4.0830174893127708E-2</v>
      </c>
      <c r="S130">
        <v>4541</v>
      </c>
      <c r="T130">
        <f t="shared" si="8"/>
        <v>301</v>
      </c>
      <c r="U130">
        <v>4442</v>
      </c>
      <c r="V130">
        <v>4418.2733001048218</v>
      </c>
      <c r="W130">
        <v>4541</v>
      </c>
      <c r="X130" s="10">
        <v>18.600000000000001</v>
      </c>
      <c r="Y130">
        <v>0</v>
      </c>
      <c r="Z130">
        <f t="shared" si="9"/>
        <v>0</v>
      </c>
    </row>
    <row r="131" spans="1:26" x14ac:dyDescent="0.6">
      <c r="A131">
        <v>2019</v>
      </c>
      <c r="B131">
        <v>5</v>
      </c>
      <c r="C131">
        <v>10</v>
      </c>
      <c r="D131">
        <f t="shared" ref="D131:D194" si="12">WEEKDAY(DATE(A131,B131,C131), 2)</f>
        <v>5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21914</v>
      </c>
      <c r="M131">
        <v>22513</v>
      </c>
      <c r="N131">
        <v>0.44812004220748181</v>
      </c>
      <c r="O131">
        <v>0.55187995779251819</v>
      </c>
      <c r="P131">
        <v>0.5918493480856597</v>
      </c>
      <c r="Q131">
        <v>0.4081506519143403</v>
      </c>
      <c r="R131">
        <v>3.6179553932220339E-2</v>
      </c>
      <c r="S131">
        <v>4951</v>
      </c>
      <c r="T131">
        <f t="shared" ref="T131:T194" si="13">S131-S130</f>
        <v>410</v>
      </c>
      <c r="U131">
        <v>4442</v>
      </c>
      <c r="V131">
        <v>4467.1623241180741</v>
      </c>
      <c r="W131">
        <v>4951</v>
      </c>
      <c r="X131" s="10">
        <v>19</v>
      </c>
      <c r="Y131">
        <v>0</v>
      </c>
      <c r="Z131">
        <f t="shared" ref="Z131:Z194" si="14">X131*Y131</f>
        <v>0</v>
      </c>
    </row>
    <row r="132" spans="1:26" x14ac:dyDescent="0.6">
      <c r="A132">
        <v>2019</v>
      </c>
      <c r="B132">
        <v>5</v>
      </c>
      <c r="C132">
        <v>11</v>
      </c>
      <c r="D132">
        <f t="shared" si="12"/>
        <v>6</v>
      </c>
      <c r="E132" t="s">
        <v>68</v>
      </c>
      <c r="F132" t="s">
        <v>88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-1</v>
      </c>
      <c r="H132">
        <f t="shared" si="10"/>
        <v>0</v>
      </c>
      <c r="I132">
        <f t="shared" si="11"/>
        <v>1</v>
      </c>
      <c r="J132" s="12" t="s">
        <v>60</v>
      </c>
      <c r="K132" s="12"/>
      <c r="L132">
        <v>23993</v>
      </c>
      <c r="M132">
        <v>24101</v>
      </c>
      <c r="N132">
        <v>0.41315531415982348</v>
      </c>
      <c r="O132">
        <v>0.58684468584017646</v>
      </c>
      <c r="P132">
        <v>0.62639392154636464</v>
      </c>
      <c r="Q132">
        <v>0.37360607845363542</v>
      </c>
      <c r="R132">
        <v>1.473047412945111E-2</v>
      </c>
      <c r="S132">
        <v>5475</v>
      </c>
      <c r="T132">
        <f t="shared" si="13"/>
        <v>524</v>
      </c>
      <c r="U132">
        <v>4442</v>
      </c>
      <c r="V132">
        <v>5518.8433616754564</v>
      </c>
      <c r="W132">
        <v>5518.8433616754564</v>
      </c>
      <c r="X132" s="10">
        <v>19.5</v>
      </c>
      <c r="Y132">
        <v>0</v>
      </c>
      <c r="Z132">
        <f t="shared" si="14"/>
        <v>0</v>
      </c>
    </row>
    <row r="133" spans="1:26" x14ac:dyDescent="0.6">
      <c r="A133">
        <v>2019</v>
      </c>
      <c r="B133">
        <v>5</v>
      </c>
      <c r="C133">
        <v>12</v>
      </c>
      <c r="D133">
        <f t="shared" si="12"/>
        <v>7</v>
      </c>
      <c r="E133" t="s">
        <v>68</v>
      </c>
      <c r="F133" t="s">
        <v>89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1</v>
      </c>
      <c r="I133">
        <f t="shared" si="11"/>
        <v>1</v>
      </c>
      <c r="J133" s="12" t="s">
        <v>60</v>
      </c>
      <c r="K133" s="12"/>
      <c r="L133">
        <v>24920</v>
      </c>
      <c r="M133">
        <v>23663</v>
      </c>
      <c r="N133">
        <v>0.40781234985892012</v>
      </c>
      <c r="O133">
        <v>0.59218765014107988</v>
      </c>
      <c r="P133">
        <v>0.60666853809120203</v>
      </c>
      <c r="Q133">
        <v>0.39333146190879792</v>
      </c>
      <c r="R133">
        <v>1.9216914512378239E-2</v>
      </c>
      <c r="S133">
        <v>5359</v>
      </c>
      <c r="T133">
        <f t="shared" si="13"/>
        <v>-116</v>
      </c>
      <c r="U133">
        <v>4442</v>
      </c>
      <c r="V133">
        <v>5594.8552858137336</v>
      </c>
      <c r="W133">
        <v>5359</v>
      </c>
      <c r="X133" s="10">
        <v>20.2</v>
      </c>
      <c r="Y133">
        <v>0</v>
      </c>
      <c r="Z133">
        <f t="shared" si="14"/>
        <v>0</v>
      </c>
    </row>
    <row r="134" spans="1:26" x14ac:dyDescent="0.6">
      <c r="A134">
        <v>2019</v>
      </c>
      <c r="B134">
        <v>5</v>
      </c>
      <c r="C134">
        <v>13</v>
      </c>
      <c r="D134">
        <f t="shared" si="12"/>
        <v>1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22317</v>
      </c>
      <c r="M134">
        <v>21740</v>
      </c>
      <c r="N134">
        <v>0.42023026871425051</v>
      </c>
      <c r="O134">
        <v>0.5797697312857496</v>
      </c>
      <c r="P134">
        <v>0.60769244436785386</v>
      </c>
      <c r="Q134">
        <v>0.39230755563214598</v>
      </c>
      <c r="R134">
        <v>3.0770612206143081E-2</v>
      </c>
      <c r="S134">
        <v>4589</v>
      </c>
      <c r="T134">
        <f t="shared" si="13"/>
        <v>-770</v>
      </c>
      <c r="U134">
        <v>4442</v>
      </c>
      <c r="V134">
        <v>4621.5033171408086</v>
      </c>
      <c r="W134">
        <v>4589</v>
      </c>
      <c r="X134" s="10">
        <v>17.8</v>
      </c>
      <c r="Y134">
        <v>0</v>
      </c>
      <c r="Z134">
        <f t="shared" si="14"/>
        <v>0</v>
      </c>
    </row>
    <row r="135" spans="1:26" x14ac:dyDescent="0.6">
      <c r="A135">
        <v>2019</v>
      </c>
      <c r="B135">
        <v>5</v>
      </c>
      <c r="C135">
        <v>14</v>
      </c>
      <c r="D135">
        <f t="shared" si="12"/>
        <v>2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20357</v>
      </c>
      <c r="M135">
        <v>21494</v>
      </c>
      <c r="N135">
        <v>0.42678427220405002</v>
      </c>
      <c r="O135">
        <v>0.57321572779594998</v>
      </c>
      <c r="P135">
        <v>0.60379131810337416</v>
      </c>
      <c r="Q135">
        <v>0.39620868189662578</v>
      </c>
      <c r="R135">
        <v>2.0794262446511589E-2</v>
      </c>
      <c r="S135">
        <v>4388</v>
      </c>
      <c r="T135">
        <f t="shared" si="13"/>
        <v>-201</v>
      </c>
      <c r="U135">
        <v>4442</v>
      </c>
      <c r="V135">
        <v>4366.8547041640286</v>
      </c>
      <c r="W135">
        <v>4388</v>
      </c>
      <c r="X135" s="10">
        <v>20.5</v>
      </c>
      <c r="Y135">
        <v>0</v>
      </c>
      <c r="Z135">
        <f t="shared" si="14"/>
        <v>0</v>
      </c>
    </row>
    <row r="136" spans="1:26" x14ac:dyDescent="0.6">
      <c r="A136">
        <v>2019</v>
      </c>
      <c r="B136">
        <v>5</v>
      </c>
      <c r="C136">
        <v>15</v>
      </c>
      <c r="D136">
        <f t="shared" si="12"/>
        <v>3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20504</v>
      </c>
      <c r="M136">
        <v>22908</v>
      </c>
      <c r="N136">
        <v>0.40414431413829638</v>
      </c>
      <c r="O136">
        <v>0.59585568586170357</v>
      </c>
      <c r="P136">
        <v>0.60772206284429853</v>
      </c>
      <c r="Q136">
        <v>0.39227793715570158</v>
      </c>
      <c r="R136">
        <v>1.53828197945845E-2</v>
      </c>
      <c r="S136">
        <v>4514</v>
      </c>
      <c r="T136">
        <f t="shared" si="13"/>
        <v>126</v>
      </c>
      <c r="U136">
        <v>4442</v>
      </c>
      <c r="V136">
        <v>4647.1297613782954</v>
      </c>
      <c r="W136">
        <v>4514</v>
      </c>
      <c r="X136" s="10">
        <v>21.6</v>
      </c>
      <c r="Y136">
        <v>0</v>
      </c>
      <c r="Z136">
        <f t="shared" si="14"/>
        <v>0</v>
      </c>
    </row>
    <row r="137" spans="1:26" x14ac:dyDescent="0.6">
      <c r="A137">
        <v>2019</v>
      </c>
      <c r="B137">
        <v>5</v>
      </c>
      <c r="C137">
        <v>16</v>
      </c>
      <c r="D137">
        <f t="shared" si="12"/>
        <v>4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22881</v>
      </c>
      <c r="M137">
        <v>23613</v>
      </c>
      <c r="N137">
        <v>0.40742601236110382</v>
      </c>
      <c r="O137">
        <v>0.59257398763889624</v>
      </c>
      <c r="P137">
        <v>0.5802305113415982</v>
      </c>
      <c r="Q137">
        <v>0.41976948865840169</v>
      </c>
      <c r="R137">
        <v>1.459924320605435E-2</v>
      </c>
      <c r="S137">
        <v>4870</v>
      </c>
      <c r="T137">
        <f t="shared" si="13"/>
        <v>356</v>
      </c>
      <c r="U137">
        <v>4442</v>
      </c>
      <c r="V137">
        <v>4779.3442332850354</v>
      </c>
      <c r="W137">
        <v>4870</v>
      </c>
      <c r="X137" s="10">
        <v>21.7</v>
      </c>
      <c r="Y137">
        <v>0</v>
      </c>
      <c r="Z137">
        <f t="shared" si="14"/>
        <v>0</v>
      </c>
    </row>
    <row r="138" spans="1:26" x14ac:dyDescent="0.6">
      <c r="A138">
        <v>2019</v>
      </c>
      <c r="B138">
        <v>5</v>
      </c>
      <c r="C138">
        <v>17</v>
      </c>
      <c r="D138">
        <f t="shared" si="12"/>
        <v>5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23923</v>
      </c>
      <c r="M138">
        <v>24236</v>
      </c>
      <c r="N138">
        <v>0.43635364675756583</v>
      </c>
      <c r="O138">
        <v>0.56364635324243417</v>
      </c>
      <c r="P138">
        <v>0.60261126521107755</v>
      </c>
      <c r="Q138">
        <v>0.39738873478892239</v>
      </c>
      <c r="R138">
        <v>8.2260139698596316E-2</v>
      </c>
      <c r="S138">
        <v>5273</v>
      </c>
      <c r="T138">
        <f t="shared" si="13"/>
        <v>403</v>
      </c>
      <c r="U138">
        <v>4442</v>
      </c>
      <c r="V138">
        <v>4892.6489773936728</v>
      </c>
      <c r="W138">
        <v>5273</v>
      </c>
      <c r="X138" s="10">
        <v>21.1</v>
      </c>
      <c r="Y138">
        <v>0</v>
      </c>
      <c r="Z138">
        <f t="shared" si="14"/>
        <v>0</v>
      </c>
    </row>
    <row r="139" spans="1:26" x14ac:dyDescent="0.6">
      <c r="A139">
        <v>2019</v>
      </c>
      <c r="B139">
        <v>5</v>
      </c>
      <c r="C139">
        <v>18</v>
      </c>
      <c r="D139">
        <f t="shared" si="12"/>
        <v>6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25477</v>
      </c>
      <c r="M139">
        <v>24522</v>
      </c>
      <c r="N139">
        <v>0.40759549036729881</v>
      </c>
      <c r="O139">
        <v>0.5924045096327013</v>
      </c>
      <c r="P139">
        <v>0.62390081841912104</v>
      </c>
      <c r="Q139">
        <v>0.37609918158087879</v>
      </c>
      <c r="R139">
        <v>7.2120335501322574E-2</v>
      </c>
      <c r="S139">
        <v>5658</v>
      </c>
      <c r="T139">
        <f t="shared" si="13"/>
        <v>385</v>
      </c>
      <c r="U139">
        <v>4442</v>
      </c>
      <c r="V139">
        <v>5313.9976460432863</v>
      </c>
      <c r="W139">
        <v>5658</v>
      </c>
      <c r="X139" s="10">
        <v>17.7</v>
      </c>
      <c r="Y139">
        <v>37.1</v>
      </c>
      <c r="Z139">
        <f t="shared" si="14"/>
        <v>656.67</v>
      </c>
    </row>
    <row r="140" spans="1:26" x14ac:dyDescent="0.6">
      <c r="A140">
        <v>2019</v>
      </c>
      <c r="B140">
        <v>5</v>
      </c>
      <c r="C140">
        <v>19</v>
      </c>
      <c r="D140">
        <f t="shared" si="12"/>
        <v>7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26452</v>
      </c>
      <c r="M140">
        <v>23681</v>
      </c>
      <c r="N140">
        <v>0.41372332021259522</v>
      </c>
      <c r="O140">
        <v>0.58627667978740483</v>
      </c>
      <c r="P140">
        <v>0.6111768176432093</v>
      </c>
      <c r="Q140">
        <v>0.38882318235679081</v>
      </c>
      <c r="R140">
        <v>1.061381074168798E-2</v>
      </c>
      <c r="S140">
        <v>5555</v>
      </c>
      <c r="T140">
        <f t="shared" si="13"/>
        <v>-103</v>
      </c>
      <c r="U140">
        <v>4442</v>
      </c>
      <c r="V140">
        <v>5516.1528312489972</v>
      </c>
      <c r="W140">
        <v>5555</v>
      </c>
      <c r="X140" s="10">
        <v>19.399999999999999</v>
      </c>
      <c r="Y140">
        <v>8.4</v>
      </c>
      <c r="Z140">
        <f t="shared" si="14"/>
        <v>162.96</v>
      </c>
    </row>
    <row r="141" spans="1:26" x14ac:dyDescent="0.6">
      <c r="A141">
        <v>2019</v>
      </c>
      <c r="B141">
        <v>5</v>
      </c>
      <c r="C141">
        <v>20</v>
      </c>
      <c r="D141">
        <f t="shared" si="12"/>
        <v>1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23281</v>
      </c>
      <c r="M141">
        <v>22681</v>
      </c>
      <c r="N141">
        <v>0.41728008024675289</v>
      </c>
      <c r="O141">
        <v>0.582719919753247</v>
      </c>
      <c r="P141">
        <v>0.60853058139982197</v>
      </c>
      <c r="Q141">
        <v>0.39146941860017798</v>
      </c>
      <c r="R141">
        <v>2.943510737628385E-2</v>
      </c>
      <c r="S141">
        <v>4760</v>
      </c>
      <c r="T141">
        <f t="shared" si="13"/>
        <v>-795</v>
      </c>
      <c r="U141">
        <v>4442</v>
      </c>
      <c r="V141">
        <v>4771.5791108992962</v>
      </c>
      <c r="W141">
        <v>4760</v>
      </c>
      <c r="X141" s="10">
        <v>19</v>
      </c>
      <c r="Y141">
        <v>1.1000000000000001</v>
      </c>
      <c r="Z141">
        <f t="shared" si="14"/>
        <v>20.900000000000002</v>
      </c>
    </row>
    <row r="142" spans="1:26" x14ac:dyDescent="0.6">
      <c r="A142">
        <v>2019</v>
      </c>
      <c r="B142">
        <v>5</v>
      </c>
      <c r="C142">
        <v>21</v>
      </c>
      <c r="D142">
        <f t="shared" si="12"/>
        <v>2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20959</v>
      </c>
      <c r="M142">
        <v>20741</v>
      </c>
      <c r="N142">
        <v>0.41766896727630892</v>
      </c>
      <c r="O142">
        <v>0.58233103272369113</v>
      </c>
      <c r="P142">
        <v>0.60365767993269115</v>
      </c>
      <c r="Q142">
        <v>0.3963423200673088</v>
      </c>
      <c r="R142">
        <v>6.7603555488691638E-2</v>
      </c>
      <c r="S142">
        <v>4541</v>
      </c>
      <c r="T142">
        <f t="shared" si="13"/>
        <v>-219</v>
      </c>
      <c r="U142">
        <v>4442</v>
      </c>
      <c r="V142">
        <v>4499.171792816931</v>
      </c>
      <c r="W142">
        <v>4541</v>
      </c>
      <c r="X142" s="10">
        <v>17.899999999999999</v>
      </c>
      <c r="Y142">
        <v>0</v>
      </c>
      <c r="Z142">
        <f t="shared" si="14"/>
        <v>0</v>
      </c>
    </row>
    <row r="143" spans="1:26" x14ac:dyDescent="0.6">
      <c r="A143">
        <v>2019</v>
      </c>
      <c r="B143">
        <v>5</v>
      </c>
      <c r="C143">
        <v>22</v>
      </c>
      <c r="D143">
        <f t="shared" si="12"/>
        <v>3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20963</v>
      </c>
      <c r="M143">
        <v>22882</v>
      </c>
      <c r="N143">
        <v>0.39760483676508318</v>
      </c>
      <c r="O143">
        <v>0.60239516323491682</v>
      </c>
      <c r="P143">
        <v>0.60682156423527678</v>
      </c>
      <c r="Q143">
        <v>0.39317843576472322</v>
      </c>
      <c r="R143">
        <v>7.0175438596491229E-3</v>
      </c>
      <c r="S143">
        <v>4820</v>
      </c>
      <c r="T143">
        <f t="shared" si="13"/>
        <v>279</v>
      </c>
      <c r="U143">
        <v>4442</v>
      </c>
      <c r="V143">
        <v>4739.6375459672754</v>
      </c>
      <c r="W143">
        <v>4820</v>
      </c>
      <c r="X143" s="10">
        <v>19.7</v>
      </c>
      <c r="Y143">
        <v>0</v>
      </c>
      <c r="Z143">
        <f t="shared" si="14"/>
        <v>0</v>
      </c>
    </row>
    <row r="144" spans="1:26" x14ac:dyDescent="0.6">
      <c r="A144">
        <v>2019</v>
      </c>
      <c r="B144">
        <v>5</v>
      </c>
      <c r="C144">
        <v>23</v>
      </c>
      <c r="D144">
        <f t="shared" si="12"/>
        <v>4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22630</v>
      </c>
      <c r="M144">
        <v>24229</v>
      </c>
      <c r="N144">
        <v>0.40104204691420531</v>
      </c>
      <c r="O144">
        <v>0.59895795308579469</v>
      </c>
      <c r="P144">
        <v>0.59130689002772174</v>
      </c>
      <c r="Q144">
        <v>0.40869310997227831</v>
      </c>
      <c r="R144">
        <v>3.5305027651119668E-2</v>
      </c>
      <c r="S144">
        <v>5034</v>
      </c>
      <c r="T144">
        <f t="shared" si="13"/>
        <v>214</v>
      </c>
      <c r="U144">
        <v>4442</v>
      </c>
      <c r="V144">
        <v>4863.8955153059378</v>
      </c>
      <c r="W144">
        <v>5034</v>
      </c>
      <c r="X144" s="10">
        <v>19.3</v>
      </c>
      <c r="Y144">
        <v>0</v>
      </c>
      <c r="Z144">
        <f t="shared" si="14"/>
        <v>0</v>
      </c>
    </row>
    <row r="145" spans="1:26" x14ac:dyDescent="0.6">
      <c r="A145">
        <v>2019</v>
      </c>
      <c r="B145">
        <v>5</v>
      </c>
      <c r="C145">
        <v>24</v>
      </c>
      <c r="D145">
        <f t="shared" si="12"/>
        <v>5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24304</v>
      </c>
      <c r="M145">
        <v>23830</v>
      </c>
      <c r="N145">
        <v>0.43464534817658113</v>
      </c>
      <c r="O145">
        <v>0.56535465182341882</v>
      </c>
      <c r="P145">
        <v>0.60372044308713402</v>
      </c>
      <c r="Q145">
        <v>0.39627955691286598</v>
      </c>
      <c r="R145">
        <v>2.133356266483202E-2</v>
      </c>
      <c r="S145">
        <v>5573</v>
      </c>
      <c r="T145">
        <f t="shared" si="13"/>
        <v>539</v>
      </c>
      <c r="U145">
        <v>4442</v>
      </c>
      <c r="V145">
        <v>4960.0042607419018</v>
      </c>
      <c r="W145">
        <v>5573</v>
      </c>
      <c r="X145" s="10">
        <v>20.9</v>
      </c>
      <c r="Y145">
        <v>0</v>
      </c>
      <c r="Z145">
        <f t="shared" si="14"/>
        <v>0</v>
      </c>
    </row>
    <row r="146" spans="1:26" x14ac:dyDescent="0.6">
      <c r="A146">
        <v>2019</v>
      </c>
      <c r="B146">
        <v>5</v>
      </c>
      <c r="C146">
        <v>25</v>
      </c>
      <c r="D146">
        <f t="shared" si="12"/>
        <v>6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25031</v>
      </c>
      <c r="M146">
        <v>24914</v>
      </c>
      <c r="N146">
        <v>0.4102747454391053</v>
      </c>
      <c r="O146">
        <v>0.58972525456089475</v>
      </c>
      <c r="P146">
        <v>0.62243053667053805</v>
      </c>
      <c r="Q146">
        <v>0.3775694633294619</v>
      </c>
      <c r="R146">
        <v>1.9665187628178451E-2</v>
      </c>
      <c r="S146">
        <v>5757</v>
      </c>
      <c r="T146">
        <f t="shared" si="13"/>
        <v>184</v>
      </c>
      <c r="U146">
        <v>4442</v>
      </c>
      <c r="V146">
        <v>5435.4903887200408</v>
      </c>
      <c r="W146">
        <v>5757</v>
      </c>
      <c r="X146" s="10">
        <v>23.4</v>
      </c>
      <c r="Y146">
        <v>0</v>
      </c>
      <c r="Z146">
        <f t="shared" si="14"/>
        <v>0</v>
      </c>
    </row>
    <row r="147" spans="1:26" x14ac:dyDescent="0.6">
      <c r="A147">
        <v>2019</v>
      </c>
      <c r="B147">
        <v>5</v>
      </c>
      <c r="C147">
        <v>26</v>
      </c>
      <c r="D147">
        <f t="shared" si="12"/>
        <v>7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26938</v>
      </c>
      <c r="M147">
        <v>25170</v>
      </c>
      <c r="N147">
        <v>0.40618710459934843</v>
      </c>
      <c r="O147">
        <v>0.59381289540065163</v>
      </c>
      <c r="P147">
        <v>0.60579245184251007</v>
      </c>
      <c r="Q147">
        <v>0.39420754815748998</v>
      </c>
      <c r="R147">
        <v>3.3673498731716517E-2</v>
      </c>
      <c r="S147">
        <v>5626</v>
      </c>
      <c r="T147">
        <f t="shared" si="13"/>
        <v>-131</v>
      </c>
      <c r="U147">
        <v>4442</v>
      </c>
      <c r="V147">
        <v>5635.3071347230589</v>
      </c>
      <c r="W147">
        <v>5635.3071347230589</v>
      </c>
      <c r="X147" s="10">
        <v>22</v>
      </c>
      <c r="Y147">
        <v>0</v>
      </c>
      <c r="Z147">
        <f t="shared" si="14"/>
        <v>0</v>
      </c>
    </row>
    <row r="148" spans="1:26" x14ac:dyDescent="0.6">
      <c r="A148">
        <v>2019</v>
      </c>
      <c r="B148">
        <v>5</v>
      </c>
      <c r="C148">
        <v>27</v>
      </c>
      <c r="D148">
        <f t="shared" si="12"/>
        <v>1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14772</v>
      </c>
      <c r="M148">
        <v>13670</v>
      </c>
      <c r="N148">
        <v>0.2184432039695198</v>
      </c>
      <c r="O148">
        <v>0.78155679603048023</v>
      </c>
      <c r="P148">
        <v>0.66557341294183392</v>
      </c>
      <c r="Q148">
        <v>0.33442658705816602</v>
      </c>
      <c r="R148">
        <v>0.4871702858544964</v>
      </c>
      <c r="S148">
        <v>4885</v>
      </c>
      <c r="T148">
        <f t="shared" si="13"/>
        <v>-741</v>
      </c>
      <c r="U148">
        <v>4442</v>
      </c>
      <c r="V148">
        <v>5567.1882197801524</v>
      </c>
      <c r="W148">
        <v>4885</v>
      </c>
      <c r="X148" s="10">
        <v>19.3</v>
      </c>
      <c r="Y148">
        <v>28.4</v>
      </c>
      <c r="Z148">
        <f t="shared" si="14"/>
        <v>548.12</v>
      </c>
    </row>
    <row r="149" spans="1:26" x14ac:dyDescent="0.6">
      <c r="A149">
        <v>2019</v>
      </c>
      <c r="B149">
        <v>5</v>
      </c>
      <c r="C149">
        <v>28</v>
      </c>
      <c r="D149">
        <f t="shared" si="12"/>
        <v>2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23793</v>
      </c>
      <c r="M149">
        <v>22806</v>
      </c>
      <c r="N149">
        <v>0.41069654661896521</v>
      </c>
      <c r="O149">
        <v>0.58930345338103485</v>
      </c>
      <c r="P149">
        <v>0.57935165302129421</v>
      </c>
      <c r="Q149">
        <v>0.42064834697870568</v>
      </c>
      <c r="R149">
        <v>0.12018417806115859</v>
      </c>
      <c r="S149">
        <v>4737</v>
      </c>
      <c r="T149">
        <f t="shared" si="13"/>
        <v>-148</v>
      </c>
      <c r="U149">
        <v>4442</v>
      </c>
      <c r="V149">
        <v>4735.579007985305</v>
      </c>
      <c r="W149">
        <v>4737</v>
      </c>
      <c r="X149" s="10">
        <v>18</v>
      </c>
      <c r="Y149">
        <v>0</v>
      </c>
      <c r="Z149">
        <f t="shared" si="14"/>
        <v>0</v>
      </c>
    </row>
    <row r="150" spans="1:26" x14ac:dyDescent="0.6">
      <c r="A150">
        <v>2019</v>
      </c>
      <c r="B150">
        <v>5</v>
      </c>
      <c r="C150">
        <v>29</v>
      </c>
      <c r="D150">
        <f t="shared" si="12"/>
        <v>3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21099</v>
      </c>
      <c r="M150">
        <v>21706</v>
      </c>
      <c r="N150">
        <v>0.38565532680220349</v>
      </c>
      <c r="O150">
        <v>0.61434467319779651</v>
      </c>
      <c r="P150">
        <v>0.60132198046057095</v>
      </c>
      <c r="Q150">
        <v>0.39867801953942911</v>
      </c>
      <c r="R150">
        <v>2.3354341736694682E-2</v>
      </c>
      <c r="S150">
        <v>4728</v>
      </c>
      <c r="T150">
        <f t="shared" si="13"/>
        <v>-9</v>
      </c>
      <c r="U150">
        <v>4442</v>
      </c>
      <c r="V150">
        <v>4814.75368063107</v>
      </c>
      <c r="W150">
        <v>4728</v>
      </c>
      <c r="X150" s="10">
        <v>20.6</v>
      </c>
      <c r="Y150">
        <v>0</v>
      </c>
      <c r="Z150">
        <f t="shared" si="14"/>
        <v>0</v>
      </c>
    </row>
    <row r="151" spans="1:26" x14ac:dyDescent="0.6">
      <c r="A151">
        <v>2019</v>
      </c>
      <c r="B151">
        <v>5</v>
      </c>
      <c r="C151">
        <v>30</v>
      </c>
      <c r="D151">
        <f t="shared" si="12"/>
        <v>4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21902</v>
      </c>
      <c r="M151">
        <v>22823</v>
      </c>
      <c r="N151">
        <v>0.3789952443040302</v>
      </c>
      <c r="O151">
        <v>0.6210047556959698</v>
      </c>
      <c r="P151">
        <v>0.57072011043689996</v>
      </c>
      <c r="Q151">
        <v>0.42927988956309998</v>
      </c>
      <c r="R151">
        <v>4.5986549209055601E-2</v>
      </c>
      <c r="S151">
        <v>4950</v>
      </c>
      <c r="T151">
        <f t="shared" si="13"/>
        <v>222</v>
      </c>
      <c r="U151">
        <v>4442</v>
      </c>
      <c r="V151">
        <v>4815.1008898100126</v>
      </c>
      <c r="W151">
        <v>4950</v>
      </c>
      <c r="X151" s="10">
        <v>22.5</v>
      </c>
      <c r="Y151">
        <v>0</v>
      </c>
      <c r="Z151">
        <f t="shared" si="14"/>
        <v>0</v>
      </c>
    </row>
    <row r="152" spans="1:26" x14ac:dyDescent="0.6">
      <c r="A152">
        <v>2019</v>
      </c>
      <c r="B152">
        <v>5</v>
      </c>
      <c r="C152">
        <v>31</v>
      </c>
      <c r="D152">
        <f t="shared" si="12"/>
        <v>5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23167</v>
      </c>
      <c r="M152">
        <v>23072</v>
      </c>
      <c r="N152">
        <v>0.42577142368346149</v>
      </c>
      <c r="O152">
        <v>0.57422857631653834</v>
      </c>
      <c r="P152">
        <v>0.5926858104157321</v>
      </c>
      <c r="Q152">
        <v>0.4073141895842679</v>
      </c>
      <c r="R152">
        <v>5.5042232297741307E-2</v>
      </c>
      <c r="S152">
        <v>5191</v>
      </c>
      <c r="T152">
        <f t="shared" si="13"/>
        <v>241</v>
      </c>
      <c r="U152">
        <v>4442</v>
      </c>
      <c r="V152">
        <v>4794.2306665044835</v>
      </c>
      <c r="W152">
        <v>5191</v>
      </c>
      <c r="X152" s="10">
        <v>18.399999999999999</v>
      </c>
      <c r="Y152">
        <v>1.1000000000000001</v>
      </c>
      <c r="Z152">
        <f t="shared" si="14"/>
        <v>20.239999999999998</v>
      </c>
    </row>
    <row r="153" spans="1:26" x14ac:dyDescent="0.6">
      <c r="A153">
        <v>2019</v>
      </c>
      <c r="B153">
        <v>6</v>
      </c>
      <c r="C153">
        <v>1</v>
      </c>
      <c r="D153">
        <f t="shared" si="12"/>
        <v>6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24642</v>
      </c>
      <c r="M153">
        <v>25649</v>
      </c>
      <c r="N153">
        <v>0.40908359891904111</v>
      </c>
      <c r="O153">
        <v>0.59091640108095889</v>
      </c>
      <c r="P153">
        <v>0.61795665292266455</v>
      </c>
      <c r="Q153">
        <v>0.3820433470773355</v>
      </c>
      <c r="R153">
        <v>2.839583876735579E-2</v>
      </c>
      <c r="S153">
        <v>5675</v>
      </c>
      <c r="T153">
        <f t="shared" si="13"/>
        <v>484</v>
      </c>
      <c r="U153">
        <v>4442</v>
      </c>
      <c r="V153">
        <v>5348.4479560952777</v>
      </c>
      <c r="W153">
        <v>5675</v>
      </c>
      <c r="X153" s="10">
        <v>19.8</v>
      </c>
      <c r="Y153">
        <v>0</v>
      </c>
      <c r="Z153">
        <f t="shared" si="14"/>
        <v>0</v>
      </c>
    </row>
    <row r="154" spans="1:26" x14ac:dyDescent="0.6">
      <c r="A154">
        <v>2019</v>
      </c>
      <c r="B154">
        <v>6</v>
      </c>
      <c r="C154">
        <v>2</v>
      </c>
      <c r="D154">
        <f t="shared" si="12"/>
        <v>7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25385</v>
      </c>
      <c r="M154">
        <v>24900</v>
      </c>
      <c r="N154">
        <v>0.3922364445283768</v>
      </c>
      <c r="O154">
        <v>0.6077635554716232</v>
      </c>
      <c r="P154">
        <v>0.59496156406373135</v>
      </c>
      <c r="Q154">
        <v>0.40503843593626881</v>
      </c>
      <c r="R154">
        <v>8.7428910958322736E-3</v>
      </c>
      <c r="S154">
        <v>5726</v>
      </c>
      <c r="T154">
        <f t="shared" si="13"/>
        <v>51</v>
      </c>
      <c r="U154">
        <v>4442</v>
      </c>
      <c r="V154">
        <v>5469.6661528967534</v>
      </c>
      <c r="W154">
        <v>5726</v>
      </c>
      <c r="X154" s="10">
        <v>20.9</v>
      </c>
      <c r="Y154">
        <v>0</v>
      </c>
      <c r="Z154">
        <f t="shared" si="14"/>
        <v>0</v>
      </c>
    </row>
    <row r="155" spans="1:26" x14ac:dyDescent="0.6">
      <c r="A155">
        <v>2019</v>
      </c>
      <c r="B155">
        <v>6</v>
      </c>
      <c r="C155">
        <v>3</v>
      </c>
      <c r="D155">
        <f t="shared" si="12"/>
        <v>1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22243</v>
      </c>
      <c r="M155">
        <v>22509</v>
      </c>
      <c r="N155">
        <v>0.41192367846847899</v>
      </c>
      <c r="O155">
        <v>0.58807632153152101</v>
      </c>
      <c r="P155">
        <v>0.58970812464210753</v>
      </c>
      <c r="Q155">
        <v>0.41029187535789252</v>
      </c>
      <c r="R155">
        <v>2.7338399474622379E-2</v>
      </c>
      <c r="S155">
        <v>5259</v>
      </c>
      <c r="T155">
        <f t="shared" si="13"/>
        <v>-467</v>
      </c>
      <c r="U155">
        <v>4442</v>
      </c>
      <c r="V155">
        <v>4567.1307170883601</v>
      </c>
      <c r="W155">
        <v>5259</v>
      </c>
      <c r="X155" s="10">
        <v>21.3</v>
      </c>
      <c r="Y155">
        <v>0</v>
      </c>
      <c r="Z155">
        <f t="shared" si="14"/>
        <v>0</v>
      </c>
    </row>
    <row r="156" spans="1:26" x14ac:dyDescent="0.6">
      <c r="A156">
        <v>2019</v>
      </c>
      <c r="B156">
        <v>6</v>
      </c>
      <c r="C156">
        <v>4</v>
      </c>
      <c r="D156">
        <f t="shared" si="12"/>
        <v>2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20467</v>
      </c>
      <c r="M156">
        <v>23170</v>
      </c>
      <c r="N156">
        <v>0.4151584599863602</v>
      </c>
      <c r="O156">
        <v>0.58484154001363986</v>
      </c>
      <c r="P156">
        <v>0.60047777426442517</v>
      </c>
      <c r="Q156">
        <v>0.39952222573557478</v>
      </c>
      <c r="R156">
        <v>7.0854833161334702E-2</v>
      </c>
      <c r="S156">
        <v>5474</v>
      </c>
      <c r="T156">
        <f t="shared" si="13"/>
        <v>215</v>
      </c>
      <c r="U156">
        <v>4442</v>
      </c>
      <c r="V156">
        <v>4460.7905346902044</v>
      </c>
      <c r="W156">
        <v>5474</v>
      </c>
      <c r="X156" s="10">
        <v>23.4</v>
      </c>
      <c r="Y156">
        <v>0</v>
      </c>
      <c r="Z156">
        <f t="shared" si="14"/>
        <v>0</v>
      </c>
    </row>
    <row r="157" spans="1:26" x14ac:dyDescent="0.6">
      <c r="A157">
        <v>2019</v>
      </c>
      <c r="B157">
        <v>6</v>
      </c>
      <c r="C157">
        <v>5</v>
      </c>
      <c r="D157">
        <f t="shared" si="12"/>
        <v>3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23285</v>
      </c>
      <c r="M157">
        <v>27821</v>
      </c>
      <c r="N157">
        <v>0.3894977947181949</v>
      </c>
      <c r="O157">
        <v>0.61050220528180521</v>
      </c>
      <c r="P157">
        <v>0.60260047609979916</v>
      </c>
      <c r="Q157">
        <v>0.39739952390020089</v>
      </c>
      <c r="R157">
        <v>6.8503759592735233E-2</v>
      </c>
      <c r="S157">
        <v>5816</v>
      </c>
      <c r="T157">
        <f t="shared" si="13"/>
        <v>342</v>
      </c>
      <c r="U157">
        <v>4442</v>
      </c>
      <c r="V157">
        <v>5080.6631368128292</v>
      </c>
      <c r="W157">
        <v>5816</v>
      </c>
      <c r="X157" s="10">
        <v>23.9</v>
      </c>
      <c r="Y157">
        <v>0</v>
      </c>
      <c r="Z157">
        <f t="shared" si="14"/>
        <v>0</v>
      </c>
    </row>
    <row r="158" spans="1:26" x14ac:dyDescent="0.6">
      <c r="A158">
        <v>2019</v>
      </c>
      <c r="B158">
        <v>6</v>
      </c>
      <c r="C158">
        <v>6</v>
      </c>
      <c r="D158">
        <f t="shared" si="12"/>
        <v>4</v>
      </c>
      <c r="E158" s="14" t="s">
        <v>22</v>
      </c>
      <c r="F158" s="14" t="s">
        <v>11</v>
      </c>
      <c r="G158" s="14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4">
        <f t="shared" si="10"/>
        <v>1</v>
      </c>
      <c r="I158" s="14">
        <f t="shared" si="11"/>
        <v>1</v>
      </c>
      <c r="J158" s="12" t="s">
        <v>57</v>
      </c>
      <c r="K158" s="12" t="s">
        <v>58</v>
      </c>
      <c r="L158">
        <v>24223</v>
      </c>
      <c r="M158">
        <v>26367</v>
      </c>
      <c r="N158">
        <v>0.38548777634623638</v>
      </c>
      <c r="O158">
        <v>0.61451222365376357</v>
      </c>
      <c r="P158">
        <v>0.57435762253032419</v>
      </c>
      <c r="Q158">
        <v>0.42564237746967593</v>
      </c>
      <c r="R158">
        <v>5.7988374602319953E-2</v>
      </c>
      <c r="S158">
        <v>5983</v>
      </c>
      <c r="T158">
        <f t="shared" si="13"/>
        <v>167</v>
      </c>
      <c r="U158">
        <v>4442</v>
      </c>
      <c r="V158">
        <v>5294.2011594100504</v>
      </c>
      <c r="W158">
        <v>5983</v>
      </c>
      <c r="X158" s="10">
        <v>22.1</v>
      </c>
      <c r="Y158">
        <v>28</v>
      </c>
      <c r="Z158">
        <f t="shared" si="14"/>
        <v>618.80000000000007</v>
      </c>
    </row>
    <row r="159" spans="1:26" x14ac:dyDescent="0.6">
      <c r="A159">
        <v>2019</v>
      </c>
      <c r="B159">
        <v>6</v>
      </c>
      <c r="C159">
        <v>7</v>
      </c>
      <c r="D159">
        <f t="shared" si="12"/>
        <v>5</v>
      </c>
      <c r="E159" s="14" t="s">
        <v>22</v>
      </c>
      <c r="F159" s="14" t="s">
        <v>15</v>
      </c>
      <c r="G159" s="14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4">
        <f t="shared" si="10"/>
        <v>0</v>
      </c>
      <c r="I159" s="14">
        <f t="shared" si="11"/>
        <v>1</v>
      </c>
      <c r="J159" s="12"/>
      <c r="K159" s="12" t="s">
        <v>58</v>
      </c>
      <c r="L159">
        <v>22791</v>
      </c>
      <c r="M159">
        <v>20614</v>
      </c>
      <c r="N159">
        <v>0.42442146078913162</v>
      </c>
      <c r="O159">
        <v>0.57557853921086832</v>
      </c>
      <c r="P159">
        <v>0.60682579983458151</v>
      </c>
      <c r="Q159">
        <v>0.39317420016541849</v>
      </c>
      <c r="R159">
        <v>4.5048076296800778E-2</v>
      </c>
      <c r="S159">
        <v>6144</v>
      </c>
      <c r="T159">
        <f t="shared" si="13"/>
        <v>161</v>
      </c>
      <c r="U159">
        <v>4442</v>
      </c>
      <c r="V159">
        <v>4912.2763646866606</v>
      </c>
      <c r="W159">
        <v>6144</v>
      </c>
      <c r="X159" s="10">
        <v>18.7</v>
      </c>
      <c r="Y159">
        <v>45.7</v>
      </c>
      <c r="Z159">
        <f t="shared" si="14"/>
        <v>854.59</v>
      </c>
    </row>
    <row r="160" spans="1:26" x14ac:dyDescent="0.6">
      <c r="A160">
        <v>2019</v>
      </c>
      <c r="B160">
        <v>6</v>
      </c>
      <c r="C160">
        <v>8</v>
      </c>
      <c r="D160">
        <f t="shared" si="12"/>
        <v>6</v>
      </c>
      <c r="E160" s="14" t="s">
        <v>22</v>
      </c>
      <c r="F160" s="14" t="s">
        <v>17</v>
      </c>
      <c r="G160" s="14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4">
        <f t="shared" si="10"/>
        <v>0</v>
      </c>
      <c r="I160" s="14">
        <f t="shared" si="11"/>
        <v>1</v>
      </c>
      <c r="J160" s="12"/>
      <c r="K160" s="12" t="s">
        <v>58</v>
      </c>
      <c r="L160">
        <v>28046</v>
      </c>
      <c r="M160">
        <v>23809</v>
      </c>
      <c r="N160">
        <v>0.4074321171013387</v>
      </c>
      <c r="O160">
        <v>0.59256788289866136</v>
      </c>
      <c r="P160">
        <v>0.61572014399293029</v>
      </c>
      <c r="Q160">
        <v>0.38427985600706971</v>
      </c>
      <c r="R160">
        <v>3.3008096943627808E-2</v>
      </c>
      <c r="S160">
        <v>6230</v>
      </c>
      <c r="T160">
        <f t="shared" si="13"/>
        <v>86</v>
      </c>
      <c r="U160">
        <v>4442</v>
      </c>
      <c r="V160">
        <v>5989.90615154631</v>
      </c>
      <c r="W160">
        <v>6230</v>
      </c>
      <c r="X160" s="10">
        <v>19.100000000000001</v>
      </c>
      <c r="Y160">
        <v>0</v>
      </c>
      <c r="Z160">
        <f t="shared" si="14"/>
        <v>0</v>
      </c>
    </row>
    <row r="161" spans="1:26" x14ac:dyDescent="0.6">
      <c r="A161">
        <v>2019</v>
      </c>
      <c r="B161">
        <v>6</v>
      </c>
      <c r="C161">
        <v>9</v>
      </c>
      <c r="D161">
        <f t="shared" si="12"/>
        <v>7</v>
      </c>
      <c r="E161" s="14" t="s">
        <v>22</v>
      </c>
      <c r="F161" s="14" t="s">
        <v>18</v>
      </c>
      <c r="G161" s="14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3</v>
      </c>
      <c r="H161" s="14">
        <f t="shared" si="10"/>
        <v>0</v>
      </c>
      <c r="I161" s="14">
        <f t="shared" si="11"/>
        <v>1</v>
      </c>
      <c r="J161" s="12"/>
      <c r="K161" s="12" t="s">
        <v>58</v>
      </c>
      <c r="L161">
        <v>29491</v>
      </c>
      <c r="M161">
        <v>26238</v>
      </c>
      <c r="N161">
        <v>0.39175826451760187</v>
      </c>
      <c r="O161">
        <v>0.60824173548239813</v>
      </c>
      <c r="P161">
        <v>0.59060212806635803</v>
      </c>
      <c r="Q161">
        <v>0.40939787193364191</v>
      </c>
      <c r="R161">
        <v>6.7059972053122904E-2</v>
      </c>
      <c r="S161">
        <v>5745</v>
      </c>
      <c r="T161">
        <f t="shared" si="13"/>
        <v>-485</v>
      </c>
      <c r="U161">
        <v>4442</v>
      </c>
      <c r="V161">
        <v>6166.481626533141</v>
      </c>
      <c r="W161">
        <v>6166.481626533141</v>
      </c>
      <c r="X161" s="10">
        <v>18.5</v>
      </c>
      <c r="Y161">
        <v>0</v>
      </c>
      <c r="Z161">
        <f t="shared" si="14"/>
        <v>0</v>
      </c>
    </row>
    <row r="162" spans="1:26" x14ac:dyDescent="0.6">
      <c r="A162">
        <v>2019</v>
      </c>
      <c r="B162">
        <v>6</v>
      </c>
      <c r="C162">
        <v>10</v>
      </c>
      <c r="D162">
        <f t="shared" si="12"/>
        <v>1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25839</v>
      </c>
      <c r="M162">
        <v>23180</v>
      </c>
      <c r="N162">
        <v>0.42052367096856902</v>
      </c>
      <c r="O162">
        <v>0.57947632903143109</v>
      </c>
      <c r="P162">
        <v>0.58892309951632316</v>
      </c>
      <c r="Q162">
        <v>0.41107690048367679</v>
      </c>
      <c r="R162">
        <v>5.0159604605516099E-2</v>
      </c>
      <c r="S162">
        <v>4969</v>
      </c>
      <c r="T162">
        <f t="shared" si="13"/>
        <v>-776</v>
      </c>
      <c r="U162">
        <v>4442</v>
      </c>
      <c r="V162">
        <v>4929.9642918662694</v>
      </c>
      <c r="W162">
        <v>4969</v>
      </c>
      <c r="X162" s="10">
        <v>18.8</v>
      </c>
      <c r="Y162">
        <v>0</v>
      </c>
      <c r="Z162">
        <f t="shared" si="14"/>
        <v>0</v>
      </c>
    </row>
    <row r="163" spans="1:26" x14ac:dyDescent="0.6">
      <c r="A163">
        <v>2019</v>
      </c>
      <c r="B163">
        <v>6</v>
      </c>
      <c r="C163">
        <v>11</v>
      </c>
      <c r="D163">
        <f t="shared" si="12"/>
        <v>2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22964</v>
      </c>
      <c r="M163">
        <v>20995</v>
      </c>
      <c r="N163">
        <v>0.41154442123300261</v>
      </c>
      <c r="O163">
        <v>0.5884555787669975</v>
      </c>
      <c r="P163">
        <v>0.59983929696641414</v>
      </c>
      <c r="Q163">
        <v>0.40016070303358592</v>
      </c>
      <c r="R163">
        <v>3.5205420317421771E-2</v>
      </c>
      <c r="S163">
        <v>4987</v>
      </c>
      <c r="T163">
        <f t="shared" si="13"/>
        <v>18</v>
      </c>
      <c r="U163">
        <v>4442</v>
      </c>
      <c r="V163">
        <v>4771.6156729254881</v>
      </c>
      <c r="W163">
        <v>4987</v>
      </c>
      <c r="X163" s="10">
        <v>18.5</v>
      </c>
      <c r="Y163">
        <v>0</v>
      </c>
      <c r="Z163">
        <f t="shared" si="14"/>
        <v>0</v>
      </c>
    </row>
    <row r="164" spans="1:26" x14ac:dyDescent="0.6">
      <c r="A164">
        <v>2019</v>
      </c>
      <c r="B164">
        <v>6</v>
      </c>
      <c r="C164">
        <v>12</v>
      </c>
      <c r="D164">
        <f t="shared" si="12"/>
        <v>3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22279</v>
      </c>
      <c r="M164">
        <v>22391</v>
      </c>
      <c r="N164">
        <v>0.38956881385947129</v>
      </c>
      <c r="O164">
        <v>0.61043118614052871</v>
      </c>
      <c r="P164">
        <v>0.6037463612896139</v>
      </c>
      <c r="Q164">
        <v>0.3962536387103861</v>
      </c>
      <c r="R164">
        <v>3.3287846332829031E-2</v>
      </c>
      <c r="S164">
        <v>5027</v>
      </c>
      <c r="T164">
        <f t="shared" si="13"/>
        <v>40</v>
      </c>
      <c r="U164">
        <v>4442</v>
      </c>
      <c r="V164">
        <v>4940.962094335684</v>
      </c>
      <c r="W164">
        <v>5027</v>
      </c>
      <c r="X164" s="10">
        <v>19.100000000000001</v>
      </c>
      <c r="Y164">
        <v>0</v>
      </c>
      <c r="Z164">
        <f t="shared" si="14"/>
        <v>0</v>
      </c>
    </row>
    <row r="165" spans="1:26" x14ac:dyDescent="0.6">
      <c r="A165">
        <v>2019</v>
      </c>
      <c r="B165">
        <v>6</v>
      </c>
      <c r="C165">
        <v>13</v>
      </c>
      <c r="D165">
        <f t="shared" si="12"/>
        <v>4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24021</v>
      </c>
      <c r="M165">
        <v>24097</v>
      </c>
      <c r="N165">
        <v>0.39135162016853797</v>
      </c>
      <c r="O165">
        <v>0.60864837983146203</v>
      </c>
      <c r="P165">
        <v>0.56799349974743696</v>
      </c>
      <c r="Q165">
        <v>0.43200650025256288</v>
      </c>
      <c r="R165">
        <v>3.1274521743906429E-2</v>
      </c>
      <c r="S165">
        <v>5176</v>
      </c>
      <c r="T165">
        <f t="shared" si="13"/>
        <v>149</v>
      </c>
      <c r="U165">
        <v>4442</v>
      </c>
      <c r="V165">
        <v>4950.0438216271359</v>
      </c>
      <c r="W165">
        <v>5176</v>
      </c>
      <c r="X165" s="10">
        <v>19.600000000000001</v>
      </c>
      <c r="Y165">
        <v>0</v>
      </c>
      <c r="Z165">
        <f t="shared" si="14"/>
        <v>0</v>
      </c>
    </row>
    <row r="166" spans="1:26" x14ac:dyDescent="0.6">
      <c r="A166">
        <v>2019</v>
      </c>
      <c r="B166">
        <v>6</v>
      </c>
      <c r="C166">
        <v>14</v>
      </c>
      <c r="D166">
        <f t="shared" si="12"/>
        <v>5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25271</v>
      </c>
      <c r="M166">
        <v>23885</v>
      </c>
      <c r="N166">
        <v>0.42497368692987209</v>
      </c>
      <c r="O166">
        <v>0.57502631307012786</v>
      </c>
      <c r="P166">
        <v>0.58385197648282305</v>
      </c>
      <c r="Q166">
        <v>0.416148023517177</v>
      </c>
      <c r="R166">
        <v>9.488363519271803E-2</v>
      </c>
      <c r="S166">
        <v>5420</v>
      </c>
      <c r="T166">
        <f t="shared" si="13"/>
        <v>244</v>
      </c>
      <c r="U166">
        <v>4442</v>
      </c>
      <c r="V166">
        <v>4983.4224223472311</v>
      </c>
      <c r="W166">
        <v>5420</v>
      </c>
      <c r="X166" s="10">
        <v>19.600000000000001</v>
      </c>
      <c r="Y166">
        <v>9.1999999999999993</v>
      </c>
      <c r="Z166">
        <f t="shared" si="14"/>
        <v>180.32</v>
      </c>
    </row>
    <row r="167" spans="1:26" x14ac:dyDescent="0.6">
      <c r="A167">
        <v>2019</v>
      </c>
      <c r="B167">
        <v>6</v>
      </c>
      <c r="C167">
        <v>15</v>
      </c>
      <c r="D167">
        <f t="shared" si="12"/>
        <v>6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26620</v>
      </c>
      <c r="M167">
        <v>24893</v>
      </c>
      <c r="N167">
        <v>0.40787550321839627</v>
      </c>
      <c r="O167">
        <v>0.59212449678160362</v>
      </c>
      <c r="P167">
        <v>0.61472893660920702</v>
      </c>
      <c r="Q167">
        <v>0.38527106339079292</v>
      </c>
      <c r="R167">
        <v>6.5454924903924461E-2</v>
      </c>
      <c r="S167">
        <v>5646</v>
      </c>
      <c r="T167">
        <f t="shared" si="13"/>
        <v>226</v>
      </c>
      <c r="U167">
        <v>4442</v>
      </c>
      <c r="V167">
        <v>5582.6984934040702</v>
      </c>
      <c r="W167">
        <v>5646</v>
      </c>
      <c r="X167" s="10">
        <v>20.6</v>
      </c>
      <c r="Y167">
        <v>1</v>
      </c>
      <c r="Z167">
        <f t="shared" si="14"/>
        <v>20.6</v>
      </c>
    </row>
    <row r="168" spans="1:26" x14ac:dyDescent="0.6">
      <c r="A168">
        <v>2019</v>
      </c>
      <c r="B168">
        <v>6</v>
      </c>
      <c r="C168">
        <v>16</v>
      </c>
      <c r="D168">
        <f t="shared" si="12"/>
        <v>7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26646</v>
      </c>
      <c r="M168">
        <v>25790</v>
      </c>
      <c r="N168">
        <v>0.3905654043445726</v>
      </c>
      <c r="O168">
        <v>0.60943459565542735</v>
      </c>
      <c r="P168">
        <v>0.59088161702370334</v>
      </c>
      <c r="Q168">
        <v>0.40911838297629671</v>
      </c>
      <c r="R168">
        <v>5.0469392061067771E-2</v>
      </c>
      <c r="S168">
        <v>5683</v>
      </c>
      <c r="T168">
        <f t="shared" si="13"/>
        <v>37</v>
      </c>
      <c r="U168">
        <v>4442</v>
      </c>
      <c r="V168">
        <v>5606.9403874451682</v>
      </c>
      <c r="W168">
        <v>5683</v>
      </c>
      <c r="X168" s="10">
        <v>20.100000000000001</v>
      </c>
      <c r="Y168">
        <v>0</v>
      </c>
      <c r="Z168">
        <f t="shared" si="14"/>
        <v>0</v>
      </c>
    </row>
    <row r="169" spans="1:26" x14ac:dyDescent="0.6">
      <c r="A169">
        <v>2019</v>
      </c>
      <c r="B169">
        <v>6</v>
      </c>
      <c r="C169">
        <v>17</v>
      </c>
      <c r="D169">
        <f t="shared" si="12"/>
        <v>1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24711</v>
      </c>
      <c r="M169">
        <v>24651</v>
      </c>
      <c r="N169">
        <v>0.41374395728110902</v>
      </c>
      <c r="O169">
        <v>0.58625604271889109</v>
      </c>
      <c r="P169">
        <v>0.5921725189458753</v>
      </c>
      <c r="Q169">
        <v>0.40782748105412459</v>
      </c>
      <c r="R169">
        <v>2.737341348022462E-2</v>
      </c>
      <c r="S169">
        <v>5186</v>
      </c>
      <c r="T169">
        <f t="shared" si="13"/>
        <v>-497</v>
      </c>
      <c r="U169">
        <v>4442</v>
      </c>
      <c r="V169">
        <v>4874.3783870482284</v>
      </c>
      <c r="W169">
        <v>5186</v>
      </c>
      <c r="X169" s="10">
        <v>20.8</v>
      </c>
      <c r="Y169">
        <v>0</v>
      </c>
      <c r="Z169">
        <f t="shared" si="14"/>
        <v>0</v>
      </c>
    </row>
    <row r="170" spans="1:26" x14ac:dyDescent="0.6">
      <c r="A170">
        <v>2019</v>
      </c>
      <c r="B170">
        <v>6</v>
      </c>
      <c r="C170">
        <v>18</v>
      </c>
      <c r="D170">
        <f t="shared" si="12"/>
        <v>2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22192</v>
      </c>
      <c r="M170">
        <v>22010</v>
      </c>
      <c r="N170">
        <v>0.41489378219937317</v>
      </c>
      <c r="O170">
        <v>0.58510621780062688</v>
      </c>
      <c r="P170">
        <v>0.5945100947468458</v>
      </c>
      <c r="Q170">
        <v>0.40548990525315409</v>
      </c>
      <c r="R170">
        <v>3.2829793893352437E-2</v>
      </c>
      <c r="S170">
        <v>4982</v>
      </c>
      <c r="T170">
        <f t="shared" si="13"/>
        <v>-204</v>
      </c>
      <c r="U170">
        <v>4442</v>
      </c>
      <c r="V170">
        <v>4627.2844198328321</v>
      </c>
      <c r="W170">
        <v>4982</v>
      </c>
      <c r="X170" s="10">
        <v>21.7</v>
      </c>
      <c r="Y170">
        <v>0.2</v>
      </c>
      <c r="Z170">
        <f t="shared" si="14"/>
        <v>4.34</v>
      </c>
    </row>
    <row r="171" spans="1:26" x14ac:dyDescent="0.6">
      <c r="A171">
        <v>2019</v>
      </c>
      <c r="B171">
        <v>6</v>
      </c>
      <c r="C171">
        <v>19</v>
      </c>
      <c r="D171">
        <f t="shared" si="12"/>
        <v>3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21813</v>
      </c>
      <c r="M171">
        <v>23024</v>
      </c>
      <c r="N171">
        <v>0.39296240969898649</v>
      </c>
      <c r="O171">
        <v>0.60703759030101345</v>
      </c>
      <c r="P171">
        <v>0.59731162563841333</v>
      </c>
      <c r="Q171">
        <v>0.40268837436158672</v>
      </c>
      <c r="R171">
        <v>2.7587303290628098E-2</v>
      </c>
      <c r="S171">
        <v>5144</v>
      </c>
      <c r="T171">
        <f t="shared" si="13"/>
        <v>162</v>
      </c>
      <c r="U171">
        <v>4442</v>
      </c>
      <c r="V171">
        <v>4831.7903645216338</v>
      </c>
      <c r="W171">
        <v>5144</v>
      </c>
      <c r="X171" s="10">
        <v>23.4</v>
      </c>
      <c r="Y171">
        <v>0</v>
      </c>
      <c r="Z171">
        <f t="shared" si="14"/>
        <v>0</v>
      </c>
    </row>
    <row r="172" spans="1:26" x14ac:dyDescent="0.6">
      <c r="A172">
        <v>2019</v>
      </c>
      <c r="B172">
        <v>6</v>
      </c>
      <c r="C172">
        <v>20</v>
      </c>
      <c r="D172">
        <f t="shared" si="12"/>
        <v>4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23747</v>
      </c>
      <c r="M172">
        <v>25596</v>
      </c>
      <c r="N172">
        <v>0.38952733663723188</v>
      </c>
      <c r="O172">
        <v>0.61047266336276806</v>
      </c>
      <c r="P172">
        <v>0.57615331351128274</v>
      </c>
      <c r="Q172">
        <v>0.42384668648871732</v>
      </c>
      <c r="R172">
        <v>3.1863412270877453E-2</v>
      </c>
      <c r="S172">
        <v>5139</v>
      </c>
      <c r="T172">
        <f t="shared" si="13"/>
        <v>-5</v>
      </c>
      <c r="U172">
        <v>4442</v>
      </c>
      <c r="V172">
        <v>5008.9747858800156</v>
      </c>
      <c r="W172">
        <v>5139</v>
      </c>
      <c r="X172" s="10">
        <v>24.3</v>
      </c>
      <c r="Y172">
        <v>0</v>
      </c>
      <c r="Z172">
        <f t="shared" si="14"/>
        <v>0</v>
      </c>
    </row>
    <row r="173" spans="1:26" x14ac:dyDescent="0.6">
      <c r="A173">
        <v>2019</v>
      </c>
      <c r="B173">
        <v>6</v>
      </c>
      <c r="C173">
        <v>21</v>
      </c>
      <c r="D173">
        <f t="shared" si="12"/>
        <v>5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24651</v>
      </c>
      <c r="M173">
        <v>24988</v>
      </c>
      <c r="N173">
        <v>0.42261041029024998</v>
      </c>
      <c r="O173">
        <v>0.57738958970974996</v>
      </c>
      <c r="P173">
        <v>0.59068234776211459</v>
      </c>
      <c r="Q173">
        <v>0.4093176522378853</v>
      </c>
      <c r="R173">
        <v>5.1852489464035631E-2</v>
      </c>
      <c r="S173">
        <v>5349</v>
      </c>
      <c r="T173">
        <f t="shared" si="13"/>
        <v>210</v>
      </c>
      <c r="U173">
        <v>4442</v>
      </c>
      <c r="V173">
        <v>5016.2391358936093</v>
      </c>
      <c r="W173">
        <v>5349</v>
      </c>
      <c r="X173" s="10">
        <v>23.3</v>
      </c>
      <c r="Y173">
        <v>0</v>
      </c>
      <c r="Z173">
        <f t="shared" si="14"/>
        <v>0</v>
      </c>
    </row>
    <row r="174" spans="1:26" x14ac:dyDescent="0.6">
      <c r="A174">
        <v>2019</v>
      </c>
      <c r="B174">
        <v>6</v>
      </c>
      <c r="C174">
        <v>22</v>
      </c>
      <c r="D174">
        <f t="shared" si="12"/>
        <v>6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25154</v>
      </c>
      <c r="M174">
        <v>26682</v>
      </c>
      <c r="N174">
        <v>0.41136196328039898</v>
      </c>
      <c r="O174">
        <v>0.58863803671960102</v>
      </c>
      <c r="P174">
        <v>0.61203721372786557</v>
      </c>
      <c r="Q174">
        <v>0.38796278627213437</v>
      </c>
      <c r="R174">
        <v>3.9443632525473962E-2</v>
      </c>
      <c r="S174">
        <v>5824</v>
      </c>
      <c r="T174">
        <f t="shared" si="13"/>
        <v>475</v>
      </c>
      <c r="U174">
        <v>4442</v>
      </c>
      <c r="V174">
        <v>5359.9588492614812</v>
      </c>
      <c r="W174">
        <v>5824</v>
      </c>
      <c r="X174" s="10">
        <v>21.3</v>
      </c>
      <c r="Y174">
        <v>0</v>
      </c>
      <c r="Z174">
        <f t="shared" si="14"/>
        <v>0</v>
      </c>
    </row>
    <row r="175" spans="1:26" x14ac:dyDescent="0.6">
      <c r="A175">
        <v>2019</v>
      </c>
      <c r="B175">
        <v>6</v>
      </c>
      <c r="C175">
        <v>23</v>
      </c>
      <c r="D175">
        <f t="shared" si="12"/>
        <v>7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26965</v>
      </c>
      <c r="M175">
        <v>27763</v>
      </c>
      <c r="N175">
        <v>0.39657535067979433</v>
      </c>
      <c r="O175">
        <v>0.60342464932020567</v>
      </c>
      <c r="P175">
        <v>0.58818648722127143</v>
      </c>
      <c r="Q175">
        <v>0.41181351277872857</v>
      </c>
      <c r="R175">
        <v>4.3544355541259558E-2</v>
      </c>
      <c r="S175">
        <v>5784</v>
      </c>
      <c r="T175">
        <f t="shared" si="13"/>
        <v>-40</v>
      </c>
      <c r="U175">
        <v>4442</v>
      </c>
      <c r="V175">
        <v>5584.8951180986069</v>
      </c>
      <c r="W175">
        <v>5784</v>
      </c>
      <c r="X175" s="10">
        <v>20.9</v>
      </c>
      <c r="Y175">
        <v>0</v>
      </c>
      <c r="Z175">
        <f t="shared" si="14"/>
        <v>0</v>
      </c>
    </row>
    <row r="176" spans="1:26" x14ac:dyDescent="0.6">
      <c r="A176">
        <v>2019</v>
      </c>
      <c r="B176">
        <v>6</v>
      </c>
      <c r="C176">
        <v>24</v>
      </c>
      <c r="D176">
        <f t="shared" si="12"/>
        <v>1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24602</v>
      </c>
      <c r="M176">
        <v>25265</v>
      </c>
      <c r="N176">
        <v>0.42110282493300549</v>
      </c>
      <c r="O176">
        <v>0.57889717506699445</v>
      </c>
      <c r="P176">
        <v>0.58961855293233523</v>
      </c>
      <c r="Q176">
        <v>0.41038144706766477</v>
      </c>
      <c r="R176">
        <v>5.2911817247528643E-2</v>
      </c>
      <c r="S176">
        <v>5048</v>
      </c>
      <c r="T176">
        <f t="shared" si="13"/>
        <v>-736</v>
      </c>
      <c r="U176">
        <v>4442</v>
      </c>
      <c r="V176">
        <v>4786.4914302658945</v>
      </c>
      <c r="W176">
        <v>5048</v>
      </c>
      <c r="X176" s="10">
        <v>20.9</v>
      </c>
      <c r="Y176">
        <v>0</v>
      </c>
      <c r="Z176">
        <f t="shared" si="14"/>
        <v>0</v>
      </c>
    </row>
    <row r="177" spans="1:26" x14ac:dyDescent="0.6">
      <c r="A177">
        <v>2019</v>
      </c>
      <c r="B177">
        <v>6</v>
      </c>
      <c r="C177">
        <v>25</v>
      </c>
      <c r="D177">
        <f t="shared" si="12"/>
        <v>2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22797</v>
      </c>
      <c r="M177">
        <v>23054</v>
      </c>
      <c r="N177">
        <v>0.41343222103062321</v>
      </c>
      <c r="O177">
        <v>0.58656777896937684</v>
      </c>
      <c r="P177">
        <v>0.60079373720143603</v>
      </c>
      <c r="Q177">
        <v>0.39920626279856408</v>
      </c>
      <c r="R177">
        <v>3.108222514563325E-2</v>
      </c>
      <c r="S177">
        <v>4887</v>
      </c>
      <c r="T177">
        <f t="shared" si="13"/>
        <v>-161</v>
      </c>
      <c r="U177">
        <v>4442</v>
      </c>
      <c r="V177">
        <v>4758.7029959143501</v>
      </c>
      <c r="W177">
        <v>4887</v>
      </c>
      <c r="X177" s="10">
        <v>21.9</v>
      </c>
      <c r="Y177">
        <v>0</v>
      </c>
      <c r="Z177">
        <f t="shared" si="14"/>
        <v>0</v>
      </c>
    </row>
    <row r="178" spans="1:26" x14ac:dyDescent="0.6">
      <c r="A178">
        <v>2019</v>
      </c>
      <c r="B178">
        <v>6</v>
      </c>
      <c r="C178">
        <v>26</v>
      </c>
      <c r="D178">
        <f t="shared" si="12"/>
        <v>3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23623</v>
      </c>
      <c r="M178">
        <v>23366</v>
      </c>
      <c r="N178">
        <v>0.40675055314407849</v>
      </c>
      <c r="O178">
        <v>0.59324944685592151</v>
      </c>
      <c r="P178">
        <v>0.59434625177995759</v>
      </c>
      <c r="Q178">
        <v>0.40565374822004252</v>
      </c>
      <c r="R178">
        <v>8.1911183931307766E-2</v>
      </c>
      <c r="S178">
        <v>4718</v>
      </c>
      <c r="T178">
        <f t="shared" si="13"/>
        <v>-169</v>
      </c>
      <c r="U178">
        <v>4442</v>
      </c>
      <c r="V178">
        <v>4746.0714444264459</v>
      </c>
      <c r="W178">
        <v>4718</v>
      </c>
      <c r="X178" s="10">
        <v>20.9</v>
      </c>
      <c r="Y178">
        <v>112.5</v>
      </c>
      <c r="Z178">
        <f t="shared" si="14"/>
        <v>2351.25</v>
      </c>
    </row>
    <row r="179" spans="1:26" x14ac:dyDescent="0.6">
      <c r="A179">
        <v>2019</v>
      </c>
      <c r="B179">
        <v>6</v>
      </c>
      <c r="C179">
        <v>27</v>
      </c>
      <c r="D179">
        <f t="shared" si="12"/>
        <v>4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24692</v>
      </c>
      <c r="M179">
        <v>24178</v>
      </c>
      <c r="N179">
        <v>0.38914860559825049</v>
      </c>
      <c r="O179">
        <v>0.61085139440174951</v>
      </c>
      <c r="P179">
        <v>0.57179198308318679</v>
      </c>
      <c r="Q179">
        <v>0.42820801691681309</v>
      </c>
      <c r="R179">
        <v>7.7507496752625138E-2</v>
      </c>
      <c r="S179">
        <v>4813</v>
      </c>
      <c r="T179">
        <f t="shared" si="13"/>
        <v>95</v>
      </c>
      <c r="U179">
        <v>4442</v>
      </c>
      <c r="V179">
        <v>5091.950278511702</v>
      </c>
      <c r="W179">
        <v>4813</v>
      </c>
      <c r="X179" s="10">
        <v>22.4</v>
      </c>
      <c r="Y179">
        <v>36.5</v>
      </c>
      <c r="Z179">
        <f t="shared" si="14"/>
        <v>817.59999999999991</v>
      </c>
    </row>
    <row r="180" spans="1:26" x14ac:dyDescent="0.6">
      <c r="A180">
        <v>2019</v>
      </c>
      <c r="B180">
        <v>6</v>
      </c>
      <c r="C180">
        <v>28</v>
      </c>
      <c r="D180">
        <f t="shared" si="12"/>
        <v>5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24816</v>
      </c>
      <c r="M180">
        <v>23623</v>
      </c>
      <c r="N180">
        <v>0.42951253424937641</v>
      </c>
      <c r="O180">
        <v>0.57048746575062359</v>
      </c>
      <c r="P180">
        <v>0.59066488635237502</v>
      </c>
      <c r="Q180">
        <v>0.40933511364762498</v>
      </c>
      <c r="R180">
        <v>2.504293220556196E-2</v>
      </c>
      <c r="S180">
        <v>5024</v>
      </c>
      <c r="T180">
        <f t="shared" si="13"/>
        <v>211</v>
      </c>
      <c r="U180">
        <v>4442</v>
      </c>
      <c r="V180">
        <v>4978.0747820887882</v>
      </c>
      <c r="W180">
        <v>5024</v>
      </c>
      <c r="X180" s="10">
        <v>22.2</v>
      </c>
      <c r="Y180">
        <v>0</v>
      </c>
      <c r="Z180">
        <f t="shared" si="14"/>
        <v>0</v>
      </c>
    </row>
    <row r="181" spans="1:26" x14ac:dyDescent="0.6">
      <c r="A181">
        <v>2019</v>
      </c>
      <c r="B181">
        <v>6</v>
      </c>
      <c r="C181">
        <v>29</v>
      </c>
      <c r="D181">
        <f t="shared" si="12"/>
        <v>6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24780</v>
      </c>
      <c r="M181">
        <v>24435</v>
      </c>
      <c r="N181">
        <v>0.40715946623650662</v>
      </c>
      <c r="O181">
        <v>0.59284053376349333</v>
      </c>
      <c r="P181">
        <v>0.61748533070361189</v>
      </c>
      <c r="Q181">
        <v>0.38251466929638811</v>
      </c>
      <c r="R181">
        <v>0.17691081413430759</v>
      </c>
      <c r="S181">
        <v>5433</v>
      </c>
      <c r="T181">
        <f t="shared" si="13"/>
        <v>409</v>
      </c>
      <c r="U181">
        <v>4442</v>
      </c>
      <c r="V181">
        <v>5293.8401361247197</v>
      </c>
      <c r="W181">
        <v>5433</v>
      </c>
      <c r="X181" s="10">
        <v>21.4</v>
      </c>
      <c r="Y181">
        <v>91</v>
      </c>
      <c r="Z181">
        <f t="shared" si="14"/>
        <v>1947.3999999999999</v>
      </c>
    </row>
    <row r="182" spans="1:26" x14ac:dyDescent="0.6">
      <c r="A182">
        <v>2019</v>
      </c>
      <c r="B182">
        <v>6</v>
      </c>
      <c r="C182">
        <v>30</v>
      </c>
      <c r="D182">
        <f t="shared" si="12"/>
        <v>7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26005</v>
      </c>
      <c r="M182">
        <v>25444</v>
      </c>
      <c r="N182">
        <v>0.39539628348542932</v>
      </c>
      <c r="O182">
        <v>0.60460371651457057</v>
      </c>
      <c r="P182">
        <v>0.59338559238167687</v>
      </c>
      <c r="Q182">
        <v>0.40661440761832313</v>
      </c>
      <c r="R182">
        <v>5.095511466618733E-2</v>
      </c>
      <c r="S182">
        <v>5484</v>
      </c>
      <c r="T182">
        <f t="shared" si="13"/>
        <v>51</v>
      </c>
      <c r="U182">
        <v>4442</v>
      </c>
      <c r="V182">
        <v>5522.4976991088006</v>
      </c>
      <c r="W182">
        <v>5522.4976991088006</v>
      </c>
      <c r="X182" s="10">
        <v>23.3</v>
      </c>
      <c r="Y182">
        <v>0.2</v>
      </c>
      <c r="Z182">
        <f t="shared" si="14"/>
        <v>4.66</v>
      </c>
    </row>
    <row r="183" spans="1:26" x14ac:dyDescent="0.6">
      <c r="A183">
        <v>2019</v>
      </c>
      <c r="B183">
        <v>7</v>
      </c>
      <c r="C183">
        <v>1</v>
      </c>
      <c r="D183">
        <f t="shared" si="12"/>
        <v>1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22841</v>
      </c>
      <c r="M183">
        <v>22473</v>
      </c>
      <c r="N183">
        <v>0.41788351170139948</v>
      </c>
      <c r="O183">
        <v>0.58211648829860052</v>
      </c>
      <c r="P183">
        <v>0.59052095240789382</v>
      </c>
      <c r="Q183">
        <v>0.40947904759210613</v>
      </c>
      <c r="R183">
        <v>6.945715930370662E-2</v>
      </c>
      <c r="S183">
        <v>4521</v>
      </c>
      <c r="T183">
        <f t="shared" si="13"/>
        <v>-963</v>
      </c>
      <c r="U183">
        <v>4442</v>
      </c>
      <c r="V183">
        <v>4609.2719258951793</v>
      </c>
      <c r="W183">
        <v>4521</v>
      </c>
      <c r="X183" s="10">
        <v>23.1</v>
      </c>
      <c r="Y183">
        <v>0</v>
      </c>
      <c r="Z183">
        <f t="shared" si="14"/>
        <v>0</v>
      </c>
    </row>
    <row r="184" spans="1:26" x14ac:dyDescent="0.6">
      <c r="A184">
        <v>2019</v>
      </c>
      <c r="B184">
        <v>7</v>
      </c>
      <c r="C184">
        <v>2</v>
      </c>
      <c r="D184">
        <f t="shared" si="12"/>
        <v>2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20698</v>
      </c>
      <c r="M184">
        <v>20350</v>
      </c>
      <c r="N184">
        <v>0.42079853387611932</v>
      </c>
      <c r="O184">
        <v>0.57920146612388068</v>
      </c>
      <c r="P184">
        <v>0.59777480837781094</v>
      </c>
      <c r="Q184">
        <v>0.40222519162218912</v>
      </c>
      <c r="R184">
        <v>5.005818040412198E-2</v>
      </c>
      <c r="S184">
        <v>4396</v>
      </c>
      <c r="T184">
        <f t="shared" si="13"/>
        <v>-125</v>
      </c>
      <c r="U184">
        <v>4442</v>
      </c>
      <c r="V184">
        <v>4426.9182968754494</v>
      </c>
      <c r="W184">
        <v>4396</v>
      </c>
      <c r="X184" s="10">
        <v>23.4</v>
      </c>
      <c r="Y184">
        <v>0</v>
      </c>
      <c r="Z184">
        <f t="shared" si="14"/>
        <v>0</v>
      </c>
    </row>
    <row r="185" spans="1:26" x14ac:dyDescent="0.6">
      <c r="A185">
        <v>2019</v>
      </c>
      <c r="B185">
        <v>7</v>
      </c>
      <c r="C185">
        <v>3</v>
      </c>
      <c r="D185">
        <f t="shared" si="12"/>
        <v>3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21297</v>
      </c>
      <c r="M185">
        <v>21964</v>
      </c>
      <c r="N185">
        <v>0.39446642155763012</v>
      </c>
      <c r="O185">
        <v>0.60553357844236988</v>
      </c>
      <c r="P185">
        <v>0.60037380430840481</v>
      </c>
      <c r="Q185">
        <v>0.39962619569159519</v>
      </c>
      <c r="R185">
        <v>4.5995269377998423E-2</v>
      </c>
      <c r="S185">
        <v>4484</v>
      </c>
      <c r="T185">
        <f t="shared" si="13"/>
        <v>88</v>
      </c>
      <c r="U185">
        <v>4442</v>
      </c>
      <c r="V185">
        <v>4770.5310864904013</v>
      </c>
      <c r="W185">
        <v>4484</v>
      </c>
      <c r="X185" s="10">
        <v>21.9</v>
      </c>
      <c r="Y185">
        <v>0</v>
      </c>
      <c r="Z185">
        <f t="shared" si="14"/>
        <v>0</v>
      </c>
    </row>
    <row r="186" spans="1:26" x14ac:dyDescent="0.6">
      <c r="A186">
        <v>2019</v>
      </c>
      <c r="B186">
        <v>7</v>
      </c>
      <c r="C186">
        <v>4</v>
      </c>
      <c r="D186">
        <f t="shared" si="12"/>
        <v>4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22396</v>
      </c>
      <c r="M186">
        <v>23055</v>
      </c>
      <c r="N186">
        <v>0.39035834282562132</v>
      </c>
      <c r="O186">
        <v>0.60964165717437868</v>
      </c>
      <c r="P186">
        <v>0.58162175911724578</v>
      </c>
      <c r="Q186">
        <v>0.41837824088275422</v>
      </c>
      <c r="R186">
        <v>0.1012369543906327</v>
      </c>
      <c r="S186">
        <v>4729</v>
      </c>
      <c r="T186">
        <f t="shared" si="13"/>
        <v>245</v>
      </c>
      <c r="U186">
        <v>4442</v>
      </c>
      <c r="V186">
        <v>4872.5616752522947</v>
      </c>
      <c r="W186">
        <v>4729</v>
      </c>
      <c r="X186" s="10">
        <v>24.2</v>
      </c>
      <c r="Y186">
        <v>0</v>
      </c>
      <c r="Z186">
        <f t="shared" si="14"/>
        <v>0</v>
      </c>
    </row>
    <row r="187" spans="1:26" x14ac:dyDescent="0.6">
      <c r="A187">
        <v>2019</v>
      </c>
      <c r="B187">
        <v>7</v>
      </c>
      <c r="C187">
        <v>5</v>
      </c>
      <c r="D187">
        <f t="shared" si="12"/>
        <v>5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23103</v>
      </c>
      <c r="M187">
        <v>23185</v>
      </c>
      <c r="N187">
        <v>0.43192242032513573</v>
      </c>
      <c r="O187">
        <v>0.56807757967486427</v>
      </c>
      <c r="P187">
        <v>0.59529312558430736</v>
      </c>
      <c r="Q187">
        <v>0.40470687441569259</v>
      </c>
      <c r="R187">
        <v>4.0977544343789432E-2</v>
      </c>
      <c r="S187">
        <v>5000</v>
      </c>
      <c r="T187">
        <f t="shared" si="13"/>
        <v>271</v>
      </c>
      <c r="U187">
        <v>4442</v>
      </c>
      <c r="V187">
        <v>4786.5020853351834</v>
      </c>
      <c r="W187">
        <v>5000</v>
      </c>
      <c r="X187" s="10">
        <v>23.8</v>
      </c>
      <c r="Y187">
        <v>0</v>
      </c>
      <c r="Z187">
        <f t="shared" si="14"/>
        <v>0</v>
      </c>
    </row>
    <row r="188" spans="1:26" x14ac:dyDescent="0.6">
      <c r="A188">
        <v>2019</v>
      </c>
      <c r="B188">
        <v>7</v>
      </c>
      <c r="C188">
        <v>6</v>
      </c>
      <c r="D188">
        <f t="shared" si="12"/>
        <v>6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24195</v>
      </c>
      <c r="M188">
        <v>24825</v>
      </c>
      <c r="N188">
        <v>0.41227647594237588</v>
      </c>
      <c r="O188">
        <v>0.58772352405762407</v>
      </c>
      <c r="P188">
        <v>0.61103945997607956</v>
      </c>
      <c r="Q188">
        <v>0.38896054002392039</v>
      </c>
      <c r="R188">
        <v>4.5427695799212832E-2</v>
      </c>
      <c r="S188">
        <v>5625</v>
      </c>
      <c r="T188">
        <f t="shared" si="13"/>
        <v>625</v>
      </c>
      <c r="U188">
        <v>4442</v>
      </c>
      <c r="V188">
        <v>5240.7438848425654</v>
      </c>
      <c r="W188">
        <v>5625</v>
      </c>
      <c r="X188" s="10">
        <v>24.3</v>
      </c>
      <c r="Y188">
        <v>0</v>
      </c>
      <c r="Z188">
        <f t="shared" si="14"/>
        <v>0</v>
      </c>
    </row>
    <row r="189" spans="1:26" x14ac:dyDescent="0.6">
      <c r="A189">
        <v>2019</v>
      </c>
      <c r="B189">
        <v>7</v>
      </c>
      <c r="C189">
        <v>7</v>
      </c>
      <c r="D189">
        <f t="shared" si="12"/>
        <v>7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25726</v>
      </c>
      <c r="M189">
        <v>24923</v>
      </c>
      <c r="N189">
        <v>0.39876930748396311</v>
      </c>
      <c r="O189">
        <v>0.60123069251603689</v>
      </c>
      <c r="P189">
        <v>0.60180126683010848</v>
      </c>
      <c r="Q189">
        <v>0.39819873316989152</v>
      </c>
      <c r="R189">
        <v>8.4233097171858617E-2</v>
      </c>
      <c r="S189">
        <v>5559</v>
      </c>
      <c r="T189">
        <f t="shared" si="13"/>
        <v>-66</v>
      </c>
      <c r="U189">
        <v>4442</v>
      </c>
      <c r="V189">
        <v>5518.981759171771</v>
      </c>
      <c r="W189">
        <v>5559</v>
      </c>
      <c r="X189" s="10">
        <v>23</v>
      </c>
      <c r="Y189">
        <v>0</v>
      </c>
      <c r="Z189">
        <f t="shared" si="14"/>
        <v>0</v>
      </c>
    </row>
    <row r="190" spans="1:26" x14ac:dyDescent="0.6">
      <c r="A190">
        <v>2019</v>
      </c>
      <c r="B190">
        <v>7</v>
      </c>
      <c r="C190">
        <v>8</v>
      </c>
      <c r="D190">
        <f t="shared" si="12"/>
        <v>1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23213</v>
      </c>
      <c r="M190">
        <v>22278</v>
      </c>
      <c r="N190">
        <v>0.42037123518137909</v>
      </c>
      <c r="O190">
        <v>0.57962876481862102</v>
      </c>
      <c r="P190">
        <v>0.59501786473103169</v>
      </c>
      <c r="Q190">
        <v>0.40498213526896831</v>
      </c>
      <c r="R190">
        <v>4.6553761855619442E-2</v>
      </c>
      <c r="S190">
        <v>4782</v>
      </c>
      <c r="T190">
        <f t="shared" si="13"/>
        <v>-777</v>
      </c>
      <c r="U190">
        <v>4442</v>
      </c>
      <c r="V190">
        <v>4663.4638928952372</v>
      </c>
      <c r="W190">
        <v>4782</v>
      </c>
      <c r="X190" s="10">
        <v>22.2</v>
      </c>
      <c r="Y190">
        <v>0</v>
      </c>
      <c r="Z190">
        <f t="shared" si="14"/>
        <v>0</v>
      </c>
    </row>
    <row r="191" spans="1:26" x14ac:dyDescent="0.6">
      <c r="A191">
        <v>2019</v>
      </c>
      <c r="B191">
        <v>7</v>
      </c>
      <c r="C191">
        <v>9</v>
      </c>
      <c r="D191">
        <f t="shared" si="12"/>
        <v>2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21256</v>
      </c>
      <c r="M191">
        <v>21062</v>
      </c>
      <c r="N191">
        <v>0.41241385615133558</v>
      </c>
      <c r="O191">
        <v>0.58758614384866437</v>
      </c>
      <c r="P191">
        <v>0.60420724095373524</v>
      </c>
      <c r="Q191">
        <v>0.39579275904626482</v>
      </c>
      <c r="R191">
        <v>3.8013502614668147E-2</v>
      </c>
      <c r="S191">
        <v>4779</v>
      </c>
      <c r="T191">
        <f t="shared" si="13"/>
        <v>-3</v>
      </c>
      <c r="U191">
        <v>4442</v>
      </c>
      <c r="V191">
        <v>4600.5053286772618</v>
      </c>
      <c r="W191">
        <v>4779</v>
      </c>
      <c r="X191" s="10">
        <v>22.2</v>
      </c>
      <c r="Y191">
        <v>0</v>
      </c>
      <c r="Z191">
        <f t="shared" si="14"/>
        <v>0</v>
      </c>
    </row>
    <row r="192" spans="1:26" x14ac:dyDescent="0.6">
      <c r="A192">
        <v>2019</v>
      </c>
      <c r="B192">
        <v>7</v>
      </c>
      <c r="C192">
        <v>10</v>
      </c>
      <c r="D192">
        <f t="shared" si="12"/>
        <v>3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21145</v>
      </c>
      <c r="M192">
        <v>21890</v>
      </c>
      <c r="N192">
        <v>0.38798812253328729</v>
      </c>
      <c r="O192">
        <v>0.61201187746671259</v>
      </c>
      <c r="P192">
        <v>0.60631403909768511</v>
      </c>
      <c r="Q192">
        <v>0.39368596090231489</v>
      </c>
      <c r="R192">
        <v>6.860095666961448E-2</v>
      </c>
      <c r="S192">
        <v>4718</v>
      </c>
      <c r="T192">
        <f t="shared" si="13"/>
        <v>-61</v>
      </c>
      <c r="U192">
        <v>4442</v>
      </c>
      <c r="V192">
        <v>4818.4760581279688</v>
      </c>
      <c r="W192">
        <v>4718</v>
      </c>
      <c r="X192" s="10">
        <v>21.7</v>
      </c>
      <c r="Y192">
        <v>35.1</v>
      </c>
      <c r="Z192">
        <f t="shared" si="14"/>
        <v>761.67</v>
      </c>
    </row>
    <row r="193" spans="1:26" x14ac:dyDescent="0.6">
      <c r="A193">
        <v>2019</v>
      </c>
      <c r="B193">
        <v>7</v>
      </c>
      <c r="C193">
        <v>11</v>
      </c>
      <c r="D193">
        <f t="shared" si="12"/>
        <v>4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22668</v>
      </c>
      <c r="M193">
        <v>23485</v>
      </c>
      <c r="N193">
        <v>0.3914013440575087</v>
      </c>
      <c r="O193">
        <v>0.6085986559424913</v>
      </c>
      <c r="P193">
        <v>0.57451477709445287</v>
      </c>
      <c r="Q193">
        <v>0.42548522290554702</v>
      </c>
      <c r="R193">
        <v>1.280959752321981E-2</v>
      </c>
      <c r="S193">
        <v>4889</v>
      </c>
      <c r="T193">
        <f t="shared" si="13"/>
        <v>171</v>
      </c>
      <c r="U193">
        <v>4442</v>
      </c>
      <c r="V193">
        <v>4853.603608270887</v>
      </c>
      <c r="W193">
        <v>4889</v>
      </c>
      <c r="X193" s="10">
        <v>23.8</v>
      </c>
      <c r="Y193">
        <v>4.5</v>
      </c>
      <c r="Z193">
        <f t="shared" si="14"/>
        <v>107.10000000000001</v>
      </c>
    </row>
    <row r="194" spans="1:26" x14ac:dyDescent="0.6">
      <c r="A194">
        <v>2019</v>
      </c>
      <c r="B194">
        <v>7</v>
      </c>
      <c r="C194">
        <v>12</v>
      </c>
      <c r="D194">
        <f t="shared" si="12"/>
        <v>5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23835</v>
      </c>
      <c r="M194">
        <v>22310</v>
      </c>
      <c r="N194">
        <v>0.43202214852156129</v>
      </c>
      <c r="O194">
        <v>0.5679778514784386</v>
      </c>
      <c r="P194">
        <v>0.58703785467235381</v>
      </c>
      <c r="Q194">
        <v>0.41296214532764619</v>
      </c>
      <c r="R194">
        <v>3.6305729722229438E-2</v>
      </c>
      <c r="S194">
        <v>4977</v>
      </c>
      <c r="T194">
        <f t="shared" si="13"/>
        <v>88</v>
      </c>
      <c r="U194">
        <v>4442</v>
      </c>
      <c r="V194">
        <v>4820.3016011086802</v>
      </c>
      <c r="W194">
        <v>4977</v>
      </c>
      <c r="X194" s="10">
        <v>24.1</v>
      </c>
      <c r="Y194">
        <v>0</v>
      </c>
      <c r="Z194">
        <f t="shared" si="14"/>
        <v>0</v>
      </c>
    </row>
    <row r="195" spans="1:26" x14ac:dyDescent="0.6">
      <c r="A195">
        <v>2019</v>
      </c>
      <c r="B195">
        <v>7</v>
      </c>
      <c r="C195">
        <v>13</v>
      </c>
      <c r="D195">
        <f t="shared" ref="D195:D258" si="17">WEEKDAY(DATE(A195,B195,C195), 2)</f>
        <v>6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25205</v>
      </c>
      <c r="M195">
        <v>25106</v>
      </c>
      <c r="N195">
        <v>0.39885085593626451</v>
      </c>
      <c r="O195">
        <v>0.60114914406373554</v>
      </c>
      <c r="P195">
        <v>0.60809078480534939</v>
      </c>
      <c r="Q195">
        <v>0.39190921519465072</v>
      </c>
      <c r="R195">
        <v>5.0523195663860612E-2</v>
      </c>
      <c r="S195">
        <v>5551</v>
      </c>
      <c r="T195">
        <f t="shared" ref="T195:T258" si="18">S195-S194</f>
        <v>574</v>
      </c>
      <c r="U195">
        <v>4442</v>
      </c>
      <c r="V195">
        <v>5440.1889704564037</v>
      </c>
      <c r="W195">
        <v>5551</v>
      </c>
      <c r="X195" s="10">
        <v>22.3</v>
      </c>
      <c r="Y195">
        <v>0</v>
      </c>
      <c r="Z195">
        <f t="shared" ref="Z195:Z258" si="19">X195*Y195</f>
        <v>0</v>
      </c>
    </row>
    <row r="196" spans="1:26" x14ac:dyDescent="0.6">
      <c r="A196">
        <v>2019</v>
      </c>
      <c r="B196">
        <v>7</v>
      </c>
      <c r="C196">
        <v>14</v>
      </c>
      <c r="D196">
        <f t="shared" si="17"/>
        <v>7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25223</v>
      </c>
      <c r="M196">
        <v>25097</v>
      </c>
      <c r="N196">
        <v>0.3913266886495807</v>
      </c>
      <c r="O196">
        <v>0.60867331135041935</v>
      </c>
      <c r="P196">
        <v>0.59586539267608285</v>
      </c>
      <c r="Q196">
        <v>0.40413460732391709</v>
      </c>
      <c r="R196">
        <v>1.6171567460039501E-2</v>
      </c>
      <c r="S196">
        <v>5543</v>
      </c>
      <c r="T196">
        <f t="shared" si="18"/>
        <v>-8</v>
      </c>
      <c r="U196">
        <v>4442</v>
      </c>
      <c r="V196">
        <v>5475.4306583868638</v>
      </c>
      <c r="W196">
        <v>5543</v>
      </c>
      <c r="X196" s="10">
        <v>23.6</v>
      </c>
      <c r="Y196">
        <v>0</v>
      </c>
      <c r="Z196">
        <f t="shared" si="19"/>
        <v>0</v>
      </c>
    </row>
    <row r="197" spans="1:26" x14ac:dyDescent="0.6">
      <c r="A197">
        <v>2019</v>
      </c>
      <c r="B197">
        <v>7</v>
      </c>
      <c r="C197">
        <v>15</v>
      </c>
      <c r="D197">
        <f t="shared" si="17"/>
        <v>1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23245</v>
      </c>
      <c r="M197">
        <v>24686</v>
      </c>
      <c r="N197">
        <v>0.41505299452196748</v>
      </c>
      <c r="O197">
        <v>0.58494700547803258</v>
      </c>
      <c r="P197">
        <v>0.59730847535229004</v>
      </c>
      <c r="Q197">
        <v>0.40269152464770991</v>
      </c>
      <c r="R197">
        <v>2.4136321195144719E-2</v>
      </c>
      <c r="S197">
        <v>4672</v>
      </c>
      <c r="T197">
        <f t="shared" si="18"/>
        <v>-871</v>
      </c>
      <c r="U197">
        <v>4442</v>
      </c>
      <c r="V197">
        <v>4731.1078629321673</v>
      </c>
      <c r="W197">
        <v>4672</v>
      </c>
      <c r="X197" s="10">
        <v>23.6</v>
      </c>
      <c r="Y197">
        <v>0</v>
      </c>
      <c r="Z197">
        <f t="shared" si="19"/>
        <v>0</v>
      </c>
    </row>
    <row r="198" spans="1:26" x14ac:dyDescent="0.6">
      <c r="A198">
        <v>2019</v>
      </c>
      <c r="B198">
        <v>7</v>
      </c>
      <c r="C198">
        <v>16</v>
      </c>
      <c r="D198">
        <f t="shared" si="17"/>
        <v>2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21169</v>
      </c>
      <c r="M198">
        <v>23339</v>
      </c>
      <c r="N198">
        <v>0.41026811011222258</v>
      </c>
      <c r="O198">
        <v>0.58973188988777736</v>
      </c>
      <c r="P198">
        <v>0.59986740634727853</v>
      </c>
      <c r="Q198">
        <v>0.40013259365272141</v>
      </c>
      <c r="R198">
        <v>3.1375972580651383E-2</v>
      </c>
      <c r="S198">
        <v>4673</v>
      </c>
      <c r="T198">
        <f t="shared" si="18"/>
        <v>1</v>
      </c>
      <c r="U198">
        <v>4442</v>
      </c>
      <c r="V198">
        <v>4583.3956136962524</v>
      </c>
      <c r="W198">
        <v>4673</v>
      </c>
      <c r="X198" s="10">
        <v>23.8</v>
      </c>
      <c r="Y198">
        <v>0</v>
      </c>
      <c r="Z198">
        <f t="shared" si="19"/>
        <v>0</v>
      </c>
    </row>
    <row r="199" spans="1:26" x14ac:dyDescent="0.6">
      <c r="A199">
        <v>2019</v>
      </c>
      <c r="B199">
        <v>7</v>
      </c>
      <c r="C199">
        <v>17</v>
      </c>
      <c r="D199">
        <f t="shared" si="17"/>
        <v>3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22321</v>
      </c>
      <c r="M199">
        <v>23590</v>
      </c>
      <c r="N199">
        <v>0.39474264985100888</v>
      </c>
      <c r="O199">
        <v>0.60525735014899107</v>
      </c>
      <c r="P199">
        <v>0.5959525424695703</v>
      </c>
      <c r="Q199">
        <v>0.40404745753042959</v>
      </c>
      <c r="R199">
        <v>1.538801325953029E-2</v>
      </c>
      <c r="S199">
        <v>4788</v>
      </c>
      <c r="T199">
        <f t="shared" si="18"/>
        <v>115</v>
      </c>
      <c r="U199">
        <v>4442</v>
      </c>
      <c r="V199">
        <v>4877.7171568324038</v>
      </c>
      <c r="W199">
        <v>4788</v>
      </c>
      <c r="X199" s="10">
        <v>23.8</v>
      </c>
      <c r="Y199">
        <v>2.8</v>
      </c>
      <c r="Z199">
        <f t="shared" si="19"/>
        <v>66.64</v>
      </c>
    </row>
    <row r="200" spans="1:26" x14ac:dyDescent="0.6">
      <c r="A200">
        <v>2019</v>
      </c>
      <c r="B200">
        <v>7</v>
      </c>
      <c r="C200">
        <v>18</v>
      </c>
      <c r="D200">
        <f t="shared" si="17"/>
        <v>4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22903</v>
      </c>
      <c r="M200">
        <v>24482</v>
      </c>
      <c r="N200">
        <v>0.3837217255017133</v>
      </c>
      <c r="O200">
        <v>0.61627827449828665</v>
      </c>
      <c r="P200">
        <v>0.57820892728902273</v>
      </c>
      <c r="Q200">
        <v>0.42179107271097721</v>
      </c>
      <c r="R200">
        <v>7.5398450777252449E-2</v>
      </c>
      <c r="S200">
        <v>4658</v>
      </c>
      <c r="T200">
        <f t="shared" si="18"/>
        <v>-130</v>
      </c>
      <c r="U200">
        <v>4442</v>
      </c>
      <c r="V200">
        <v>4952.2849062191053</v>
      </c>
      <c r="W200">
        <v>4658</v>
      </c>
      <c r="X200" s="10">
        <v>22.3</v>
      </c>
      <c r="Y200">
        <v>38.5</v>
      </c>
      <c r="Z200">
        <f t="shared" si="19"/>
        <v>858.55000000000007</v>
      </c>
    </row>
    <row r="201" spans="1:26" x14ac:dyDescent="0.6">
      <c r="A201">
        <v>2019</v>
      </c>
      <c r="B201">
        <v>7</v>
      </c>
      <c r="C201">
        <v>19</v>
      </c>
      <c r="D201">
        <f t="shared" si="17"/>
        <v>5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22630</v>
      </c>
      <c r="M201">
        <v>22139</v>
      </c>
      <c r="N201">
        <v>0.39058104717274272</v>
      </c>
      <c r="O201">
        <v>0.60941895282725733</v>
      </c>
      <c r="P201">
        <v>0.58911467425308262</v>
      </c>
      <c r="Q201">
        <v>0.41088532574691738</v>
      </c>
      <c r="R201">
        <v>0.1056991518669719</v>
      </c>
      <c r="S201">
        <v>4790</v>
      </c>
      <c r="T201">
        <f t="shared" si="18"/>
        <v>132</v>
      </c>
      <c r="U201">
        <v>4442</v>
      </c>
      <c r="V201">
        <v>5047.0374513676552</v>
      </c>
      <c r="W201">
        <v>4790</v>
      </c>
      <c r="X201" s="10">
        <v>23.1</v>
      </c>
      <c r="Y201">
        <v>57.7</v>
      </c>
      <c r="Z201">
        <f t="shared" si="19"/>
        <v>1332.8700000000001</v>
      </c>
    </row>
    <row r="202" spans="1:26" x14ac:dyDescent="0.6">
      <c r="A202">
        <v>2019</v>
      </c>
      <c r="B202">
        <v>7</v>
      </c>
      <c r="C202">
        <v>20</v>
      </c>
      <c r="D202">
        <f t="shared" si="17"/>
        <v>6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 s="6">
        <v>4564</v>
      </c>
      <c r="M202" s="6">
        <v>8272</v>
      </c>
      <c r="N202">
        <v>0.30857988165680472</v>
      </c>
      <c r="O202">
        <v>0.69142011834319539</v>
      </c>
      <c r="P202">
        <v>0.67656616887386123</v>
      </c>
      <c r="Q202">
        <v>0.32343383112613883</v>
      </c>
      <c r="R202">
        <v>0.4545411853104161</v>
      </c>
      <c r="S202">
        <v>4979</v>
      </c>
      <c r="T202">
        <f t="shared" si="18"/>
        <v>189</v>
      </c>
      <c r="U202">
        <v>4442</v>
      </c>
      <c r="V202">
        <v>4250.5918608004285</v>
      </c>
      <c r="W202">
        <v>4979</v>
      </c>
      <c r="X202" s="10">
        <v>23.4</v>
      </c>
      <c r="Y202">
        <v>172.2</v>
      </c>
      <c r="Z202">
        <f t="shared" si="19"/>
        <v>4029.4799999999996</v>
      </c>
    </row>
    <row r="203" spans="1:26" x14ac:dyDescent="0.6">
      <c r="A203">
        <v>2019</v>
      </c>
      <c r="B203">
        <v>7</v>
      </c>
      <c r="C203">
        <v>21</v>
      </c>
      <c r="D203">
        <f t="shared" si="17"/>
        <v>7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24420</v>
      </c>
      <c r="M203">
        <v>28392</v>
      </c>
      <c r="N203">
        <v>0.33793238442011192</v>
      </c>
      <c r="O203">
        <v>0.66206761557988814</v>
      </c>
      <c r="P203">
        <v>0.58679194044044514</v>
      </c>
      <c r="Q203">
        <v>0.41320805955955492</v>
      </c>
      <c r="R203">
        <v>0.44555407428920368</v>
      </c>
      <c r="S203">
        <v>5349</v>
      </c>
      <c r="T203">
        <f t="shared" si="18"/>
        <v>370</v>
      </c>
      <c r="U203">
        <v>4442</v>
      </c>
      <c r="V203">
        <v>5776.2293725843401</v>
      </c>
      <c r="W203">
        <v>5349</v>
      </c>
      <c r="X203" s="10">
        <v>23.6</v>
      </c>
      <c r="Y203">
        <v>38.4</v>
      </c>
      <c r="Z203">
        <f t="shared" si="19"/>
        <v>906.24</v>
      </c>
    </row>
    <row r="204" spans="1:26" x14ac:dyDescent="0.6">
      <c r="A204">
        <v>2019</v>
      </c>
      <c r="B204">
        <v>7</v>
      </c>
      <c r="C204">
        <v>22</v>
      </c>
      <c r="D204">
        <f t="shared" si="17"/>
        <v>1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22429</v>
      </c>
      <c r="M204">
        <v>24930</v>
      </c>
      <c r="N204">
        <v>0.41322910328383722</v>
      </c>
      <c r="O204">
        <v>0.58677089671616289</v>
      </c>
      <c r="P204">
        <v>0.58436654747564698</v>
      </c>
      <c r="Q204">
        <v>0.41563345252435308</v>
      </c>
      <c r="R204">
        <v>8.0170756092145246E-2</v>
      </c>
      <c r="S204">
        <v>4761</v>
      </c>
      <c r="T204">
        <f t="shared" si="18"/>
        <v>-588</v>
      </c>
      <c r="U204">
        <v>4442</v>
      </c>
      <c r="V204">
        <v>4563.6451444916411</v>
      </c>
      <c r="W204">
        <v>4761</v>
      </c>
      <c r="X204" s="10">
        <v>25.8</v>
      </c>
      <c r="Y204">
        <v>0</v>
      </c>
      <c r="Z204">
        <f t="shared" si="19"/>
        <v>0</v>
      </c>
    </row>
    <row r="205" spans="1:26" x14ac:dyDescent="0.6">
      <c r="A205">
        <v>2019</v>
      </c>
      <c r="B205">
        <v>7</v>
      </c>
      <c r="C205">
        <v>23</v>
      </c>
      <c r="D205">
        <f t="shared" si="17"/>
        <v>2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21170</v>
      </c>
      <c r="M205">
        <v>23815</v>
      </c>
      <c r="N205">
        <v>0.40906693900001129</v>
      </c>
      <c r="O205">
        <v>0.59093306099998866</v>
      </c>
      <c r="P205">
        <v>0.60004153129494597</v>
      </c>
      <c r="Q205">
        <v>0.39995846870505403</v>
      </c>
      <c r="R205">
        <v>8.4457365364759285E-2</v>
      </c>
      <c r="S205">
        <v>5005</v>
      </c>
      <c r="T205">
        <f t="shared" si="18"/>
        <v>244</v>
      </c>
      <c r="U205">
        <v>4442</v>
      </c>
      <c r="V205">
        <v>4607.0171472976654</v>
      </c>
      <c r="W205">
        <v>5005</v>
      </c>
      <c r="X205" s="10">
        <v>26.6</v>
      </c>
      <c r="Y205">
        <v>0</v>
      </c>
      <c r="Z205">
        <f t="shared" si="19"/>
        <v>0</v>
      </c>
    </row>
    <row r="206" spans="1:26" x14ac:dyDescent="0.6">
      <c r="A206">
        <v>2019</v>
      </c>
      <c r="B206">
        <v>7</v>
      </c>
      <c r="C206">
        <v>24</v>
      </c>
      <c r="D206">
        <f t="shared" si="17"/>
        <v>3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21935</v>
      </c>
      <c r="M206">
        <v>24936</v>
      </c>
      <c r="N206">
        <v>0.38640710551109381</v>
      </c>
      <c r="O206">
        <v>0.61359289448890608</v>
      </c>
      <c r="P206">
        <v>0.59046144217788732</v>
      </c>
      <c r="Q206">
        <v>0.40953855782211268</v>
      </c>
      <c r="R206">
        <v>7.5972345356337345E-2</v>
      </c>
      <c r="S206">
        <v>5120</v>
      </c>
      <c r="T206">
        <f t="shared" si="18"/>
        <v>115</v>
      </c>
      <c r="U206">
        <v>4442</v>
      </c>
      <c r="V206">
        <v>4861.8531719173488</v>
      </c>
      <c r="W206">
        <v>5120</v>
      </c>
      <c r="X206" s="10">
        <v>26</v>
      </c>
      <c r="Y206">
        <v>0</v>
      </c>
      <c r="Z206">
        <f t="shared" si="19"/>
        <v>0</v>
      </c>
    </row>
    <row r="207" spans="1:26" x14ac:dyDescent="0.6">
      <c r="A207">
        <v>2019</v>
      </c>
      <c r="B207">
        <v>7</v>
      </c>
      <c r="C207">
        <v>25</v>
      </c>
      <c r="D207">
        <f t="shared" si="17"/>
        <v>4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23802</v>
      </c>
      <c r="M207">
        <v>26062</v>
      </c>
      <c r="N207">
        <v>0.3861055018926991</v>
      </c>
      <c r="O207">
        <v>0.6138944981073009</v>
      </c>
      <c r="P207">
        <v>0.57642402292056272</v>
      </c>
      <c r="Q207">
        <v>0.42357597707943728</v>
      </c>
      <c r="R207">
        <v>8.0259481643564681E-2</v>
      </c>
      <c r="S207">
        <v>5203</v>
      </c>
      <c r="T207">
        <f t="shared" si="18"/>
        <v>83</v>
      </c>
      <c r="U207">
        <v>4442</v>
      </c>
      <c r="V207">
        <v>5050.5537447412244</v>
      </c>
      <c r="W207">
        <v>5203</v>
      </c>
      <c r="X207" s="10">
        <v>25.6</v>
      </c>
      <c r="Y207">
        <v>0.1</v>
      </c>
      <c r="Z207">
        <f t="shared" si="19"/>
        <v>2.5600000000000005</v>
      </c>
    </row>
    <row r="208" spans="1:26" x14ac:dyDescent="0.6">
      <c r="A208">
        <v>2019</v>
      </c>
      <c r="B208">
        <v>7</v>
      </c>
      <c r="C208">
        <v>26</v>
      </c>
      <c r="D208">
        <f t="shared" si="17"/>
        <v>5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24413</v>
      </c>
      <c r="M208">
        <v>24175</v>
      </c>
      <c r="N208">
        <v>0.4101783036611174</v>
      </c>
      <c r="O208">
        <v>0.5898216963388826</v>
      </c>
      <c r="P208">
        <v>0.59426245345496609</v>
      </c>
      <c r="Q208">
        <v>0.40573754654503391</v>
      </c>
      <c r="R208">
        <v>8.642903094000938E-2</v>
      </c>
      <c r="S208">
        <v>5156</v>
      </c>
      <c r="T208">
        <f t="shared" si="18"/>
        <v>-47</v>
      </c>
      <c r="U208">
        <v>4442</v>
      </c>
      <c r="V208">
        <v>5119.5412956649589</v>
      </c>
      <c r="W208">
        <v>5156</v>
      </c>
      <c r="X208" s="10">
        <v>25.8</v>
      </c>
      <c r="Y208">
        <v>0</v>
      </c>
      <c r="Z208">
        <f t="shared" si="19"/>
        <v>0</v>
      </c>
    </row>
    <row r="209" spans="1:26" x14ac:dyDescent="0.6">
      <c r="A209">
        <v>2019</v>
      </c>
      <c r="B209">
        <v>7</v>
      </c>
      <c r="C209">
        <v>27</v>
      </c>
      <c r="D209">
        <f t="shared" si="17"/>
        <v>6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24695</v>
      </c>
      <c r="M209">
        <v>27946</v>
      </c>
      <c r="N209">
        <v>0.39516067564310542</v>
      </c>
      <c r="O209">
        <v>0.60483932435689458</v>
      </c>
      <c r="P209">
        <v>0.59985549231295232</v>
      </c>
      <c r="Q209">
        <v>0.40014450768704762</v>
      </c>
      <c r="R209">
        <v>7.9615983443491689E-2</v>
      </c>
      <c r="S209">
        <v>5481</v>
      </c>
      <c r="T209">
        <f t="shared" si="18"/>
        <v>325</v>
      </c>
      <c r="U209">
        <v>4442</v>
      </c>
      <c r="V209">
        <v>5391.8463828609092</v>
      </c>
      <c r="W209">
        <v>5481</v>
      </c>
      <c r="X209" s="10">
        <v>25.9</v>
      </c>
      <c r="Y209">
        <v>7.3</v>
      </c>
      <c r="Z209">
        <f t="shared" si="19"/>
        <v>189.07</v>
      </c>
    </row>
    <row r="210" spans="1:26" x14ac:dyDescent="0.6">
      <c r="A210">
        <v>2019</v>
      </c>
      <c r="B210">
        <v>7</v>
      </c>
      <c r="C210">
        <v>28</v>
      </c>
      <c r="D210">
        <f t="shared" si="17"/>
        <v>7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24847</v>
      </c>
      <c r="M210">
        <v>28038</v>
      </c>
      <c r="N210">
        <v>0.38917623491657682</v>
      </c>
      <c r="O210">
        <v>0.61082376508342318</v>
      </c>
      <c r="P210">
        <v>0.58820830885610798</v>
      </c>
      <c r="Q210">
        <v>0.41179169114389202</v>
      </c>
      <c r="R210">
        <v>0.1007785555106863</v>
      </c>
      <c r="S210">
        <v>5559</v>
      </c>
      <c r="T210">
        <f t="shared" si="18"/>
        <v>78</v>
      </c>
      <c r="U210">
        <v>4442</v>
      </c>
      <c r="V210">
        <v>5407.1686890749324</v>
      </c>
      <c r="W210">
        <v>5559</v>
      </c>
      <c r="X210" s="10">
        <v>26.9</v>
      </c>
      <c r="Y210">
        <v>0</v>
      </c>
      <c r="Z210">
        <f t="shared" si="19"/>
        <v>0</v>
      </c>
    </row>
    <row r="211" spans="1:26" x14ac:dyDescent="0.6">
      <c r="A211">
        <v>2019</v>
      </c>
      <c r="B211">
        <v>7</v>
      </c>
      <c r="C211">
        <v>29</v>
      </c>
      <c r="D211">
        <f t="shared" si="17"/>
        <v>1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22391</v>
      </c>
      <c r="M211">
        <v>24976</v>
      </c>
      <c r="N211">
        <v>0.41829483599425332</v>
      </c>
      <c r="O211">
        <v>0.58170516400574679</v>
      </c>
      <c r="P211">
        <v>0.59523769776228352</v>
      </c>
      <c r="Q211">
        <v>0.40476230223771648</v>
      </c>
      <c r="R211">
        <v>9.1391288197425508E-2</v>
      </c>
      <c r="S211">
        <v>5489</v>
      </c>
      <c r="T211">
        <f t="shared" si="18"/>
        <v>-70</v>
      </c>
      <c r="U211">
        <v>4442</v>
      </c>
      <c r="V211">
        <v>4612.5284695605505</v>
      </c>
      <c r="W211">
        <v>5489</v>
      </c>
      <c r="X211" s="10">
        <v>27</v>
      </c>
      <c r="Y211">
        <v>2.2999999999999998</v>
      </c>
      <c r="Z211">
        <f t="shared" si="19"/>
        <v>62.099999999999994</v>
      </c>
    </row>
    <row r="212" spans="1:26" x14ac:dyDescent="0.6">
      <c r="A212">
        <v>2019</v>
      </c>
      <c r="B212">
        <v>7</v>
      </c>
      <c r="C212">
        <v>30</v>
      </c>
      <c r="D212">
        <f t="shared" si="17"/>
        <v>2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22397</v>
      </c>
      <c r="M212">
        <v>24446</v>
      </c>
      <c r="N212">
        <v>0.40632150015706497</v>
      </c>
      <c r="O212">
        <v>0.59367849984293486</v>
      </c>
      <c r="P212">
        <v>0.59920919204994727</v>
      </c>
      <c r="Q212">
        <v>0.40079080795005267</v>
      </c>
      <c r="R212">
        <v>9.9061756615916388E-2</v>
      </c>
      <c r="S212">
        <v>5590</v>
      </c>
      <c r="T212">
        <f t="shared" si="18"/>
        <v>101</v>
      </c>
      <c r="U212">
        <v>4442</v>
      </c>
      <c r="V212">
        <v>4779.8972097064834</v>
      </c>
      <c r="W212">
        <v>5590</v>
      </c>
      <c r="X212" s="10">
        <v>27.7</v>
      </c>
      <c r="Y212">
        <v>0</v>
      </c>
      <c r="Z212">
        <f t="shared" si="19"/>
        <v>0</v>
      </c>
    </row>
    <row r="213" spans="1:26" x14ac:dyDescent="0.6">
      <c r="A213">
        <v>2019</v>
      </c>
      <c r="B213">
        <v>7</v>
      </c>
      <c r="C213">
        <v>31</v>
      </c>
      <c r="D213">
        <f t="shared" si="17"/>
        <v>3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25330</v>
      </c>
      <c r="M213">
        <v>27292</v>
      </c>
      <c r="N213">
        <v>0.37271444376090579</v>
      </c>
      <c r="O213">
        <v>0.62728555623909421</v>
      </c>
      <c r="P213">
        <v>0.61482533463032185</v>
      </c>
      <c r="Q213">
        <v>0.38517466536967809</v>
      </c>
      <c r="R213">
        <v>0.1062645295328586</v>
      </c>
      <c r="S213">
        <v>5573</v>
      </c>
      <c r="T213">
        <f t="shared" si="18"/>
        <v>-17</v>
      </c>
      <c r="U213">
        <v>4442</v>
      </c>
      <c r="V213">
        <v>5568.9545218628127</v>
      </c>
      <c r="W213">
        <v>5573</v>
      </c>
      <c r="X213" s="10">
        <v>28</v>
      </c>
      <c r="Y213">
        <v>0</v>
      </c>
      <c r="Z213">
        <f t="shared" si="19"/>
        <v>0</v>
      </c>
    </row>
    <row r="214" spans="1:26" x14ac:dyDescent="0.6">
      <c r="A214">
        <v>2019</v>
      </c>
      <c r="B214">
        <v>8</v>
      </c>
      <c r="C214">
        <v>1</v>
      </c>
      <c r="D214">
        <f t="shared" si="17"/>
        <v>4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24627</v>
      </c>
      <c r="M214">
        <v>27054</v>
      </c>
      <c r="N214">
        <v>0.38544048101078182</v>
      </c>
      <c r="O214">
        <v>0.61455951898921823</v>
      </c>
      <c r="P214">
        <v>0.58191280911617749</v>
      </c>
      <c r="Q214">
        <v>0.41808719088382251</v>
      </c>
      <c r="R214">
        <v>0.13428845580130691</v>
      </c>
      <c r="S214">
        <v>5530</v>
      </c>
      <c r="T214">
        <f t="shared" si="18"/>
        <v>-43</v>
      </c>
      <c r="U214">
        <v>4442</v>
      </c>
      <c r="V214">
        <v>5207.7509262824105</v>
      </c>
      <c r="W214">
        <v>5530</v>
      </c>
      <c r="X214" s="10">
        <v>28.1</v>
      </c>
      <c r="Y214">
        <v>0</v>
      </c>
      <c r="Z214">
        <f t="shared" si="19"/>
        <v>0</v>
      </c>
    </row>
    <row r="215" spans="1:26" x14ac:dyDescent="0.6">
      <c r="A215">
        <v>2019</v>
      </c>
      <c r="B215">
        <v>8</v>
      </c>
      <c r="C215">
        <v>2</v>
      </c>
      <c r="D215">
        <f t="shared" si="17"/>
        <v>5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25406</v>
      </c>
      <c r="M215">
        <v>24304</v>
      </c>
      <c r="N215">
        <v>0.42049005396756262</v>
      </c>
      <c r="O215">
        <v>0.57950994603243733</v>
      </c>
      <c r="P215">
        <v>0.59770319069627031</v>
      </c>
      <c r="Q215">
        <v>0.40229680930372969</v>
      </c>
      <c r="R215">
        <v>5.6441948094197232E-2</v>
      </c>
      <c r="S215">
        <v>5484</v>
      </c>
      <c r="T215">
        <f t="shared" si="18"/>
        <v>-46</v>
      </c>
      <c r="U215">
        <v>4442</v>
      </c>
      <c r="V215">
        <v>5203.7534031784953</v>
      </c>
      <c r="W215">
        <v>5484</v>
      </c>
      <c r="X215" s="10">
        <v>29.4</v>
      </c>
      <c r="Y215">
        <v>0</v>
      </c>
      <c r="Z215">
        <f t="shared" si="19"/>
        <v>0</v>
      </c>
    </row>
    <row r="216" spans="1:26" x14ac:dyDescent="0.6">
      <c r="A216">
        <v>2019</v>
      </c>
      <c r="B216">
        <v>8</v>
      </c>
      <c r="C216">
        <v>3</v>
      </c>
      <c r="D216">
        <f t="shared" si="17"/>
        <v>6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27996</v>
      </c>
      <c r="M216">
        <v>27862</v>
      </c>
      <c r="N216">
        <v>0.38581977539702828</v>
      </c>
      <c r="O216">
        <v>0.61418022460297172</v>
      </c>
      <c r="P216">
        <v>0.5987538947520894</v>
      </c>
      <c r="Q216">
        <v>0.4012461052479106</v>
      </c>
      <c r="R216">
        <v>8.1121778777864237E-2</v>
      </c>
      <c r="S216">
        <v>5673</v>
      </c>
      <c r="T216">
        <f t="shared" si="18"/>
        <v>189</v>
      </c>
      <c r="U216">
        <v>4442</v>
      </c>
      <c r="V216">
        <v>5852.9301129223841</v>
      </c>
      <c r="W216">
        <v>5852.9301129223841</v>
      </c>
      <c r="X216" s="10">
        <v>28.9</v>
      </c>
      <c r="Y216">
        <v>0</v>
      </c>
      <c r="Z216">
        <f t="shared" si="19"/>
        <v>0</v>
      </c>
    </row>
    <row r="217" spans="1:26" x14ac:dyDescent="0.6">
      <c r="A217">
        <v>2019</v>
      </c>
      <c r="B217">
        <v>8</v>
      </c>
      <c r="C217">
        <v>4</v>
      </c>
      <c r="D217">
        <f t="shared" si="17"/>
        <v>7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28582</v>
      </c>
      <c r="M217">
        <v>27700</v>
      </c>
      <c r="N217">
        <v>0.38585140365694381</v>
      </c>
      <c r="O217">
        <v>0.61414859634305607</v>
      </c>
      <c r="P217">
        <v>0.58372814500768322</v>
      </c>
      <c r="Q217">
        <v>0.41627185499231673</v>
      </c>
      <c r="R217">
        <v>9.7229681081449429E-2</v>
      </c>
      <c r="S217">
        <v>5664</v>
      </c>
      <c r="T217">
        <f t="shared" si="18"/>
        <v>-9</v>
      </c>
      <c r="U217">
        <v>4442</v>
      </c>
      <c r="V217">
        <v>5874.140660221743</v>
      </c>
      <c r="W217">
        <v>5874.140660221743</v>
      </c>
      <c r="X217" s="10">
        <v>28.8</v>
      </c>
      <c r="Y217">
        <v>0</v>
      </c>
      <c r="Z217">
        <f t="shared" si="19"/>
        <v>0</v>
      </c>
    </row>
    <row r="218" spans="1:26" x14ac:dyDescent="0.6">
      <c r="A218">
        <v>2019</v>
      </c>
      <c r="B218">
        <v>8</v>
      </c>
      <c r="C218">
        <v>5</v>
      </c>
      <c r="D218">
        <f t="shared" si="17"/>
        <v>1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25428</v>
      </c>
      <c r="M218">
        <v>24422</v>
      </c>
      <c r="N218">
        <v>0.42020353893191259</v>
      </c>
      <c r="O218">
        <v>0.57979646106808735</v>
      </c>
      <c r="P218">
        <v>0.59638783618022373</v>
      </c>
      <c r="Q218">
        <v>0.40361216381977633</v>
      </c>
      <c r="R218">
        <v>1.494480144999176E-2</v>
      </c>
      <c r="S218">
        <v>5596</v>
      </c>
      <c r="T218">
        <f t="shared" si="18"/>
        <v>-68</v>
      </c>
      <c r="U218">
        <v>4442</v>
      </c>
      <c r="V218">
        <v>4979.956095258055</v>
      </c>
      <c r="W218">
        <v>5596</v>
      </c>
      <c r="X218" s="10">
        <v>28.8</v>
      </c>
      <c r="Y218">
        <v>0</v>
      </c>
      <c r="Z218">
        <f t="shared" si="19"/>
        <v>0</v>
      </c>
    </row>
    <row r="219" spans="1:26" x14ac:dyDescent="0.6">
      <c r="A219">
        <v>2019</v>
      </c>
      <c r="B219">
        <v>8</v>
      </c>
      <c r="C219">
        <v>6</v>
      </c>
      <c r="D219">
        <f t="shared" si="17"/>
        <v>2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17130</v>
      </c>
      <c r="M219">
        <v>17246</v>
      </c>
      <c r="N219">
        <v>0.3735806166872343</v>
      </c>
      <c r="O219">
        <v>0.6264193833127657</v>
      </c>
      <c r="P219">
        <v>0.70871955862764691</v>
      </c>
      <c r="Q219">
        <v>0.29128044137235309</v>
      </c>
      <c r="R219">
        <v>6.7408388180447004E-2</v>
      </c>
      <c r="S219">
        <v>5646</v>
      </c>
      <c r="T219">
        <f t="shared" si="18"/>
        <v>50</v>
      </c>
      <c r="U219">
        <v>4442</v>
      </c>
      <c r="V219">
        <v>5399.458395290505</v>
      </c>
      <c r="W219">
        <v>5646</v>
      </c>
      <c r="X219" s="10">
        <v>25.8</v>
      </c>
      <c r="Y219">
        <v>72.5</v>
      </c>
      <c r="Z219">
        <f t="shared" si="19"/>
        <v>1870.5</v>
      </c>
    </row>
    <row r="220" spans="1:26" x14ac:dyDescent="0.6">
      <c r="A220">
        <v>2019</v>
      </c>
      <c r="B220">
        <v>8</v>
      </c>
      <c r="C220">
        <v>7</v>
      </c>
      <c r="D220">
        <f t="shared" si="17"/>
        <v>3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28301</v>
      </c>
      <c r="M220">
        <v>23318</v>
      </c>
      <c r="N220">
        <v>0.37806112875772319</v>
      </c>
      <c r="O220">
        <v>0.62193887124227676</v>
      </c>
      <c r="P220">
        <v>0.59445849472165257</v>
      </c>
      <c r="Q220">
        <v>0.40554150527834743</v>
      </c>
      <c r="R220">
        <v>0.1039476476395981</v>
      </c>
      <c r="S220">
        <v>5685</v>
      </c>
      <c r="T220">
        <f t="shared" si="18"/>
        <v>39</v>
      </c>
      <c r="U220">
        <v>4442</v>
      </c>
      <c r="V220">
        <v>5758.2705250886838</v>
      </c>
      <c r="W220">
        <v>5758.2705250886838</v>
      </c>
      <c r="X220" s="10">
        <v>27.5</v>
      </c>
      <c r="Y220">
        <v>1.2</v>
      </c>
      <c r="Z220">
        <f t="shared" si="19"/>
        <v>33</v>
      </c>
    </row>
    <row r="221" spans="1:26" x14ac:dyDescent="0.6">
      <c r="A221">
        <v>2019</v>
      </c>
      <c r="B221">
        <v>8</v>
      </c>
      <c r="C221">
        <v>8</v>
      </c>
      <c r="D221">
        <f t="shared" si="17"/>
        <v>4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26262</v>
      </c>
      <c r="M221">
        <v>22278</v>
      </c>
      <c r="N221">
        <v>0.38828570030069143</v>
      </c>
      <c r="O221">
        <v>0.61171429969930857</v>
      </c>
      <c r="P221">
        <v>0.57393069302971977</v>
      </c>
      <c r="Q221">
        <v>0.42606930697028023</v>
      </c>
      <c r="R221">
        <v>0.10392789517466119</v>
      </c>
      <c r="S221">
        <v>5515</v>
      </c>
      <c r="T221">
        <f t="shared" si="18"/>
        <v>-170</v>
      </c>
      <c r="U221">
        <v>4442</v>
      </c>
      <c r="V221">
        <v>5335.7157731846837</v>
      </c>
      <c r="W221">
        <v>5515</v>
      </c>
      <c r="X221" s="10">
        <v>28.7</v>
      </c>
      <c r="Y221">
        <v>0</v>
      </c>
      <c r="Z221">
        <f t="shared" si="19"/>
        <v>0</v>
      </c>
    </row>
    <row r="222" spans="1:26" x14ac:dyDescent="0.6">
      <c r="A222">
        <v>2019</v>
      </c>
      <c r="B222">
        <v>8</v>
      </c>
      <c r="C222">
        <v>9</v>
      </c>
      <c r="D222">
        <f t="shared" si="17"/>
        <v>5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25248</v>
      </c>
      <c r="M222">
        <v>20742</v>
      </c>
      <c r="N222">
        <v>0.43589132462470648</v>
      </c>
      <c r="O222">
        <v>0.56410867537529352</v>
      </c>
      <c r="P222">
        <v>0.6011247379363388</v>
      </c>
      <c r="Q222">
        <v>0.39887526206366131</v>
      </c>
      <c r="R222">
        <v>7.801879462733588E-2</v>
      </c>
      <c r="S222">
        <v>5216</v>
      </c>
      <c r="T222">
        <f t="shared" si="18"/>
        <v>-299</v>
      </c>
      <c r="U222">
        <v>4442</v>
      </c>
      <c r="V222">
        <v>5086.5147117558054</v>
      </c>
      <c r="W222">
        <v>5216</v>
      </c>
      <c r="X222" s="10">
        <v>28.9</v>
      </c>
      <c r="Y222">
        <v>0</v>
      </c>
      <c r="Z222">
        <f t="shared" si="19"/>
        <v>0</v>
      </c>
    </row>
    <row r="223" spans="1:26" x14ac:dyDescent="0.6">
      <c r="A223">
        <v>2019</v>
      </c>
      <c r="B223">
        <v>8</v>
      </c>
      <c r="C223">
        <v>10</v>
      </c>
      <c r="D223">
        <f t="shared" si="17"/>
        <v>6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27467</v>
      </c>
      <c r="M223">
        <v>23129</v>
      </c>
      <c r="N223">
        <v>0.40093463720762929</v>
      </c>
      <c r="O223">
        <v>0.59906536279237066</v>
      </c>
      <c r="P223">
        <v>0.61829536259284934</v>
      </c>
      <c r="Q223">
        <v>0.3817046374071506</v>
      </c>
      <c r="R223">
        <v>5.0624094637024893E-2</v>
      </c>
      <c r="S223">
        <v>5098</v>
      </c>
      <c r="T223">
        <f t="shared" si="18"/>
        <v>-118</v>
      </c>
      <c r="U223">
        <v>4442</v>
      </c>
      <c r="V223">
        <v>5804.0615007636216</v>
      </c>
      <c r="W223">
        <v>5098</v>
      </c>
      <c r="X223" s="10">
        <v>28.3</v>
      </c>
      <c r="Y223">
        <v>0</v>
      </c>
      <c r="Z223">
        <f t="shared" si="19"/>
        <v>0</v>
      </c>
    </row>
    <row r="224" spans="1:26" x14ac:dyDescent="0.6">
      <c r="A224">
        <v>2019</v>
      </c>
      <c r="B224">
        <v>8</v>
      </c>
      <c r="C224">
        <v>11</v>
      </c>
      <c r="D224">
        <f t="shared" si="17"/>
        <v>7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27446</v>
      </c>
      <c r="M224">
        <v>22932</v>
      </c>
      <c r="N224">
        <v>0.38309496567505719</v>
      </c>
      <c r="O224">
        <v>0.61690503432494281</v>
      </c>
      <c r="P224">
        <v>0.58573564205299533</v>
      </c>
      <c r="Q224">
        <v>0.41426435794700472</v>
      </c>
      <c r="R224">
        <v>0.13872728643064289</v>
      </c>
      <c r="S224">
        <v>4985</v>
      </c>
      <c r="T224">
        <f t="shared" si="18"/>
        <v>-113</v>
      </c>
      <c r="U224">
        <v>4442</v>
      </c>
      <c r="V224">
        <v>5764.7543401862649</v>
      </c>
      <c r="W224">
        <v>4985</v>
      </c>
      <c r="X224" s="10">
        <v>28</v>
      </c>
      <c r="Y224">
        <v>0</v>
      </c>
      <c r="Z224">
        <f t="shared" si="19"/>
        <v>0</v>
      </c>
    </row>
    <row r="225" spans="1:26" x14ac:dyDescent="0.6">
      <c r="A225">
        <v>2019</v>
      </c>
      <c r="B225">
        <v>8</v>
      </c>
      <c r="C225">
        <v>12</v>
      </c>
      <c r="D225">
        <f t="shared" si="17"/>
        <v>1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23378</v>
      </c>
      <c r="M225">
        <v>21731</v>
      </c>
      <c r="N225">
        <v>0.41873398945001999</v>
      </c>
      <c r="O225">
        <v>0.58126601054997995</v>
      </c>
      <c r="P225">
        <v>0.58666238457558417</v>
      </c>
      <c r="Q225">
        <v>0.41333761542441583</v>
      </c>
      <c r="R225">
        <v>6.5866912484104256E-2</v>
      </c>
      <c r="S225">
        <v>4419</v>
      </c>
      <c r="T225">
        <f t="shared" si="18"/>
        <v>-566</v>
      </c>
      <c r="U225">
        <v>4442</v>
      </c>
      <c r="V225">
        <v>4671.1370730301769</v>
      </c>
      <c r="W225">
        <v>4419</v>
      </c>
      <c r="X225" s="10">
        <v>29.3</v>
      </c>
      <c r="Y225">
        <v>0</v>
      </c>
      <c r="Z225">
        <f t="shared" si="19"/>
        <v>0</v>
      </c>
    </row>
    <row r="226" spans="1:26" x14ac:dyDescent="0.6">
      <c r="A226">
        <v>2019</v>
      </c>
      <c r="B226">
        <v>8</v>
      </c>
      <c r="C226">
        <v>13</v>
      </c>
      <c r="D226">
        <f t="shared" si="17"/>
        <v>2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22059</v>
      </c>
      <c r="M226">
        <v>22861</v>
      </c>
      <c r="N226">
        <v>0.41241830065359469</v>
      </c>
      <c r="O226">
        <v>0.58758169934640525</v>
      </c>
      <c r="P226">
        <v>0.60364594555771023</v>
      </c>
      <c r="Q226">
        <v>0.39635405444228983</v>
      </c>
      <c r="R226">
        <v>5.5521439344968747E-2</v>
      </c>
      <c r="S226">
        <v>4585</v>
      </c>
      <c r="T226">
        <f t="shared" si="18"/>
        <v>166</v>
      </c>
      <c r="U226">
        <v>4442</v>
      </c>
      <c r="V226">
        <v>4735.1950278302847</v>
      </c>
      <c r="W226">
        <v>4585</v>
      </c>
      <c r="X226" s="10">
        <v>30.6</v>
      </c>
      <c r="Y226">
        <v>0</v>
      </c>
      <c r="Z226">
        <f t="shared" si="19"/>
        <v>0</v>
      </c>
    </row>
    <row r="227" spans="1:26" x14ac:dyDescent="0.6">
      <c r="A227">
        <v>2019</v>
      </c>
      <c r="B227">
        <v>8</v>
      </c>
      <c r="C227">
        <v>14</v>
      </c>
      <c r="D227">
        <f t="shared" si="17"/>
        <v>3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23954</v>
      </c>
      <c r="M227">
        <v>25920</v>
      </c>
      <c r="N227">
        <v>0.38916639219862681</v>
      </c>
      <c r="O227">
        <v>0.61083360780137319</v>
      </c>
      <c r="P227">
        <v>0.58507572452436774</v>
      </c>
      <c r="Q227">
        <v>0.41492427547563221</v>
      </c>
      <c r="R227">
        <v>5.6115056961897253E-2</v>
      </c>
      <c r="S227">
        <v>4659</v>
      </c>
      <c r="T227">
        <f t="shared" si="18"/>
        <v>74</v>
      </c>
      <c r="U227">
        <v>4442</v>
      </c>
      <c r="V227">
        <v>5070.7766663458442</v>
      </c>
      <c r="W227">
        <v>4659</v>
      </c>
      <c r="X227" s="10">
        <v>29.4</v>
      </c>
      <c r="Y227">
        <v>0.2</v>
      </c>
      <c r="Z227">
        <f t="shared" si="19"/>
        <v>5.88</v>
      </c>
    </row>
    <row r="228" spans="1:26" x14ac:dyDescent="0.6">
      <c r="A228">
        <v>2019</v>
      </c>
      <c r="B228">
        <v>8</v>
      </c>
      <c r="C228">
        <v>15</v>
      </c>
      <c r="D228">
        <f t="shared" si="17"/>
        <v>4</v>
      </c>
      <c r="E228" s="14" t="s">
        <v>23</v>
      </c>
      <c r="F228" s="14" t="s">
        <v>11</v>
      </c>
      <c r="G228" s="14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4">
        <f t="shared" si="15"/>
        <v>1</v>
      </c>
      <c r="I228" s="14">
        <f t="shared" si="16"/>
        <v>1</v>
      </c>
      <c r="J228" s="12" t="s">
        <v>57</v>
      </c>
      <c r="K228" s="12" t="s">
        <v>58</v>
      </c>
      <c r="L228">
        <v>22975</v>
      </c>
      <c r="M228">
        <v>24058</v>
      </c>
      <c r="N228">
        <v>0.41530678146731692</v>
      </c>
      <c r="O228">
        <v>0.58469321853268308</v>
      </c>
      <c r="P228">
        <v>0.56915373304464545</v>
      </c>
      <c r="Q228">
        <v>0.43084626695535461</v>
      </c>
      <c r="R228">
        <v>4.0945375001102562E-2</v>
      </c>
      <c r="S228">
        <v>4877</v>
      </c>
      <c r="T228">
        <f t="shared" si="18"/>
        <v>218</v>
      </c>
      <c r="U228">
        <v>4442</v>
      </c>
      <c r="V228">
        <v>4936.882363984545</v>
      </c>
      <c r="W228">
        <v>4877</v>
      </c>
      <c r="X228" s="10">
        <v>27.4</v>
      </c>
      <c r="Y228">
        <v>6.2</v>
      </c>
      <c r="Z228">
        <f t="shared" si="19"/>
        <v>169.88</v>
      </c>
    </row>
    <row r="229" spans="1:26" x14ac:dyDescent="0.6">
      <c r="A229">
        <v>2019</v>
      </c>
      <c r="B229">
        <v>8</v>
      </c>
      <c r="C229">
        <v>16</v>
      </c>
      <c r="D229">
        <f t="shared" si="17"/>
        <v>5</v>
      </c>
      <c r="E229" s="14" t="s">
        <v>23</v>
      </c>
      <c r="F229" s="14" t="s">
        <v>15</v>
      </c>
      <c r="G229" s="14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 s="14">
        <f t="shared" si="15"/>
        <v>0</v>
      </c>
      <c r="I229" s="14">
        <f t="shared" si="16"/>
        <v>1</v>
      </c>
      <c r="J229" s="12"/>
      <c r="K229" s="12" t="s">
        <v>58</v>
      </c>
      <c r="L229">
        <v>23255</v>
      </c>
      <c r="M229">
        <v>22505</v>
      </c>
      <c r="N229">
        <v>0.43197079610528888</v>
      </c>
      <c r="O229">
        <v>0.56802920389471101</v>
      </c>
      <c r="P229">
        <v>0.589994305255642</v>
      </c>
      <c r="Q229">
        <v>0.410005694744358</v>
      </c>
      <c r="R229">
        <v>4.087164277475696E-2</v>
      </c>
      <c r="S229">
        <v>5161</v>
      </c>
      <c r="T229">
        <f t="shared" si="18"/>
        <v>284</v>
      </c>
      <c r="U229">
        <v>4442</v>
      </c>
      <c r="V229">
        <v>5013.2691574607916</v>
      </c>
      <c r="W229">
        <v>5161</v>
      </c>
      <c r="X229" s="10">
        <v>28.2</v>
      </c>
      <c r="Y229">
        <v>0</v>
      </c>
      <c r="Z229">
        <f t="shared" si="19"/>
        <v>0</v>
      </c>
    </row>
    <row r="230" spans="1:26" x14ac:dyDescent="0.6">
      <c r="A230">
        <v>2019</v>
      </c>
      <c r="B230">
        <v>8</v>
      </c>
      <c r="C230">
        <v>17</v>
      </c>
      <c r="D230">
        <f t="shared" si="17"/>
        <v>6</v>
      </c>
      <c r="E230" s="14" t="s">
        <v>23</v>
      </c>
      <c r="F230" s="14" t="s">
        <v>17</v>
      </c>
      <c r="G230" s="14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 s="14">
        <f t="shared" si="15"/>
        <v>0</v>
      </c>
      <c r="I230" s="14">
        <f t="shared" si="16"/>
        <v>1</v>
      </c>
      <c r="J230" s="12"/>
      <c r="K230" s="12" t="s">
        <v>58</v>
      </c>
      <c r="L230">
        <v>24646</v>
      </c>
      <c r="M230">
        <v>24480</v>
      </c>
      <c r="N230">
        <v>0.38865834457939719</v>
      </c>
      <c r="O230">
        <v>0.61134165542060281</v>
      </c>
      <c r="P230">
        <v>0.58695596457206367</v>
      </c>
      <c r="Q230">
        <v>0.41304403542793638</v>
      </c>
      <c r="R230">
        <v>2.5506356388709329E-2</v>
      </c>
      <c r="S230">
        <v>5243</v>
      </c>
      <c r="T230">
        <f t="shared" si="18"/>
        <v>82</v>
      </c>
      <c r="U230">
        <v>4442</v>
      </c>
      <c r="V230">
        <v>5549.5736727172171</v>
      </c>
      <c r="W230">
        <v>5243</v>
      </c>
      <c r="X230" s="10">
        <v>27.2</v>
      </c>
      <c r="Y230">
        <v>0</v>
      </c>
      <c r="Z230">
        <f t="shared" si="19"/>
        <v>0</v>
      </c>
    </row>
    <row r="231" spans="1:26" x14ac:dyDescent="0.6">
      <c r="A231">
        <v>2019</v>
      </c>
      <c r="B231">
        <v>8</v>
      </c>
      <c r="C231">
        <v>18</v>
      </c>
      <c r="D231">
        <f t="shared" si="17"/>
        <v>7</v>
      </c>
      <c r="E231" s="14" t="s">
        <v>23</v>
      </c>
      <c r="F231" s="14" t="s">
        <v>18</v>
      </c>
      <c r="G231" s="14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3</v>
      </c>
      <c r="H231" s="14">
        <f t="shared" si="15"/>
        <v>0</v>
      </c>
      <c r="I231" s="14">
        <f t="shared" si="16"/>
        <v>1</v>
      </c>
      <c r="J231" s="12"/>
      <c r="K231" s="12" t="s">
        <v>58</v>
      </c>
      <c r="L231">
        <v>26535</v>
      </c>
      <c r="M231">
        <v>25297</v>
      </c>
      <c r="N231">
        <v>0.37159069488090102</v>
      </c>
      <c r="O231">
        <v>0.62840930511909898</v>
      </c>
      <c r="P231">
        <v>0.57754574070430842</v>
      </c>
      <c r="Q231">
        <v>0.42245425929569153</v>
      </c>
      <c r="R231">
        <v>2.439428890985984E-2</v>
      </c>
      <c r="S231">
        <v>5087</v>
      </c>
      <c r="T231">
        <f t="shared" si="18"/>
        <v>-156</v>
      </c>
      <c r="U231">
        <v>4442</v>
      </c>
      <c r="V231">
        <v>5905.1112087033553</v>
      </c>
      <c r="W231">
        <v>5087</v>
      </c>
      <c r="X231" s="10">
        <v>27.3</v>
      </c>
      <c r="Y231">
        <v>0</v>
      </c>
      <c r="Z231">
        <f t="shared" si="19"/>
        <v>0</v>
      </c>
    </row>
    <row r="232" spans="1:26" x14ac:dyDescent="0.6">
      <c r="A232">
        <v>2019</v>
      </c>
      <c r="B232">
        <v>8</v>
      </c>
      <c r="C232">
        <v>19</v>
      </c>
      <c r="D232">
        <f t="shared" si="17"/>
        <v>1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23982</v>
      </c>
      <c r="M232">
        <v>23291</v>
      </c>
      <c r="N232">
        <v>0.42515994929218348</v>
      </c>
      <c r="O232">
        <v>0.57484005070781641</v>
      </c>
      <c r="P232">
        <v>0.58043048108586626</v>
      </c>
      <c r="Q232">
        <v>0.41956951891413369</v>
      </c>
      <c r="R232">
        <v>5.3589989926585473E-2</v>
      </c>
      <c r="S232">
        <v>4575</v>
      </c>
      <c r="T232">
        <f t="shared" si="18"/>
        <v>-512</v>
      </c>
      <c r="U232">
        <v>4442</v>
      </c>
      <c r="V232">
        <v>4643.0892179341408</v>
      </c>
      <c r="W232">
        <v>4575</v>
      </c>
      <c r="X232" s="10">
        <v>27.2</v>
      </c>
      <c r="Y232">
        <v>0</v>
      </c>
      <c r="Z232">
        <f t="shared" si="19"/>
        <v>0</v>
      </c>
    </row>
    <row r="233" spans="1:26" x14ac:dyDescent="0.6">
      <c r="A233">
        <v>2019</v>
      </c>
      <c r="B233">
        <v>8</v>
      </c>
      <c r="C233">
        <v>20</v>
      </c>
      <c r="D233">
        <f t="shared" si="17"/>
        <v>2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22926</v>
      </c>
      <c r="M233">
        <v>22676</v>
      </c>
      <c r="N233">
        <v>0.40068792379876528</v>
      </c>
      <c r="O233">
        <v>0.59931207620123472</v>
      </c>
      <c r="P233">
        <v>0.60203363731567983</v>
      </c>
      <c r="Q233">
        <v>0.39796636268432012</v>
      </c>
      <c r="R233">
        <v>4.7220390498026621E-2</v>
      </c>
      <c r="S233">
        <v>4613</v>
      </c>
      <c r="T233">
        <f t="shared" si="18"/>
        <v>38</v>
      </c>
      <c r="U233">
        <v>4442</v>
      </c>
      <c r="V233">
        <v>4904.7580932271376</v>
      </c>
      <c r="W233">
        <v>4613</v>
      </c>
      <c r="X233" s="10">
        <v>26.8</v>
      </c>
      <c r="Y233">
        <v>0</v>
      </c>
      <c r="Z233">
        <f t="shared" si="19"/>
        <v>0</v>
      </c>
    </row>
    <row r="234" spans="1:26" x14ac:dyDescent="0.6">
      <c r="A234">
        <v>2019</v>
      </c>
      <c r="B234">
        <v>8</v>
      </c>
      <c r="C234">
        <v>21</v>
      </c>
      <c r="D234">
        <f t="shared" si="17"/>
        <v>3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22731</v>
      </c>
      <c r="M234">
        <v>22759</v>
      </c>
      <c r="N234">
        <v>0.37280026541894451</v>
      </c>
      <c r="O234">
        <v>0.62719973458105549</v>
      </c>
      <c r="P234">
        <v>0.60629530888087813</v>
      </c>
      <c r="Q234">
        <v>0.39370469111912182</v>
      </c>
      <c r="R234">
        <v>3.9164690626678933E-2</v>
      </c>
      <c r="S234">
        <v>4752</v>
      </c>
      <c r="T234">
        <f t="shared" si="18"/>
        <v>139</v>
      </c>
      <c r="U234">
        <v>4442</v>
      </c>
      <c r="V234">
        <v>5282.3994919154411</v>
      </c>
      <c r="W234">
        <v>4752</v>
      </c>
      <c r="X234" s="10">
        <v>26.6</v>
      </c>
      <c r="Y234">
        <v>23</v>
      </c>
      <c r="Z234">
        <f t="shared" si="19"/>
        <v>611.80000000000007</v>
      </c>
    </row>
    <row r="235" spans="1:26" x14ac:dyDescent="0.6">
      <c r="A235">
        <v>2019</v>
      </c>
      <c r="B235">
        <v>8</v>
      </c>
      <c r="C235">
        <v>22</v>
      </c>
      <c r="D235">
        <f t="shared" si="17"/>
        <v>4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23701</v>
      </c>
      <c r="M235">
        <v>23329</v>
      </c>
      <c r="N235">
        <v>0.3818653384192448</v>
      </c>
      <c r="O235">
        <v>0.61813466158075514</v>
      </c>
      <c r="P235">
        <v>0.57333149281564866</v>
      </c>
      <c r="Q235">
        <v>0.42666850718435129</v>
      </c>
      <c r="R235">
        <v>0.18883878747974539</v>
      </c>
      <c r="S235">
        <v>4915</v>
      </c>
      <c r="T235">
        <f t="shared" si="18"/>
        <v>163</v>
      </c>
      <c r="U235">
        <v>4442</v>
      </c>
      <c r="V235">
        <v>5229.2803433200097</v>
      </c>
      <c r="W235">
        <v>4915</v>
      </c>
      <c r="X235" s="10">
        <v>26.1</v>
      </c>
      <c r="Y235">
        <v>45.1</v>
      </c>
      <c r="Z235">
        <f t="shared" si="19"/>
        <v>1177.1100000000001</v>
      </c>
    </row>
    <row r="236" spans="1:26" x14ac:dyDescent="0.6">
      <c r="A236">
        <v>2019</v>
      </c>
      <c r="B236">
        <v>8</v>
      </c>
      <c r="C236">
        <v>23</v>
      </c>
      <c r="D236">
        <f t="shared" si="17"/>
        <v>5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23641</v>
      </c>
      <c r="M236">
        <v>22113</v>
      </c>
      <c r="N236">
        <v>0.43780002412176378</v>
      </c>
      <c r="O236">
        <v>0.56219997587823622</v>
      </c>
      <c r="P236">
        <v>0.59186702709850303</v>
      </c>
      <c r="Q236">
        <v>0.40813297290149692</v>
      </c>
      <c r="R236">
        <v>3.2401062029089711E-2</v>
      </c>
      <c r="S236">
        <v>4900</v>
      </c>
      <c r="T236">
        <f t="shared" si="18"/>
        <v>-15</v>
      </c>
      <c r="U236">
        <v>4442</v>
      </c>
      <c r="V236">
        <v>4791.7358182150238</v>
      </c>
      <c r="W236">
        <v>4900</v>
      </c>
      <c r="X236" s="10">
        <v>25.5</v>
      </c>
      <c r="Y236">
        <v>0</v>
      </c>
      <c r="Z236">
        <f t="shared" si="19"/>
        <v>0</v>
      </c>
    </row>
    <row r="237" spans="1:26" x14ac:dyDescent="0.6">
      <c r="A237">
        <v>2019</v>
      </c>
      <c r="B237">
        <v>8</v>
      </c>
      <c r="C237">
        <v>24</v>
      </c>
      <c r="D237">
        <f t="shared" si="17"/>
        <v>6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24879</v>
      </c>
      <c r="M237">
        <v>25532</v>
      </c>
      <c r="N237">
        <v>0.4074997156266506</v>
      </c>
      <c r="O237">
        <v>0.59250028437334945</v>
      </c>
      <c r="P237">
        <v>0.59852306175380299</v>
      </c>
      <c r="Q237">
        <v>0.40147693824619712</v>
      </c>
      <c r="R237">
        <v>4.2383648343400658E-2</v>
      </c>
      <c r="S237">
        <v>5164</v>
      </c>
      <c r="T237">
        <f t="shared" si="18"/>
        <v>264</v>
      </c>
      <c r="U237">
        <v>4442</v>
      </c>
      <c r="V237">
        <v>5278.4008921081841</v>
      </c>
      <c r="W237">
        <v>5164</v>
      </c>
      <c r="X237" s="10">
        <v>25</v>
      </c>
      <c r="Y237">
        <v>0</v>
      </c>
      <c r="Z237">
        <f t="shared" si="19"/>
        <v>0</v>
      </c>
    </row>
    <row r="238" spans="1:26" x14ac:dyDescent="0.6">
      <c r="A238">
        <v>2019</v>
      </c>
      <c r="B238">
        <v>8</v>
      </c>
      <c r="C238">
        <v>25</v>
      </c>
      <c r="D238">
        <f t="shared" si="17"/>
        <v>7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25238</v>
      </c>
      <c r="M238">
        <v>25154</v>
      </c>
      <c r="N238">
        <v>0.39608214289875188</v>
      </c>
      <c r="O238">
        <v>0.60391785710124812</v>
      </c>
      <c r="P238">
        <v>0.58396549944992859</v>
      </c>
      <c r="Q238">
        <v>0.41603450055007152</v>
      </c>
      <c r="R238">
        <v>7.204012026676386E-2</v>
      </c>
      <c r="S238">
        <v>5090</v>
      </c>
      <c r="T238">
        <f t="shared" si="18"/>
        <v>-74</v>
      </c>
      <c r="U238">
        <v>4442</v>
      </c>
      <c r="V238">
        <v>5360.5450598223606</v>
      </c>
      <c r="W238">
        <v>5090</v>
      </c>
      <c r="X238" s="10">
        <v>24.3</v>
      </c>
      <c r="Y238">
        <v>0</v>
      </c>
      <c r="Z238">
        <f t="shared" si="19"/>
        <v>0</v>
      </c>
    </row>
    <row r="239" spans="1:26" x14ac:dyDescent="0.6">
      <c r="A239">
        <v>2019</v>
      </c>
      <c r="B239">
        <v>8</v>
      </c>
      <c r="C239">
        <v>26</v>
      </c>
      <c r="D239">
        <f t="shared" si="17"/>
        <v>1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23405</v>
      </c>
      <c r="M239">
        <v>23011</v>
      </c>
      <c r="N239">
        <v>0.43746051560093108</v>
      </c>
      <c r="O239">
        <v>0.56253948439906887</v>
      </c>
      <c r="P239">
        <v>0.57318822755060317</v>
      </c>
      <c r="Q239">
        <v>0.42681177244939678</v>
      </c>
      <c r="R239">
        <v>5.9656590783414919E-2</v>
      </c>
      <c r="S239">
        <v>4539</v>
      </c>
      <c r="T239">
        <f t="shared" si="18"/>
        <v>-551</v>
      </c>
      <c r="U239">
        <v>4442</v>
      </c>
      <c r="V239">
        <v>4416.3331445184558</v>
      </c>
      <c r="W239">
        <v>4539</v>
      </c>
      <c r="X239" s="10">
        <v>25.2</v>
      </c>
      <c r="Y239">
        <v>0</v>
      </c>
      <c r="Z239">
        <f t="shared" si="19"/>
        <v>0</v>
      </c>
    </row>
    <row r="240" spans="1:26" x14ac:dyDescent="0.6">
      <c r="A240">
        <v>2019</v>
      </c>
      <c r="B240">
        <v>8</v>
      </c>
      <c r="C240">
        <v>27</v>
      </c>
      <c r="D240">
        <f t="shared" si="17"/>
        <v>2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22023</v>
      </c>
      <c r="M240">
        <v>21862</v>
      </c>
      <c r="N240">
        <v>0.42178615947312548</v>
      </c>
      <c r="O240">
        <v>0.57821384052687452</v>
      </c>
      <c r="P240">
        <v>0.58936601824251966</v>
      </c>
      <c r="Q240">
        <v>0.41063398175748028</v>
      </c>
      <c r="R240">
        <v>0.1029380377531106</v>
      </c>
      <c r="S240">
        <v>4526</v>
      </c>
      <c r="T240">
        <f t="shared" si="18"/>
        <v>-13</v>
      </c>
      <c r="U240">
        <v>4442</v>
      </c>
      <c r="V240">
        <v>4531.1709731465298</v>
      </c>
      <c r="W240">
        <v>4526</v>
      </c>
      <c r="X240" s="10">
        <v>23.5</v>
      </c>
      <c r="Y240">
        <v>4.7</v>
      </c>
      <c r="Z240">
        <f t="shared" si="19"/>
        <v>110.45</v>
      </c>
    </row>
    <row r="241" spans="1:26" x14ac:dyDescent="0.6">
      <c r="A241">
        <v>2019</v>
      </c>
      <c r="B241">
        <v>8</v>
      </c>
      <c r="C241">
        <v>28</v>
      </c>
      <c r="D241">
        <f t="shared" si="17"/>
        <v>3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23411</v>
      </c>
      <c r="M241">
        <v>21983</v>
      </c>
      <c r="N241">
        <v>0.40594360494265869</v>
      </c>
      <c r="O241">
        <v>0.5940563950573412</v>
      </c>
      <c r="P241">
        <v>0.57786155441567855</v>
      </c>
      <c r="Q241">
        <v>0.42213844558432151</v>
      </c>
      <c r="R241">
        <v>8.6071720400127366E-2</v>
      </c>
      <c r="S241">
        <v>4583</v>
      </c>
      <c r="T241">
        <f t="shared" si="18"/>
        <v>57</v>
      </c>
      <c r="U241">
        <v>4442</v>
      </c>
      <c r="V241">
        <v>4801.0572048242466</v>
      </c>
      <c r="W241">
        <v>4583</v>
      </c>
      <c r="X241" s="10">
        <v>24.1</v>
      </c>
      <c r="Y241">
        <v>2.2000000000000002</v>
      </c>
      <c r="Z241">
        <f t="shared" si="19"/>
        <v>53.02000000000001</v>
      </c>
    </row>
    <row r="242" spans="1:26" x14ac:dyDescent="0.6">
      <c r="A242">
        <v>2019</v>
      </c>
      <c r="B242">
        <v>8</v>
      </c>
      <c r="C242">
        <v>29</v>
      </c>
      <c r="D242">
        <f t="shared" si="17"/>
        <v>4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23912</v>
      </c>
      <c r="M242">
        <v>21491</v>
      </c>
      <c r="N242">
        <v>0.41257318526122022</v>
      </c>
      <c r="O242">
        <v>0.58742681473877978</v>
      </c>
      <c r="P242">
        <v>0.55953998339492794</v>
      </c>
      <c r="Q242">
        <v>0.44046001660507222</v>
      </c>
      <c r="R242">
        <v>0.1070216184794586</v>
      </c>
      <c r="S242">
        <v>4599</v>
      </c>
      <c r="T242">
        <f t="shared" si="18"/>
        <v>16</v>
      </c>
      <c r="U242">
        <v>4442</v>
      </c>
      <c r="V242">
        <v>4730.3219448157179</v>
      </c>
      <c r="W242">
        <v>4599</v>
      </c>
      <c r="X242" s="10">
        <v>23.1</v>
      </c>
      <c r="Y242">
        <v>1.2</v>
      </c>
      <c r="Z242">
        <f t="shared" si="19"/>
        <v>27.720000000000002</v>
      </c>
    </row>
    <row r="243" spans="1:26" x14ac:dyDescent="0.6">
      <c r="A243">
        <v>2019</v>
      </c>
      <c r="B243">
        <v>8</v>
      </c>
      <c r="C243">
        <v>30</v>
      </c>
      <c r="D243">
        <f t="shared" si="17"/>
        <v>5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23594</v>
      </c>
      <c r="M243">
        <v>20206</v>
      </c>
      <c r="N243">
        <v>0.44541918184817969</v>
      </c>
      <c r="O243">
        <v>0.55458081815182037</v>
      </c>
      <c r="P243">
        <v>0.58421332211079768</v>
      </c>
      <c r="Q243">
        <v>0.41578667788920232</v>
      </c>
      <c r="R243">
        <v>4.8245997960809243E-2</v>
      </c>
      <c r="S243">
        <v>4469</v>
      </c>
      <c r="T243">
        <f t="shared" si="18"/>
        <v>-130</v>
      </c>
      <c r="U243">
        <v>4442</v>
      </c>
      <c r="V243">
        <v>4669.2476461481247</v>
      </c>
      <c r="W243">
        <v>4469</v>
      </c>
      <c r="X243" s="10">
        <v>24.6</v>
      </c>
      <c r="Y243">
        <v>0</v>
      </c>
      <c r="Z243">
        <f t="shared" si="19"/>
        <v>0</v>
      </c>
    </row>
    <row r="244" spans="1:26" x14ac:dyDescent="0.6">
      <c r="A244">
        <v>2019</v>
      </c>
      <c r="B244">
        <v>8</v>
      </c>
      <c r="C244">
        <v>31</v>
      </c>
      <c r="D244">
        <f t="shared" si="17"/>
        <v>6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24944</v>
      </c>
      <c r="M244">
        <v>21204</v>
      </c>
      <c r="N244">
        <v>0.43416570488557849</v>
      </c>
      <c r="O244">
        <v>0.56583429511442151</v>
      </c>
      <c r="P244">
        <v>0.58891140341418657</v>
      </c>
      <c r="Q244">
        <v>0.41108859658581343</v>
      </c>
      <c r="R244">
        <v>1.8459395693486261E-2</v>
      </c>
      <c r="S244">
        <v>4719</v>
      </c>
      <c r="T244">
        <f t="shared" si="18"/>
        <v>250</v>
      </c>
      <c r="U244">
        <v>4442</v>
      </c>
      <c r="V244">
        <v>5010.0832596243854</v>
      </c>
      <c r="W244">
        <v>4719</v>
      </c>
      <c r="X244" s="10">
        <v>24.4</v>
      </c>
      <c r="Y244">
        <v>0</v>
      </c>
      <c r="Z244">
        <f t="shared" si="19"/>
        <v>0</v>
      </c>
    </row>
    <row r="245" spans="1:26" x14ac:dyDescent="0.6">
      <c r="A245">
        <v>2019</v>
      </c>
      <c r="B245">
        <v>9</v>
      </c>
      <c r="C245">
        <v>1</v>
      </c>
      <c r="D245">
        <f t="shared" si="17"/>
        <v>7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24255</v>
      </c>
      <c r="M245">
        <v>20873</v>
      </c>
      <c r="N245">
        <v>0.42235450038673489</v>
      </c>
      <c r="O245">
        <v>0.57764549961326506</v>
      </c>
      <c r="P245">
        <v>0.58214837050886947</v>
      </c>
      <c r="Q245">
        <v>0.41785162949113053</v>
      </c>
      <c r="R245">
        <v>2.6117618764677591E-2</v>
      </c>
      <c r="S245">
        <v>4658</v>
      </c>
      <c r="T245">
        <f t="shared" si="18"/>
        <v>-61</v>
      </c>
      <c r="U245">
        <v>4442</v>
      </c>
      <c r="V245">
        <v>5022.9113009130069</v>
      </c>
      <c r="W245">
        <v>4658</v>
      </c>
      <c r="X245" s="10">
        <v>23.7</v>
      </c>
      <c r="Y245">
        <v>2.2999999999999998</v>
      </c>
      <c r="Z245">
        <f t="shared" si="19"/>
        <v>54.509999999999991</v>
      </c>
    </row>
    <row r="246" spans="1:26" x14ac:dyDescent="0.6">
      <c r="A246">
        <v>2019</v>
      </c>
      <c r="B246">
        <v>9</v>
      </c>
      <c r="C246">
        <v>2</v>
      </c>
      <c r="D246">
        <f t="shared" si="17"/>
        <v>1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20475</v>
      </c>
      <c r="M246">
        <v>18510</v>
      </c>
      <c r="N246">
        <v>0.44564802108054702</v>
      </c>
      <c r="O246">
        <v>0.55435197891945298</v>
      </c>
      <c r="P246">
        <v>0.56864068425487102</v>
      </c>
      <c r="Q246">
        <v>0.43135931574512892</v>
      </c>
      <c r="R246">
        <v>4.7677633144761172E-2</v>
      </c>
      <c r="S246">
        <v>3822</v>
      </c>
      <c r="T246">
        <f t="shared" si="18"/>
        <v>-836</v>
      </c>
      <c r="U246">
        <v>4442</v>
      </c>
      <c r="V246">
        <v>3899.461641928317</v>
      </c>
      <c r="W246">
        <v>3822</v>
      </c>
      <c r="X246" s="10">
        <v>21.4</v>
      </c>
      <c r="Y246">
        <v>40.4</v>
      </c>
      <c r="Z246">
        <f t="shared" si="19"/>
        <v>864.56</v>
      </c>
    </row>
    <row r="247" spans="1:26" x14ac:dyDescent="0.6">
      <c r="A247">
        <v>2019</v>
      </c>
      <c r="B247">
        <v>9</v>
      </c>
      <c r="C247">
        <v>3</v>
      </c>
      <c r="D247">
        <f t="shared" si="17"/>
        <v>2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17416</v>
      </c>
      <c r="M247">
        <v>16871</v>
      </c>
      <c r="N247">
        <v>0.4666662220900975</v>
      </c>
      <c r="O247">
        <v>0.53333377790990244</v>
      </c>
      <c r="P247">
        <v>0.56780294676488452</v>
      </c>
      <c r="Q247">
        <v>0.43219705323511548</v>
      </c>
      <c r="R247">
        <v>3.5626227866712303E-2</v>
      </c>
      <c r="S247">
        <v>4005</v>
      </c>
      <c r="T247">
        <f t="shared" si="18"/>
        <v>183</v>
      </c>
      <c r="U247">
        <v>4442</v>
      </c>
      <c r="V247">
        <v>3456.9816137450821</v>
      </c>
      <c r="W247">
        <v>4005</v>
      </c>
      <c r="X247" s="10">
        <v>23</v>
      </c>
      <c r="Y247">
        <v>5.8</v>
      </c>
      <c r="Z247">
        <f t="shared" si="19"/>
        <v>133.4</v>
      </c>
    </row>
    <row r="248" spans="1:26" x14ac:dyDescent="0.6">
      <c r="A248">
        <v>2019</v>
      </c>
      <c r="B248">
        <v>9</v>
      </c>
      <c r="C248">
        <v>4</v>
      </c>
      <c r="D248">
        <f t="shared" si="17"/>
        <v>3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18188</v>
      </c>
      <c r="M248">
        <v>17363</v>
      </c>
      <c r="N248">
        <v>0.43790707562333858</v>
      </c>
      <c r="O248">
        <v>0.56209292437666136</v>
      </c>
      <c r="P248">
        <v>0.56864356328024146</v>
      </c>
      <c r="Q248">
        <v>0.43135643671975848</v>
      </c>
      <c r="R248">
        <v>4.7371793911586302E-2</v>
      </c>
      <c r="S248">
        <v>3949</v>
      </c>
      <c r="T248">
        <f t="shared" si="18"/>
        <v>-56</v>
      </c>
      <c r="U248">
        <v>4442</v>
      </c>
      <c r="V248">
        <v>3841.4431192648508</v>
      </c>
      <c r="W248">
        <v>3949</v>
      </c>
      <c r="X248" s="10">
        <v>24.5</v>
      </c>
      <c r="Y248">
        <v>1.3</v>
      </c>
      <c r="Z248">
        <f t="shared" si="19"/>
        <v>31.85</v>
      </c>
    </row>
    <row r="249" spans="1:26" x14ac:dyDescent="0.6">
      <c r="A249">
        <v>2019</v>
      </c>
      <c r="B249">
        <v>9</v>
      </c>
      <c r="C249">
        <v>5</v>
      </c>
      <c r="D249">
        <f t="shared" si="17"/>
        <v>4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18812</v>
      </c>
      <c r="M249">
        <v>17953</v>
      </c>
      <c r="N249">
        <v>0.41483808379130388</v>
      </c>
      <c r="O249">
        <v>0.58516191620869618</v>
      </c>
      <c r="P249">
        <v>0.57017944800947973</v>
      </c>
      <c r="Q249">
        <v>0.42982055199052033</v>
      </c>
      <c r="R249">
        <v>6.5129248134849313E-2</v>
      </c>
      <c r="S249">
        <v>3819</v>
      </c>
      <c r="T249">
        <f t="shared" si="18"/>
        <v>-130</v>
      </c>
      <c r="U249">
        <v>4442</v>
      </c>
      <c r="V249">
        <v>4168.7522313203508</v>
      </c>
      <c r="W249">
        <v>3819</v>
      </c>
      <c r="X249" s="10">
        <v>26.5</v>
      </c>
      <c r="Y249">
        <v>0</v>
      </c>
      <c r="Z249">
        <f t="shared" si="19"/>
        <v>0</v>
      </c>
    </row>
    <row r="250" spans="1:26" x14ac:dyDescent="0.6">
      <c r="A250">
        <v>2019</v>
      </c>
      <c r="B250">
        <v>9</v>
      </c>
      <c r="C250">
        <v>6</v>
      </c>
      <c r="D250">
        <f t="shared" si="17"/>
        <v>5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17877</v>
      </c>
      <c r="M250">
        <v>16185</v>
      </c>
      <c r="N250">
        <v>0.44572831158637571</v>
      </c>
      <c r="O250">
        <v>0.55427168841362418</v>
      </c>
      <c r="P250">
        <v>0.5724812783652149</v>
      </c>
      <c r="Q250">
        <v>0.4275187216347851</v>
      </c>
      <c r="R250">
        <v>8.0034299003976656E-2</v>
      </c>
      <c r="S250">
        <v>3693</v>
      </c>
      <c r="T250">
        <f t="shared" si="18"/>
        <v>-126</v>
      </c>
      <c r="U250">
        <v>4442</v>
      </c>
      <c r="V250">
        <v>3886.143419994246</v>
      </c>
      <c r="W250">
        <v>3693</v>
      </c>
      <c r="X250" s="10">
        <v>27</v>
      </c>
      <c r="Y250">
        <v>0</v>
      </c>
      <c r="Z250">
        <f t="shared" si="19"/>
        <v>0</v>
      </c>
    </row>
    <row r="251" spans="1:26" x14ac:dyDescent="0.6">
      <c r="A251">
        <v>2019</v>
      </c>
      <c r="B251">
        <v>9</v>
      </c>
      <c r="C251">
        <v>7</v>
      </c>
      <c r="D251">
        <f t="shared" si="17"/>
        <v>6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 s="6">
        <v>11079</v>
      </c>
      <c r="M251" s="6">
        <v>11740</v>
      </c>
      <c r="N251">
        <v>0.22207129815488949</v>
      </c>
      <c r="O251">
        <v>0.77792870184511054</v>
      </c>
      <c r="P251">
        <v>0.46262720337797741</v>
      </c>
      <c r="Q251">
        <v>0.53737279662202264</v>
      </c>
      <c r="R251">
        <v>0.18988359851362949</v>
      </c>
      <c r="S251">
        <v>3823</v>
      </c>
      <c r="T251">
        <f t="shared" si="18"/>
        <v>130</v>
      </c>
      <c r="U251">
        <v>4442</v>
      </c>
      <c r="V251">
        <v>4102.3422524054604</v>
      </c>
      <c r="W251">
        <v>3823</v>
      </c>
      <c r="X251" s="10">
        <v>26</v>
      </c>
      <c r="Y251">
        <v>12.3</v>
      </c>
      <c r="Z251">
        <f t="shared" si="19"/>
        <v>319.8</v>
      </c>
    </row>
    <row r="252" spans="1:26" x14ac:dyDescent="0.6">
      <c r="A252">
        <v>2019</v>
      </c>
      <c r="B252">
        <v>9</v>
      </c>
      <c r="C252">
        <v>8</v>
      </c>
      <c r="D252">
        <f t="shared" si="17"/>
        <v>7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18948</v>
      </c>
      <c r="M252">
        <v>18423</v>
      </c>
      <c r="N252">
        <v>0.4091542588514907</v>
      </c>
      <c r="O252">
        <v>0.5908457411485093</v>
      </c>
      <c r="P252">
        <v>0.57055731758882366</v>
      </c>
      <c r="Q252">
        <v>0.42944268241117628</v>
      </c>
      <c r="R252">
        <v>5.0446007279917313E-2</v>
      </c>
      <c r="S252">
        <v>3843</v>
      </c>
      <c r="T252">
        <f t="shared" si="18"/>
        <v>20</v>
      </c>
      <c r="U252">
        <v>4442</v>
      </c>
      <c r="V252">
        <v>4393.3304734902476</v>
      </c>
      <c r="W252">
        <v>3843</v>
      </c>
      <c r="X252" s="10">
        <v>25.3</v>
      </c>
      <c r="Y252">
        <v>1.3</v>
      </c>
      <c r="Z252">
        <f t="shared" si="19"/>
        <v>32.89</v>
      </c>
    </row>
    <row r="253" spans="1:26" x14ac:dyDescent="0.6">
      <c r="A253">
        <v>2019</v>
      </c>
      <c r="B253">
        <v>9</v>
      </c>
      <c r="C253">
        <v>9</v>
      </c>
      <c r="D253">
        <f t="shared" si="17"/>
        <v>1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17002</v>
      </c>
      <c r="M253">
        <v>15975</v>
      </c>
      <c r="N253">
        <v>0.46592599549527092</v>
      </c>
      <c r="O253">
        <v>0.53407400450472908</v>
      </c>
      <c r="P253">
        <v>0.5755980734790922</v>
      </c>
      <c r="Q253">
        <v>0.4244019265209078</v>
      </c>
      <c r="R253">
        <v>2.1018462798589169E-2</v>
      </c>
      <c r="S253">
        <v>3477</v>
      </c>
      <c r="T253">
        <f t="shared" si="18"/>
        <v>-366</v>
      </c>
      <c r="U253">
        <v>4442</v>
      </c>
      <c r="V253">
        <v>3426.1699975062279</v>
      </c>
      <c r="W253">
        <v>3477</v>
      </c>
      <c r="X253" s="10">
        <v>27</v>
      </c>
      <c r="Y253">
        <v>0</v>
      </c>
      <c r="Z253">
        <f t="shared" si="19"/>
        <v>0</v>
      </c>
    </row>
    <row r="254" spans="1:26" x14ac:dyDescent="0.6">
      <c r="A254">
        <v>2019</v>
      </c>
      <c r="B254">
        <v>9</v>
      </c>
      <c r="C254">
        <v>10</v>
      </c>
      <c r="D254">
        <f t="shared" si="17"/>
        <v>2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17764</v>
      </c>
      <c r="M254">
        <v>19434</v>
      </c>
      <c r="N254">
        <v>0.45888013493759661</v>
      </c>
      <c r="O254">
        <v>0.54111986506240339</v>
      </c>
      <c r="P254">
        <v>0.56694824307350344</v>
      </c>
      <c r="Q254">
        <v>0.43305175692649661</v>
      </c>
      <c r="R254">
        <v>6.0695536795954089E-2</v>
      </c>
      <c r="S254">
        <v>3569</v>
      </c>
      <c r="T254">
        <f t="shared" si="18"/>
        <v>92</v>
      </c>
      <c r="U254">
        <v>4442</v>
      </c>
      <c r="V254">
        <v>3567.6605185942749</v>
      </c>
      <c r="W254">
        <v>3569</v>
      </c>
      <c r="X254" s="10">
        <v>26.7</v>
      </c>
      <c r="Y254">
        <v>0</v>
      </c>
      <c r="Z254">
        <f t="shared" si="19"/>
        <v>0</v>
      </c>
    </row>
    <row r="255" spans="1:26" x14ac:dyDescent="0.6">
      <c r="A255">
        <v>2019</v>
      </c>
      <c r="B255">
        <v>9</v>
      </c>
      <c r="C255">
        <v>11</v>
      </c>
      <c r="D255">
        <f t="shared" si="17"/>
        <v>3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21000</v>
      </c>
      <c r="M255">
        <v>24461</v>
      </c>
      <c r="N255">
        <v>0.43109281721738468</v>
      </c>
      <c r="O255">
        <v>0.56890718278261532</v>
      </c>
      <c r="P255">
        <v>0.57985308904859079</v>
      </c>
      <c r="Q255">
        <v>0.42014691095140921</v>
      </c>
      <c r="R255">
        <v>6.1056187180754652E-2</v>
      </c>
      <c r="S255">
        <v>4418</v>
      </c>
      <c r="T255">
        <f t="shared" si="18"/>
        <v>849</v>
      </c>
      <c r="U255">
        <v>4442</v>
      </c>
      <c r="V255">
        <v>4360.3377505524732</v>
      </c>
      <c r="W255">
        <v>4418</v>
      </c>
      <c r="X255" s="10">
        <v>25.1</v>
      </c>
      <c r="Y255">
        <v>13.4</v>
      </c>
      <c r="Z255">
        <f t="shared" si="19"/>
        <v>336.34000000000003</v>
      </c>
    </row>
    <row r="256" spans="1:26" x14ac:dyDescent="0.6">
      <c r="A256">
        <v>2019</v>
      </c>
      <c r="B256">
        <v>9</v>
      </c>
      <c r="C256">
        <v>12</v>
      </c>
      <c r="D256">
        <f t="shared" si="17"/>
        <v>4</v>
      </c>
      <c r="E256" t="s">
        <v>24</v>
      </c>
      <c r="F256" t="s">
        <v>14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-1</v>
      </c>
      <c r="H256">
        <f t="shared" si="15"/>
        <v>0</v>
      </c>
      <c r="I256">
        <f t="shared" si="16"/>
        <v>1</v>
      </c>
      <c r="J256" s="12" t="s">
        <v>58</v>
      </c>
      <c r="K256" s="12"/>
      <c r="L256">
        <v>23508</v>
      </c>
      <c r="M256">
        <v>26978</v>
      </c>
      <c r="N256">
        <v>0.44334946099651978</v>
      </c>
      <c r="O256">
        <v>0.55665053900348027</v>
      </c>
      <c r="P256">
        <v>0.59440271057918115</v>
      </c>
      <c r="Q256">
        <v>0.4055972894208188</v>
      </c>
      <c r="R256">
        <v>3.6865857454092751E-2</v>
      </c>
      <c r="S256">
        <v>5245</v>
      </c>
      <c r="T256">
        <f t="shared" si="18"/>
        <v>827</v>
      </c>
      <c r="U256">
        <v>4442</v>
      </c>
      <c r="V256">
        <v>4899.553933301625</v>
      </c>
      <c r="W256">
        <v>5245</v>
      </c>
      <c r="X256" s="10">
        <v>21.6</v>
      </c>
      <c r="Y256">
        <v>3.9</v>
      </c>
      <c r="Z256">
        <f t="shared" si="19"/>
        <v>84.240000000000009</v>
      </c>
    </row>
    <row r="257" spans="1:26" x14ac:dyDescent="0.6">
      <c r="A257">
        <v>2019</v>
      </c>
      <c r="B257">
        <v>9</v>
      </c>
      <c r="C257">
        <v>13</v>
      </c>
      <c r="D257">
        <f t="shared" si="17"/>
        <v>5</v>
      </c>
      <c r="E257" t="s">
        <v>24</v>
      </c>
      <c r="F257" t="s">
        <v>11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1</v>
      </c>
      <c r="I257">
        <f t="shared" si="16"/>
        <v>1</v>
      </c>
      <c r="J257" s="12" t="s">
        <v>58</v>
      </c>
      <c r="K257" s="12"/>
      <c r="L257">
        <v>21647</v>
      </c>
      <c r="M257">
        <v>21942</v>
      </c>
      <c r="N257">
        <v>0.47136367603980622</v>
      </c>
      <c r="O257">
        <v>0.52863632396019378</v>
      </c>
      <c r="P257">
        <v>0.59618298793470803</v>
      </c>
      <c r="Q257">
        <v>0.40381701206529191</v>
      </c>
      <c r="R257">
        <v>2.815669005521175E-2</v>
      </c>
      <c r="S257">
        <v>5414</v>
      </c>
      <c r="T257">
        <f t="shared" si="18"/>
        <v>169</v>
      </c>
      <c r="U257">
        <v>4442</v>
      </c>
      <c r="V257">
        <v>4528.7580174916957</v>
      </c>
      <c r="W257">
        <v>5414</v>
      </c>
      <c r="X257" s="10">
        <v>23.2</v>
      </c>
      <c r="Y257">
        <v>0</v>
      </c>
      <c r="Z257">
        <f t="shared" si="19"/>
        <v>0</v>
      </c>
    </row>
    <row r="258" spans="1:26" x14ac:dyDescent="0.6">
      <c r="A258">
        <v>2019</v>
      </c>
      <c r="B258">
        <v>9</v>
      </c>
      <c r="C258">
        <v>14</v>
      </c>
      <c r="D258">
        <f t="shared" si="17"/>
        <v>6</v>
      </c>
      <c r="E258" t="s">
        <v>24</v>
      </c>
      <c r="F258" t="s">
        <v>15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1</v>
      </c>
      <c r="H258">
        <f t="shared" ref="H258:H321" si="20" xml:space="preserve"> IF(F258 = "H",1,0)</f>
        <v>0</v>
      </c>
      <c r="I258">
        <f t="shared" ref="I258:I321" si="21">IF(NOT(ISBLANK(F258)), 1, 0)</f>
        <v>1</v>
      </c>
      <c r="J258" s="12" t="s">
        <v>58</v>
      </c>
      <c r="K258" s="12"/>
      <c r="L258">
        <v>26663</v>
      </c>
      <c r="M258">
        <v>24106</v>
      </c>
      <c r="N258">
        <v>0.4524484858779515</v>
      </c>
      <c r="O258">
        <v>0.5475515141220485</v>
      </c>
      <c r="P258">
        <v>0.61850791428119545</v>
      </c>
      <c r="Q258">
        <v>0.38149208571880461</v>
      </c>
      <c r="R258">
        <v>3.2842202479771473E-2</v>
      </c>
      <c r="S258">
        <v>5417</v>
      </c>
      <c r="T258">
        <f t="shared" si="18"/>
        <v>3</v>
      </c>
      <c r="U258">
        <v>4442</v>
      </c>
      <c r="V258">
        <v>5511.0009396313226</v>
      </c>
      <c r="W258">
        <v>5417</v>
      </c>
      <c r="X258" s="10">
        <v>23.8</v>
      </c>
      <c r="Y258">
        <v>0</v>
      </c>
      <c r="Z258">
        <f t="shared" si="19"/>
        <v>0</v>
      </c>
    </row>
    <row r="259" spans="1:26" x14ac:dyDescent="0.6">
      <c r="A259">
        <v>2019</v>
      </c>
      <c r="B259">
        <v>9</v>
      </c>
      <c r="C259">
        <v>15</v>
      </c>
      <c r="D259">
        <f t="shared" ref="D259:D322" si="22">WEEKDAY(DATE(A259,B259,C259), 2)</f>
        <v>7</v>
      </c>
      <c r="E259" t="s">
        <v>24</v>
      </c>
      <c r="F259" t="s">
        <v>17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2</v>
      </c>
      <c r="H259">
        <f t="shared" si="20"/>
        <v>0</v>
      </c>
      <c r="I259">
        <f t="shared" si="21"/>
        <v>1</v>
      </c>
      <c r="J259" s="12" t="s">
        <v>58</v>
      </c>
      <c r="K259" s="12"/>
      <c r="L259">
        <v>28790</v>
      </c>
      <c r="M259">
        <v>25437</v>
      </c>
      <c r="N259">
        <v>0.42199116841142348</v>
      </c>
      <c r="O259">
        <v>0.57800883158857652</v>
      </c>
      <c r="P259">
        <v>0.58899864130556678</v>
      </c>
      <c r="Q259">
        <v>0.41100135869443333</v>
      </c>
      <c r="R259">
        <v>1.2359943977591039E-2</v>
      </c>
      <c r="S259">
        <v>4734</v>
      </c>
      <c r="T259">
        <f t="shared" ref="T259:T322" si="23">S259-S258</f>
        <v>-683</v>
      </c>
      <c r="U259">
        <v>4442</v>
      </c>
      <c r="V259">
        <v>5863.8785601397658</v>
      </c>
      <c r="W259">
        <v>4734</v>
      </c>
      <c r="X259" s="10">
        <v>24.9</v>
      </c>
      <c r="Y259">
        <v>0</v>
      </c>
      <c r="Z259">
        <f t="shared" ref="Z259:Z322" si="24">X259*Y259</f>
        <v>0</v>
      </c>
    </row>
    <row r="260" spans="1:26" x14ac:dyDescent="0.6">
      <c r="A260">
        <v>2019</v>
      </c>
      <c r="B260">
        <v>9</v>
      </c>
      <c r="C260">
        <v>16</v>
      </c>
      <c r="D260">
        <f t="shared" si="22"/>
        <v>1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22941</v>
      </c>
      <c r="M260">
        <v>22582</v>
      </c>
      <c r="N260">
        <v>0.45633387001653652</v>
      </c>
      <c r="O260">
        <v>0.54366612998346353</v>
      </c>
      <c r="P260">
        <v>0.58227221395518525</v>
      </c>
      <c r="Q260">
        <v>0.4177277860448147</v>
      </c>
      <c r="R260">
        <v>6.556334523551631E-2</v>
      </c>
      <c r="S260">
        <v>3717</v>
      </c>
      <c r="T260">
        <f t="shared" si="23"/>
        <v>-1017</v>
      </c>
      <c r="U260">
        <v>4442</v>
      </c>
      <c r="V260">
        <v>4267.77782228876</v>
      </c>
      <c r="W260">
        <v>3717</v>
      </c>
      <c r="X260" s="10">
        <v>23.4</v>
      </c>
      <c r="Y260">
        <v>0</v>
      </c>
      <c r="Z260">
        <f t="shared" si="24"/>
        <v>0</v>
      </c>
    </row>
    <row r="261" spans="1:26" x14ac:dyDescent="0.6">
      <c r="A261">
        <v>2019</v>
      </c>
      <c r="B261">
        <v>9</v>
      </c>
      <c r="C261">
        <v>17</v>
      </c>
      <c r="D261">
        <f t="shared" si="22"/>
        <v>2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19902</v>
      </c>
      <c r="M261">
        <v>21926</v>
      </c>
      <c r="N261">
        <v>0.45613001136812831</v>
      </c>
      <c r="O261">
        <v>0.54386998863187164</v>
      </c>
      <c r="P261">
        <v>0.58531641133170909</v>
      </c>
      <c r="Q261">
        <v>0.41468358866829091</v>
      </c>
      <c r="R261">
        <v>4.4140433818998737E-2</v>
      </c>
      <c r="S261">
        <v>3814</v>
      </c>
      <c r="T261">
        <f t="shared" si="23"/>
        <v>97</v>
      </c>
      <c r="U261">
        <v>4442</v>
      </c>
      <c r="V261">
        <v>3965.183441134604</v>
      </c>
      <c r="W261">
        <v>3814</v>
      </c>
      <c r="X261" s="10">
        <v>22.9</v>
      </c>
      <c r="Y261">
        <v>0</v>
      </c>
      <c r="Z261">
        <f t="shared" si="24"/>
        <v>0</v>
      </c>
    </row>
    <row r="262" spans="1:26" x14ac:dyDescent="0.6">
      <c r="A262">
        <v>2019</v>
      </c>
      <c r="B262">
        <v>9</v>
      </c>
      <c r="C262">
        <v>18</v>
      </c>
      <c r="D262">
        <f t="shared" si="22"/>
        <v>3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19102</v>
      </c>
      <c r="M262">
        <v>22264</v>
      </c>
      <c r="N262">
        <v>0.43274970335114199</v>
      </c>
      <c r="O262">
        <v>0.56725029664885795</v>
      </c>
      <c r="P262">
        <v>0.57711653029582366</v>
      </c>
      <c r="Q262">
        <v>0.42288346970417628</v>
      </c>
      <c r="R262">
        <v>2.3427815633242689E-2</v>
      </c>
      <c r="S262">
        <v>4159</v>
      </c>
      <c r="T262">
        <f t="shared" si="23"/>
        <v>345</v>
      </c>
      <c r="U262">
        <v>4442</v>
      </c>
      <c r="V262">
        <v>4043.7138930089918</v>
      </c>
      <c r="W262">
        <v>4159</v>
      </c>
      <c r="X262" s="10">
        <v>22.9</v>
      </c>
      <c r="Y262">
        <v>0</v>
      </c>
      <c r="Z262">
        <f t="shared" si="24"/>
        <v>0</v>
      </c>
    </row>
    <row r="263" spans="1:26" x14ac:dyDescent="0.6">
      <c r="A263">
        <v>2019</v>
      </c>
      <c r="B263">
        <v>9</v>
      </c>
      <c r="C263">
        <v>19</v>
      </c>
      <c r="D263">
        <f t="shared" si="22"/>
        <v>4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19997</v>
      </c>
      <c r="M263">
        <v>22577</v>
      </c>
      <c r="N263">
        <v>0.42603175944097449</v>
      </c>
      <c r="O263">
        <v>0.5739682405590254</v>
      </c>
      <c r="P263">
        <v>0.56338319218031474</v>
      </c>
      <c r="Q263">
        <v>0.43661680781968532</v>
      </c>
      <c r="R263">
        <v>2.1535998300248889E-2</v>
      </c>
      <c r="S263">
        <v>4385</v>
      </c>
      <c r="T263">
        <f t="shared" si="23"/>
        <v>226</v>
      </c>
      <c r="U263">
        <v>4442</v>
      </c>
      <c r="V263">
        <v>4159.0086172448146</v>
      </c>
      <c r="W263">
        <v>4385</v>
      </c>
      <c r="X263" s="10">
        <v>21.6</v>
      </c>
      <c r="Y263">
        <v>0</v>
      </c>
      <c r="Z263">
        <f t="shared" si="24"/>
        <v>0</v>
      </c>
    </row>
    <row r="264" spans="1:26" x14ac:dyDescent="0.6">
      <c r="A264">
        <v>2019</v>
      </c>
      <c r="B264">
        <v>9</v>
      </c>
      <c r="C264">
        <v>20</v>
      </c>
      <c r="D264">
        <f t="shared" si="22"/>
        <v>5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22135</v>
      </c>
      <c r="M264">
        <v>20715</v>
      </c>
      <c r="N264">
        <v>0.46969044876894078</v>
      </c>
      <c r="O264">
        <v>0.53030955123105916</v>
      </c>
      <c r="P264">
        <v>0.59405086824181708</v>
      </c>
      <c r="Q264">
        <v>0.40594913175818292</v>
      </c>
      <c r="R264">
        <v>5.349519063869819E-2</v>
      </c>
      <c r="S264">
        <v>4434</v>
      </c>
      <c r="T264">
        <f t="shared" si="23"/>
        <v>49</v>
      </c>
      <c r="U264">
        <v>4442</v>
      </c>
      <c r="V264">
        <v>4354.3394746346476</v>
      </c>
      <c r="W264">
        <v>4434</v>
      </c>
      <c r="X264" s="10">
        <v>21.5</v>
      </c>
      <c r="Y264">
        <v>0.3</v>
      </c>
      <c r="Z264">
        <f t="shared" si="24"/>
        <v>6.45</v>
      </c>
    </row>
    <row r="265" spans="1:26" x14ac:dyDescent="0.6">
      <c r="A265">
        <v>2019</v>
      </c>
      <c r="B265">
        <v>9</v>
      </c>
      <c r="C265">
        <v>21</v>
      </c>
      <c r="D265">
        <f t="shared" si="22"/>
        <v>6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23494</v>
      </c>
      <c r="M265">
        <v>21750</v>
      </c>
      <c r="N265">
        <v>0.43937332518146582</v>
      </c>
      <c r="O265">
        <v>0.56062667481853423</v>
      </c>
      <c r="P265">
        <v>0.60604649468381033</v>
      </c>
      <c r="Q265">
        <v>0.39395350531618972</v>
      </c>
      <c r="R265">
        <v>0.1059517088569174</v>
      </c>
      <c r="S265">
        <v>4473</v>
      </c>
      <c r="T265">
        <f t="shared" si="23"/>
        <v>39</v>
      </c>
      <c r="U265">
        <v>4442</v>
      </c>
      <c r="V265">
        <v>4748.0757989512294</v>
      </c>
      <c r="W265">
        <v>4473</v>
      </c>
      <c r="X265" s="10">
        <v>18.2</v>
      </c>
      <c r="Y265">
        <v>30.4</v>
      </c>
      <c r="Z265">
        <f t="shared" si="24"/>
        <v>553.28</v>
      </c>
    </row>
    <row r="266" spans="1:26" x14ac:dyDescent="0.6">
      <c r="A266">
        <v>2019</v>
      </c>
      <c r="B266">
        <v>9</v>
      </c>
      <c r="C266">
        <v>22</v>
      </c>
      <c r="D266">
        <f t="shared" si="22"/>
        <v>7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 s="6">
        <v>2804</v>
      </c>
      <c r="M266" s="6">
        <v>4146</v>
      </c>
      <c r="N266">
        <v>8.5769230769230778E-2</v>
      </c>
      <c r="O266">
        <v>0.91423076923076929</v>
      </c>
      <c r="P266">
        <v>0.57876068376068379</v>
      </c>
      <c r="Q266">
        <v>0.42123931623931632</v>
      </c>
      <c r="R266">
        <v>0.22085470085470091</v>
      </c>
      <c r="S266">
        <v>4271</v>
      </c>
      <c r="T266">
        <f t="shared" si="23"/>
        <v>-202</v>
      </c>
      <c r="U266">
        <v>4442</v>
      </c>
      <c r="V266">
        <v>4556.3801697580266</v>
      </c>
      <c r="W266">
        <v>4271</v>
      </c>
      <c r="X266" s="10">
        <v>18.2</v>
      </c>
      <c r="Y266">
        <v>81.599999999999994</v>
      </c>
      <c r="Z266">
        <f t="shared" si="24"/>
        <v>1485.12</v>
      </c>
    </row>
    <row r="267" spans="1:26" x14ac:dyDescent="0.6">
      <c r="A267">
        <v>2019</v>
      </c>
      <c r="B267">
        <v>9</v>
      </c>
      <c r="C267">
        <v>23</v>
      </c>
      <c r="D267">
        <f t="shared" si="22"/>
        <v>1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24601</v>
      </c>
      <c r="M267">
        <v>25974</v>
      </c>
      <c r="N267">
        <v>0.40024859319842021</v>
      </c>
      <c r="O267">
        <v>0.59975140680157979</v>
      </c>
      <c r="P267">
        <v>0.57408429456781307</v>
      </c>
      <c r="Q267">
        <v>0.42591570543218688</v>
      </c>
      <c r="R267">
        <v>0.1175054818812786</v>
      </c>
      <c r="S267">
        <v>4004</v>
      </c>
      <c r="T267">
        <f t="shared" si="23"/>
        <v>-267</v>
      </c>
      <c r="U267">
        <v>4442</v>
      </c>
      <c r="V267">
        <v>4813.6008714941308</v>
      </c>
      <c r="W267">
        <v>4004</v>
      </c>
      <c r="X267" s="10">
        <v>17.899999999999999</v>
      </c>
      <c r="Y267">
        <v>2.5</v>
      </c>
      <c r="Z267">
        <f t="shared" si="24"/>
        <v>44.75</v>
      </c>
    </row>
    <row r="268" spans="1:26" x14ac:dyDescent="0.6">
      <c r="A268">
        <v>2019</v>
      </c>
      <c r="B268">
        <v>9</v>
      </c>
      <c r="C268">
        <v>24</v>
      </c>
      <c r="D268">
        <f t="shared" si="22"/>
        <v>2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19436</v>
      </c>
      <c r="M268">
        <v>22755</v>
      </c>
      <c r="N268">
        <v>0.46982819640379841</v>
      </c>
      <c r="O268">
        <v>0.53017180359620164</v>
      </c>
      <c r="P268">
        <v>0.58464047296474664</v>
      </c>
      <c r="Q268">
        <v>0.41535952703525331</v>
      </c>
      <c r="R268">
        <v>1.5508720650731689E-2</v>
      </c>
      <c r="S268">
        <v>4034</v>
      </c>
      <c r="T268">
        <f t="shared" si="23"/>
        <v>30</v>
      </c>
      <c r="U268">
        <v>4442</v>
      </c>
      <c r="V268">
        <v>3780.3352050651488</v>
      </c>
      <c r="W268">
        <v>4034</v>
      </c>
      <c r="X268" s="10">
        <v>19.399999999999999</v>
      </c>
      <c r="Y268">
        <v>0</v>
      </c>
      <c r="Z268">
        <f t="shared" si="24"/>
        <v>0</v>
      </c>
    </row>
    <row r="269" spans="1:26" x14ac:dyDescent="0.6">
      <c r="A269">
        <v>2019</v>
      </c>
      <c r="B269">
        <v>9</v>
      </c>
      <c r="C269">
        <v>25</v>
      </c>
      <c r="D269">
        <f t="shared" si="22"/>
        <v>3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20722</v>
      </c>
      <c r="M269">
        <v>22918</v>
      </c>
      <c r="N269">
        <v>0.43566283005729373</v>
      </c>
      <c r="O269">
        <v>0.56433716994270622</v>
      </c>
      <c r="P269">
        <v>0.58205447666520338</v>
      </c>
      <c r="Q269">
        <v>0.41794552333479668</v>
      </c>
      <c r="R269">
        <v>5.1139538085904872E-2</v>
      </c>
      <c r="S269">
        <v>4286</v>
      </c>
      <c r="T269">
        <f t="shared" si="23"/>
        <v>252</v>
      </c>
      <c r="U269">
        <v>4442</v>
      </c>
      <c r="V269">
        <v>4245.2307213893346</v>
      </c>
      <c r="W269">
        <v>4286</v>
      </c>
      <c r="X269" s="10">
        <v>20.399999999999999</v>
      </c>
      <c r="Y269">
        <v>0</v>
      </c>
      <c r="Z269">
        <f t="shared" si="24"/>
        <v>0</v>
      </c>
    </row>
    <row r="270" spans="1:26" x14ac:dyDescent="0.6">
      <c r="A270">
        <v>2019</v>
      </c>
      <c r="B270">
        <v>9</v>
      </c>
      <c r="C270">
        <v>26</v>
      </c>
      <c r="D270">
        <f t="shared" si="22"/>
        <v>4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20914</v>
      </c>
      <c r="M270">
        <v>23118</v>
      </c>
      <c r="N270">
        <v>0.44761134311420148</v>
      </c>
      <c r="O270">
        <v>0.55238865688579852</v>
      </c>
      <c r="P270">
        <v>0.54963339083325946</v>
      </c>
      <c r="Q270">
        <v>0.45036660916674059</v>
      </c>
      <c r="R270">
        <v>4.501301663794835E-2</v>
      </c>
      <c r="S270">
        <v>4516</v>
      </c>
      <c r="T270">
        <f t="shared" si="23"/>
        <v>230</v>
      </c>
      <c r="U270">
        <v>4442</v>
      </c>
      <c r="V270">
        <v>4015.7329341839891</v>
      </c>
      <c r="W270">
        <v>4516</v>
      </c>
      <c r="X270" s="10">
        <v>22.9</v>
      </c>
      <c r="Y270">
        <v>0</v>
      </c>
      <c r="Z270">
        <f t="shared" si="24"/>
        <v>0</v>
      </c>
    </row>
    <row r="271" spans="1:26" x14ac:dyDescent="0.6">
      <c r="A271">
        <v>2019</v>
      </c>
      <c r="B271">
        <v>9</v>
      </c>
      <c r="C271">
        <v>27</v>
      </c>
      <c r="D271">
        <f t="shared" si="22"/>
        <v>5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23565</v>
      </c>
      <c r="M271">
        <v>22020</v>
      </c>
      <c r="N271">
        <v>0.47739276597863378</v>
      </c>
      <c r="O271">
        <v>0.52260723402136622</v>
      </c>
      <c r="P271">
        <v>0.5808729542680553</v>
      </c>
      <c r="Q271">
        <v>0.41912704573194459</v>
      </c>
      <c r="R271">
        <v>3.1645496645041363E-2</v>
      </c>
      <c r="S271">
        <v>4501</v>
      </c>
      <c r="T271">
        <f t="shared" si="23"/>
        <v>-15</v>
      </c>
      <c r="U271">
        <v>4442</v>
      </c>
      <c r="V271">
        <v>4379.2120731065224</v>
      </c>
      <c r="W271">
        <v>4501</v>
      </c>
      <c r="X271" s="10">
        <v>22.1</v>
      </c>
      <c r="Y271">
        <v>15.3</v>
      </c>
      <c r="Z271">
        <f t="shared" si="24"/>
        <v>338.13000000000005</v>
      </c>
    </row>
    <row r="272" spans="1:26" x14ac:dyDescent="0.6">
      <c r="A272">
        <v>2019</v>
      </c>
      <c r="B272">
        <v>9</v>
      </c>
      <c r="C272">
        <v>28</v>
      </c>
      <c r="D272">
        <f t="shared" si="22"/>
        <v>6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24372</v>
      </c>
      <c r="M272">
        <v>24788</v>
      </c>
      <c r="N272">
        <v>0.45719908058917352</v>
      </c>
      <c r="O272">
        <v>0.54280091941082653</v>
      </c>
      <c r="P272">
        <v>0.59935901473827169</v>
      </c>
      <c r="Q272">
        <v>0.40064098526172831</v>
      </c>
      <c r="R272">
        <v>2.1144564892041001E-2</v>
      </c>
      <c r="S272">
        <v>4760</v>
      </c>
      <c r="T272">
        <f t="shared" si="23"/>
        <v>259</v>
      </c>
      <c r="U272">
        <v>4442</v>
      </c>
      <c r="V272">
        <v>4828.2706073425634</v>
      </c>
      <c r="W272">
        <v>4760</v>
      </c>
      <c r="X272" s="10">
        <v>22.4</v>
      </c>
      <c r="Y272">
        <v>68.2</v>
      </c>
      <c r="Z272">
        <f t="shared" si="24"/>
        <v>1527.68</v>
      </c>
    </row>
    <row r="273" spans="1:26" x14ac:dyDescent="0.6">
      <c r="A273">
        <v>2019</v>
      </c>
      <c r="B273">
        <v>9</v>
      </c>
      <c r="C273">
        <v>29</v>
      </c>
      <c r="D273">
        <f t="shared" si="22"/>
        <v>7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25376</v>
      </c>
      <c r="M273">
        <v>23221</v>
      </c>
      <c r="N273">
        <v>0.45592236131676162</v>
      </c>
      <c r="O273">
        <v>0.54407763868323844</v>
      </c>
      <c r="P273">
        <v>0.59412376315896298</v>
      </c>
      <c r="Q273">
        <v>0.40587623684103702</v>
      </c>
      <c r="R273">
        <v>4.1475919124324023E-2</v>
      </c>
      <c r="S273">
        <v>4671</v>
      </c>
      <c r="T273">
        <f t="shared" si="23"/>
        <v>-89</v>
      </c>
      <c r="U273">
        <v>4442</v>
      </c>
      <c r="V273">
        <v>4983.6137898684838</v>
      </c>
      <c r="W273">
        <v>4671</v>
      </c>
      <c r="X273" s="10">
        <v>23.9</v>
      </c>
      <c r="Y273">
        <v>0</v>
      </c>
      <c r="Z273">
        <f t="shared" si="24"/>
        <v>0</v>
      </c>
    </row>
    <row r="274" spans="1:26" x14ac:dyDescent="0.6">
      <c r="A274">
        <v>2019</v>
      </c>
      <c r="B274">
        <v>9</v>
      </c>
      <c r="C274">
        <v>30</v>
      </c>
      <c r="D274">
        <f t="shared" si="22"/>
        <v>1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22311</v>
      </c>
      <c r="M274">
        <v>19299</v>
      </c>
      <c r="N274">
        <v>0.49551580630664588</v>
      </c>
      <c r="O274">
        <v>0.50448419369335418</v>
      </c>
      <c r="P274">
        <v>0.58451122871947858</v>
      </c>
      <c r="Q274">
        <v>0.41548877128052147</v>
      </c>
      <c r="R274">
        <v>5.6649194408254687E-2</v>
      </c>
      <c r="S274">
        <v>3935</v>
      </c>
      <c r="T274">
        <f t="shared" si="23"/>
        <v>-736</v>
      </c>
      <c r="U274">
        <v>4442</v>
      </c>
      <c r="V274">
        <v>3905.1483195548908</v>
      </c>
      <c r="W274">
        <v>3935</v>
      </c>
      <c r="X274" s="10">
        <v>24.1</v>
      </c>
      <c r="Y274">
        <v>0</v>
      </c>
      <c r="Z274">
        <f t="shared" si="24"/>
        <v>0</v>
      </c>
    </row>
    <row r="275" spans="1:26" x14ac:dyDescent="0.6">
      <c r="A275">
        <v>2019</v>
      </c>
      <c r="B275">
        <v>10</v>
      </c>
      <c r="C275">
        <v>1</v>
      </c>
      <c r="D275">
        <f t="shared" si="22"/>
        <v>2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19219</v>
      </c>
      <c r="M275">
        <v>20305</v>
      </c>
      <c r="N275">
        <v>0.48077603511040051</v>
      </c>
      <c r="O275">
        <v>0.51922396488959954</v>
      </c>
      <c r="P275">
        <v>0.6009386769061692</v>
      </c>
      <c r="Q275">
        <v>0.39906132309383091</v>
      </c>
      <c r="R275">
        <v>9.1545180825366584E-2</v>
      </c>
      <c r="S275">
        <v>3867</v>
      </c>
      <c r="T275">
        <f t="shared" si="23"/>
        <v>-68</v>
      </c>
      <c r="U275">
        <v>4442</v>
      </c>
      <c r="V275">
        <v>3797.0206918243239</v>
      </c>
      <c r="W275">
        <v>3867</v>
      </c>
      <c r="X275" s="10">
        <v>22.4</v>
      </c>
      <c r="Y275">
        <v>9.8000000000000007</v>
      </c>
      <c r="Z275">
        <f t="shared" si="24"/>
        <v>219.52</v>
      </c>
    </row>
    <row r="276" spans="1:26" x14ac:dyDescent="0.6">
      <c r="A276">
        <v>2019</v>
      </c>
      <c r="B276">
        <v>10</v>
      </c>
      <c r="C276">
        <v>2</v>
      </c>
      <c r="D276">
        <f t="shared" si="22"/>
        <v>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12326</v>
      </c>
      <c r="M276">
        <v>15141</v>
      </c>
      <c r="N276">
        <v>0.27879563383660999</v>
      </c>
      <c r="O276">
        <v>0.72120436616339001</v>
      </c>
      <c r="P276">
        <v>0.62871095506407837</v>
      </c>
      <c r="Q276">
        <v>0.37128904493592157</v>
      </c>
      <c r="R276">
        <v>0.1008311363761191</v>
      </c>
      <c r="S276">
        <v>3796</v>
      </c>
      <c r="T276">
        <f t="shared" si="23"/>
        <v>-71</v>
      </c>
      <c r="U276">
        <v>4442</v>
      </c>
      <c r="V276">
        <v>4789.0100291321069</v>
      </c>
      <c r="W276">
        <v>3796</v>
      </c>
      <c r="X276" s="10">
        <v>22.7</v>
      </c>
      <c r="Y276">
        <v>94.8</v>
      </c>
      <c r="Z276">
        <f t="shared" si="24"/>
        <v>2151.96</v>
      </c>
    </row>
    <row r="277" spans="1:26" x14ac:dyDescent="0.6">
      <c r="A277">
        <v>2019</v>
      </c>
      <c r="B277">
        <v>10</v>
      </c>
      <c r="C277">
        <v>3</v>
      </c>
      <c r="D277">
        <f t="shared" si="22"/>
        <v>4</v>
      </c>
      <c r="E277" s="14" t="s">
        <v>25</v>
      </c>
      <c r="F277" s="14" t="s">
        <v>11</v>
      </c>
      <c r="G277" s="14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 s="14">
        <f t="shared" si="20"/>
        <v>1</v>
      </c>
      <c r="I277" s="14">
        <f t="shared" si="21"/>
        <v>1</v>
      </c>
      <c r="J277" s="12" t="s">
        <v>57</v>
      </c>
      <c r="K277" s="12" t="s">
        <v>58</v>
      </c>
      <c r="L277">
        <v>20852</v>
      </c>
      <c r="M277">
        <v>23010</v>
      </c>
      <c r="N277">
        <v>0.41652453122484001</v>
      </c>
      <c r="O277">
        <v>0.58347546877515999</v>
      </c>
      <c r="P277">
        <v>0.56217872841009364</v>
      </c>
      <c r="Q277">
        <v>0.4378212715899063</v>
      </c>
      <c r="R277">
        <v>0.23096246984682511</v>
      </c>
      <c r="S277">
        <v>4573</v>
      </c>
      <c r="T277">
        <f t="shared" si="23"/>
        <v>777</v>
      </c>
      <c r="U277">
        <v>4442</v>
      </c>
      <c r="V277">
        <v>4573.4256698124318</v>
      </c>
      <c r="W277">
        <v>4573</v>
      </c>
      <c r="X277" s="10">
        <v>24.6</v>
      </c>
      <c r="Y277">
        <v>1.8</v>
      </c>
      <c r="Z277">
        <f t="shared" si="24"/>
        <v>44.28</v>
      </c>
    </row>
    <row r="278" spans="1:26" x14ac:dyDescent="0.6">
      <c r="A278">
        <v>2019</v>
      </c>
      <c r="B278">
        <v>10</v>
      </c>
      <c r="C278">
        <v>4</v>
      </c>
      <c r="D278">
        <f t="shared" si="22"/>
        <v>5</v>
      </c>
      <c r="E278" s="14" t="s">
        <v>25</v>
      </c>
      <c r="F278" s="14" t="s">
        <v>15</v>
      </c>
      <c r="G278" s="14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 s="14">
        <f t="shared" si="20"/>
        <v>0</v>
      </c>
      <c r="I278" s="14">
        <f t="shared" si="21"/>
        <v>1</v>
      </c>
      <c r="J278" s="12"/>
      <c r="K278" s="12" t="s">
        <v>58</v>
      </c>
      <c r="L278">
        <v>21532</v>
      </c>
      <c r="M278">
        <v>22654</v>
      </c>
      <c r="N278">
        <v>0.48759313947348909</v>
      </c>
      <c r="O278">
        <v>0.51240686052651085</v>
      </c>
      <c r="P278">
        <v>0.59845935545261719</v>
      </c>
      <c r="Q278">
        <v>0.40154064454738281</v>
      </c>
      <c r="R278">
        <v>3.3488397415733062E-2</v>
      </c>
      <c r="S278">
        <v>4903</v>
      </c>
      <c r="T278">
        <f t="shared" si="23"/>
        <v>330</v>
      </c>
      <c r="U278">
        <v>4442</v>
      </c>
      <c r="V278">
        <v>4403.3696061615219</v>
      </c>
      <c r="W278">
        <v>4903</v>
      </c>
      <c r="X278" s="10">
        <v>22.9</v>
      </c>
      <c r="Y278">
        <v>0</v>
      </c>
      <c r="Z278">
        <f t="shared" si="24"/>
        <v>0</v>
      </c>
    </row>
    <row r="279" spans="1:26" x14ac:dyDescent="0.6">
      <c r="A279">
        <v>2019</v>
      </c>
      <c r="B279">
        <v>10</v>
      </c>
      <c r="C279">
        <v>5</v>
      </c>
      <c r="D279">
        <f t="shared" si="22"/>
        <v>6</v>
      </c>
      <c r="E279" s="14" t="s">
        <v>25</v>
      </c>
      <c r="F279" s="14" t="s">
        <v>17</v>
      </c>
      <c r="G279" s="14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 s="14">
        <f t="shared" si="20"/>
        <v>0</v>
      </c>
      <c r="I279" s="14">
        <f t="shared" si="21"/>
        <v>1</v>
      </c>
      <c r="J279" s="12"/>
      <c r="K279" s="12" t="s">
        <v>58</v>
      </c>
      <c r="L279">
        <v>23497</v>
      </c>
      <c r="M279">
        <v>24134</v>
      </c>
      <c r="N279">
        <v>0.46043368564400999</v>
      </c>
      <c r="O279">
        <v>0.5395663143559899</v>
      </c>
      <c r="P279">
        <v>0.61451547862898848</v>
      </c>
      <c r="Q279">
        <v>0.38548452137101152</v>
      </c>
      <c r="R279">
        <v>7.1986836692719061E-3</v>
      </c>
      <c r="S279">
        <v>5049</v>
      </c>
      <c r="T279">
        <f t="shared" si="23"/>
        <v>146</v>
      </c>
      <c r="U279">
        <v>4442</v>
      </c>
      <c r="V279">
        <v>5017.6312473392072</v>
      </c>
      <c r="W279">
        <v>5049</v>
      </c>
      <c r="X279" s="10">
        <v>21.7</v>
      </c>
      <c r="Y279">
        <v>1.2</v>
      </c>
      <c r="Z279">
        <f t="shared" si="24"/>
        <v>26.04</v>
      </c>
    </row>
    <row r="280" spans="1:26" x14ac:dyDescent="0.6">
      <c r="A280">
        <v>2019</v>
      </c>
      <c r="B280">
        <v>10</v>
      </c>
      <c r="C280">
        <v>6</v>
      </c>
      <c r="D280">
        <f t="shared" si="22"/>
        <v>7</v>
      </c>
      <c r="E280" s="14" t="s">
        <v>25</v>
      </c>
      <c r="F280" s="14" t="s">
        <v>18</v>
      </c>
      <c r="G280" s="14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3</v>
      </c>
      <c r="H280" s="14">
        <f t="shared" si="20"/>
        <v>0</v>
      </c>
      <c r="I280" s="14">
        <f t="shared" si="21"/>
        <v>1</v>
      </c>
      <c r="J280" s="12"/>
      <c r="K280" s="12" t="s">
        <v>58</v>
      </c>
      <c r="L280">
        <v>26167</v>
      </c>
      <c r="M280">
        <v>24081</v>
      </c>
      <c r="N280">
        <v>0.42737684605741427</v>
      </c>
      <c r="O280">
        <v>0.57262315394258578</v>
      </c>
      <c r="P280">
        <v>0.58787755291579735</v>
      </c>
      <c r="Q280">
        <v>0.4121224470842027</v>
      </c>
      <c r="R280">
        <v>2.3965924519102441E-2</v>
      </c>
      <c r="S280">
        <v>4738</v>
      </c>
      <c r="T280">
        <f t="shared" si="23"/>
        <v>-311</v>
      </c>
      <c r="U280">
        <v>4442</v>
      </c>
      <c r="V280">
        <v>5459.9308526246177</v>
      </c>
      <c r="W280">
        <v>4738</v>
      </c>
      <c r="X280" s="10">
        <v>18.7</v>
      </c>
      <c r="Y280">
        <v>0</v>
      </c>
      <c r="Z280">
        <f t="shared" si="24"/>
        <v>0</v>
      </c>
    </row>
    <row r="281" spans="1:26" x14ac:dyDescent="0.6">
      <c r="A281">
        <v>2019</v>
      </c>
      <c r="B281">
        <v>10</v>
      </c>
      <c r="C281">
        <v>7</v>
      </c>
      <c r="D281">
        <f t="shared" si="22"/>
        <v>1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22366</v>
      </c>
      <c r="M281">
        <v>21192</v>
      </c>
      <c r="N281">
        <v>0.48949221118224928</v>
      </c>
      <c r="O281">
        <v>0.5105077888177505</v>
      </c>
      <c r="P281">
        <v>0.58184452690917821</v>
      </c>
      <c r="Q281">
        <v>0.41815547309082179</v>
      </c>
      <c r="R281">
        <v>1.6144639674051438E-2</v>
      </c>
      <c r="S281">
        <v>3853</v>
      </c>
      <c r="T281">
        <f t="shared" si="23"/>
        <v>-885</v>
      </c>
      <c r="U281">
        <v>4442</v>
      </c>
      <c r="V281">
        <v>3907.109891894057</v>
      </c>
      <c r="W281">
        <v>3853</v>
      </c>
      <c r="X281" s="10">
        <v>18.3</v>
      </c>
      <c r="Y281">
        <v>1.4</v>
      </c>
      <c r="Z281">
        <f t="shared" si="24"/>
        <v>25.62</v>
      </c>
    </row>
    <row r="282" spans="1:26" x14ac:dyDescent="0.6">
      <c r="A282">
        <v>2019</v>
      </c>
      <c r="B282">
        <v>10</v>
      </c>
      <c r="C282">
        <v>8</v>
      </c>
      <c r="D282">
        <f t="shared" si="22"/>
        <v>2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19640</v>
      </c>
      <c r="M282">
        <v>23318</v>
      </c>
      <c r="N282">
        <v>0.49610232717362568</v>
      </c>
      <c r="O282">
        <v>0.50389767282637432</v>
      </c>
      <c r="P282">
        <v>0.60034156514078207</v>
      </c>
      <c r="Q282">
        <v>0.39965843485921798</v>
      </c>
      <c r="R282">
        <v>5.9575264574353977E-2</v>
      </c>
      <c r="S282">
        <v>4008</v>
      </c>
      <c r="T282">
        <f t="shared" si="23"/>
        <v>155</v>
      </c>
      <c r="U282">
        <v>4442</v>
      </c>
      <c r="V282">
        <v>3709.7126416059268</v>
      </c>
      <c r="W282">
        <v>4008</v>
      </c>
      <c r="X282" s="10">
        <v>18.899999999999999</v>
      </c>
      <c r="Y282">
        <v>0</v>
      </c>
      <c r="Z282">
        <f t="shared" si="24"/>
        <v>0</v>
      </c>
    </row>
    <row r="283" spans="1:26" x14ac:dyDescent="0.6">
      <c r="A283">
        <v>2019</v>
      </c>
      <c r="B283">
        <v>10</v>
      </c>
      <c r="C283">
        <v>9</v>
      </c>
      <c r="D283">
        <f t="shared" si="22"/>
        <v>3</v>
      </c>
      <c r="E283" t="s">
        <v>32</v>
      </c>
      <c r="F283" t="s">
        <v>11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12" t="s">
        <v>59</v>
      </c>
      <c r="K283" s="12"/>
      <c r="L283">
        <v>22365</v>
      </c>
      <c r="M283">
        <v>24032</v>
      </c>
      <c r="N283">
        <v>0.45217266393736982</v>
      </c>
      <c r="O283">
        <v>0.54782733606263023</v>
      </c>
      <c r="P283">
        <v>0.60601494494228059</v>
      </c>
      <c r="Q283">
        <v>0.39398505505771941</v>
      </c>
      <c r="R283">
        <v>1.241830065359477E-2</v>
      </c>
      <c r="S283">
        <v>4160</v>
      </c>
      <c r="T283">
        <f t="shared" si="23"/>
        <v>152</v>
      </c>
      <c r="U283">
        <v>4442</v>
      </c>
      <c r="V283">
        <v>4700.3758512827844</v>
      </c>
      <c r="W283">
        <v>4160</v>
      </c>
      <c r="X283" s="10">
        <v>17.5</v>
      </c>
      <c r="Y283">
        <v>0</v>
      </c>
      <c r="Z283">
        <f t="shared" si="24"/>
        <v>0</v>
      </c>
    </row>
    <row r="284" spans="1:26" x14ac:dyDescent="0.6">
      <c r="A284">
        <v>2019</v>
      </c>
      <c r="B284">
        <v>10</v>
      </c>
      <c r="C284">
        <v>10</v>
      </c>
      <c r="D284">
        <f t="shared" si="22"/>
        <v>4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22522</v>
      </c>
      <c r="M284">
        <v>21929</v>
      </c>
      <c r="N284">
        <v>0.45439666548100899</v>
      </c>
      <c r="O284">
        <v>0.54560333451899101</v>
      </c>
      <c r="P284">
        <v>0.56611815261720633</v>
      </c>
      <c r="Q284">
        <v>0.43388184738279362</v>
      </c>
      <c r="R284">
        <v>2.4338641096497832E-2</v>
      </c>
      <c r="S284">
        <v>4194</v>
      </c>
      <c r="T284">
        <f t="shared" si="23"/>
        <v>34</v>
      </c>
      <c r="U284">
        <v>4442</v>
      </c>
      <c r="V284">
        <v>4261.8628597183788</v>
      </c>
      <c r="W284">
        <v>4194</v>
      </c>
      <c r="X284" s="10">
        <v>19.399999999999999</v>
      </c>
      <c r="Y284">
        <v>0</v>
      </c>
      <c r="Z284">
        <f t="shared" si="24"/>
        <v>0</v>
      </c>
    </row>
    <row r="285" spans="1:26" x14ac:dyDescent="0.6">
      <c r="A285">
        <v>2019</v>
      </c>
      <c r="B285">
        <v>10</v>
      </c>
      <c r="C285">
        <v>11</v>
      </c>
      <c r="D285">
        <f t="shared" si="22"/>
        <v>5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22529</v>
      </c>
      <c r="M285">
        <v>21904</v>
      </c>
      <c r="N285">
        <v>0.4928294399975332</v>
      </c>
      <c r="O285">
        <v>0.50717056000246674</v>
      </c>
      <c r="P285">
        <v>0.59225070317084516</v>
      </c>
      <c r="Q285">
        <v>0.40774929682915478</v>
      </c>
      <c r="R285">
        <v>7.397154940407534E-2</v>
      </c>
      <c r="S285">
        <v>4324</v>
      </c>
      <c r="T285">
        <f t="shared" si="23"/>
        <v>130</v>
      </c>
      <c r="U285">
        <v>4442</v>
      </c>
      <c r="V285">
        <v>4209.9714901555853</v>
      </c>
      <c r="W285">
        <v>4324</v>
      </c>
      <c r="X285" s="10">
        <v>21.1</v>
      </c>
      <c r="Y285">
        <v>0</v>
      </c>
      <c r="Z285">
        <f t="shared" si="24"/>
        <v>0</v>
      </c>
    </row>
    <row r="286" spans="1:26" x14ac:dyDescent="0.6">
      <c r="A286">
        <v>2019</v>
      </c>
      <c r="B286">
        <v>10</v>
      </c>
      <c r="C286">
        <v>12</v>
      </c>
      <c r="D286">
        <f t="shared" si="22"/>
        <v>6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24342</v>
      </c>
      <c r="M286">
        <v>22703</v>
      </c>
      <c r="N286">
        <v>0.50874140778232846</v>
      </c>
      <c r="O286">
        <v>0.49125859221767149</v>
      </c>
      <c r="P286">
        <v>0.59176893514188533</v>
      </c>
      <c r="Q286">
        <v>0.40823106485811472</v>
      </c>
      <c r="R286">
        <v>3.9215686274509803E-3</v>
      </c>
      <c r="S286">
        <v>4540</v>
      </c>
      <c r="T286">
        <f t="shared" si="23"/>
        <v>216</v>
      </c>
      <c r="U286">
        <v>4442</v>
      </c>
      <c r="V286">
        <v>4357.1638048811783</v>
      </c>
      <c r="W286">
        <v>4540</v>
      </c>
      <c r="X286" s="10">
        <v>19.899999999999999</v>
      </c>
      <c r="Y286">
        <v>0</v>
      </c>
      <c r="Z286">
        <f t="shared" si="24"/>
        <v>0</v>
      </c>
    </row>
    <row r="287" spans="1:26" x14ac:dyDescent="0.6">
      <c r="A287">
        <v>2019</v>
      </c>
      <c r="B287">
        <v>10</v>
      </c>
      <c r="C287">
        <v>13</v>
      </c>
      <c r="D287">
        <f t="shared" si="22"/>
        <v>7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25982</v>
      </c>
      <c r="M287">
        <v>24247</v>
      </c>
      <c r="N287">
        <v>0.45656702309406733</v>
      </c>
      <c r="O287">
        <v>0.54343297690593262</v>
      </c>
      <c r="P287">
        <v>0.58808082056351951</v>
      </c>
      <c r="Q287">
        <v>0.41191917943648049</v>
      </c>
      <c r="R287">
        <v>2.6721829082510199E-2</v>
      </c>
      <c r="S287">
        <v>4277</v>
      </c>
      <c r="T287">
        <f t="shared" si="23"/>
        <v>-263</v>
      </c>
      <c r="U287">
        <v>4442</v>
      </c>
      <c r="V287">
        <v>4984.2692320885872</v>
      </c>
      <c r="W287">
        <v>4277</v>
      </c>
      <c r="X287" s="10">
        <v>18</v>
      </c>
      <c r="Y287">
        <v>0</v>
      </c>
      <c r="Z287">
        <f t="shared" si="24"/>
        <v>0</v>
      </c>
    </row>
    <row r="288" spans="1:26" x14ac:dyDescent="0.6">
      <c r="A288">
        <v>2019</v>
      </c>
      <c r="B288">
        <v>10</v>
      </c>
      <c r="C288">
        <v>14</v>
      </c>
      <c r="D288">
        <f t="shared" si="22"/>
        <v>1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23300</v>
      </c>
      <c r="M288">
        <v>22750</v>
      </c>
      <c r="N288">
        <v>0.47545691318386563</v>
      </c>
      <c r="O288">
        <v>0.52454308681613437</v>
      </c>
      <c r="P288">
        <v>0.59358529575861496</v>
      </c>
      <c r="Q288">
        <v>0.40641470424138498</v>
      </c>
      <c r="R288">
        <v>3.5781480264250487E-2</v>
      </c>
      <c r="S288">
        <v>3518</v>
      </c>
      <c r="T288">
        <f t="shared" si="23"/>
        <v>-759</v>
      </c>
      <c r="U288">
        <v>4442</v>
      </c>
      <c r="V288">
        <v>4219.7558500502782</v>
      </c>
      <c r="W288">
        <v>3518</v>
      </c>
      <c r="X288" s="10">
        <v>18.3</v>
      </c>
      <c r="Y288">
        <v>0</v>
      </c>
      <c r="Z288">
        <f t="shared" si="24"/>
        <v>0</v>
      </c>
    </row>
    <row r="289" spans="1:26" x14ac:dyDescent="0.6">
      <c r="A289">
        <v>2019</v>
      </c>
      <c r="B289">
        <v>10</v>
      </c>
      <c r="C289">
        <v>15</v>
      </c>
      <c r="D289">
        <f t="shared" si="22"/>
        <v>2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20030</v>
      </c>
      <c r="M289">
        <v>21380</v>
      </c>
      <c r="N289">
        <v>0.50718924398403864</v>
      </c>
      <c r="O289">
        <v>0.49281075601596142</v>
      </c>
      <c r="P289">
        <v>0.59158734988996764</v>
      </c>
      <c r="Q289">
        <v>0.40841265011003242</v>
      </c>
      <c r="R289">
        <v>6.0178240093991552E-2</v>
      </c>
      <c r="S289">
        <v>3618</v>
      </c>
      <c r="T289">
        <f t="shared" si="23"/>
        <v>100</v>
      </c>
      <c r="U289">
        <v>4442</v>
      </c>
      <c r="V289">
        <v>3595.8191099009218</v>
      </c>
      <c r="W289">
        <v>3618</v>
      </c>
      <c r="X289" s="10">
        <v>15.6</v>
      </c>
      <c r="Y289">
        <v>0</v>
      </c>
      <c r="Z289">
        <f t="shared" si="24"/>
        <v>0</v>
      </c>
    </row>
    <row r="290" spans="1:26" x14ac:dyDescent="0.6">
      <c r="A290">
        <v>2019</v>
      </c>
      <c r="B290">
        <v>10</v>
      </c>
      <c r="C290">
        <v>16</v>
      </c>
      <c r="D290">
        <f t="shared" si="22"/>
        <v>3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20904</v>
      </c>
      <c r="M290">
        <v>22574</v>
      </c>
      <c r="N290">
        <v>0.46721551885456458</v>
      </c>
      <c r="O290">
        <v>0.53278448114543542</v>
      </c>
      <c r="P290">
        <v>0.59149578618026988</v>
      </c>
      <c r="Q290">
        <v>0.40850421381973012</v>
      </c>
      <c r="R290">
        <v>3.7199580554616071E-2</v>
      </c>
      <c r="S290">
        <v>3790</v>
      </c>
      <c r="T290">
        <f t="shared" si="23"/>
        <v>172</v>
      </c>
      <c r="U290">
        <v>4442</v>
      </c>
      <c r="V290">
        <v>4070.104096708907</v>
      </c>
      <c r="W290">
        <v>3790</v>
      </c>
      <c r="X290" s="10">
        <v>16.2</v>
      </c>
      <c r="Y290">
        <v>0</v>
      </c>
      <c r="Z290">
        <f t="shared" si="24"/>
        <v>0</v>
      </c>
    </row>
    <row r="291" spans="1:26" x14ac:dyDescent="0.6">
      <c r="A291">
        <v>2019</v>
      </c>
      <c r="B291">
        <v>10</v>
      </c>
      <c r="C291">
        <v>17</v>
      </c>
      <c r="D291">
        <f t="shared" si="22"/>
        <v>4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22588</v>
      </c>
      <c r="M291">
        <v>22703</v>
      </c>
      <c r="N291">
        <v>0.466828886071738</v>
      </c>
      <c r="O291">
        <v>0.533171113928262</v>
      </c>
      <c r="P291">
        <v>0.56360110174533773</v>
      </c>
      <c r="Q291">
        <v>0.43639889825466222</v>
      </c>
      <c r="R291">
        <v>5.1161404612506407E-2</v>
      </c>
      <c r="S291">
        <v>4022</v>
      </c>
      <c r="T291">
        <f t="shared" si="23"/>
        <v>232</v>
      </c>
      <c r="U291">
        <v>4442</v>
      </c>
      <c r="V291">
        <v>4145.5622653192704</v>
      </c>
      <c r="W291">
        <v>4022</v>
      </c>
      <c r="X291" s="10">
        <v>17.100000000000001</v>
      </c>
      <c r="Y291">
        <v>0</v>
      </c>
      <c r="Z291">
        <f t="shared" si="24"/>
        <v>0</v>
      </c>
    </row>
    <row r="292" spans="1:26" x14ac:dyDescent="0.6">
      <c r="A292">
        <v>2019</v>
      </c>
      <c r="B292">
        <v>10</v>
      </c>
      <c r="C292">
        <v>18</v>
      </c>
      <c r="D292">
        <f t="shared" si="22"/>
        <v>5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23598</v>
      </c>
      <c r="M292">
        <v>22832</v>
      </c>
      <c r="N292">
        <v>0.49227014335145819</v>
      </c>
      <c r="O292">
        <v>0.50772985664854176</v>
      </c>
      <c r="P292">
        <v>0.59364461470862862</v>
      </c>
      <c r="Q292">
        <v>0.40635538529137138</v>
      </c>
      <c r="R292">
        <v>7.7979623221837768E-2</v>
      </c>
      <c r="S292">
        <v>4381</v>
      </c>
      <c r="T292">
        <f t="shared" si="23"/>
        <v>359</v>
      </c>
      <c r="U292">
        <v>4442</v>
      </c>
      <c r="V292">
        <v>4164.6101498157614</v>
      </c>
      <c r="W292">
        <v>4381</v>
      </c>
      <c r="X292" s="10">
        <v>16.8</v>
      </c>
      <c r="Y292">
        <v>29.5</v>
      </c>
      <c r="Z292">
        <f t="shared" si="24"/>
        <v>495.6</v>
      </c>
    </row>
    <row r="293" spans="1:26" x14ac:dyDescent="0.6">
      <c r="A293">
        <v>2019</v>
      </c>
      <c r="B293">
        <v>10</v>
      </c>
      <c r="C293">
        <v>19</v>
      </c>
      <c r="D293">
        <f t="shared" si="22"/>
        <v>6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25194</v>
      </c>
      <c r="M293">
        <v>23870</v>
      </c>
      <c r="N293">
        <v>0.45275220547230871</v>
      </c>
      <c r="O293">
        <v>0.54724779452769123</v>
      </c>
      <c r="P293">
        <v>0.59921977540511429</v>
      </c>
      <c r="Q293">
        <v>0.40078022459488571</v>
      </c>
      <c r="R293">
        <v>1.7060384525327162E-2</v>
      </c>
      <c r="S293">
        <v>4691</v>
      </c>
      <c r="T293">
        <f t="shared" si="23"/>
        <v>310</v>
      </c>
      <c r="U293">
        <v>4442</v>
      </c>
      <c r="V293">
        <v>4944.730691863987</v>
      </c>
      <c r="W293">
        <v>4691</v>
      </c>
      <c r="X293" s="10">
        <v>19.100000000000001</v>
      </c>
      <c r="Y293">
        <v>0</v>
      </c>
      <c r="Z293">
        <f t="shared" si="24"/>
        <v>0</v>
      </c>
    </row>
    <row r="294" spans="1:26" x14ac:dyDescent="0.6">
      <c r="A294">
        <v>2019</v>
      </c>
      <c r="B294">
        <v>10</v>
      </c>
      <c r="C294">
        <v>20</v>
      </c>
      <c r="D294">
        <f t="shared" si="22"/>
        <v>7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25808</v>
      </c>
      <c r="M294">
        <v>24722</v>
      </c>
      <c r="N294">
        <v>0.44541605473585077</v>
      </c>
      <c r="O294">
        <v>0.55458394526414923</v>
      </c>
      <c r="P294">
        <v>0.57236685692340394</v>
      </c>
      <c r="Q294">
        <v>0.427633143076596</v>
      </c>
      <c r="R294">
        <v>4.9398029579235191E-2</v>
      </c>
      <c r="S294">
        <v>4595</v>
      </c>
      <c r="T294">
        <f t="shared" si="23"/>
        <v>-96</v>
      </c>
      <c r="U294">
        <v>4442</v>
      </c>
      <c r="V294">
        <v>4942.3866862611621</v>
      </c>
      <c r="W294">
        <v>4595</v>
      </c>
      <c r="X294" s="10">
        <v>18.7</v>
      </c>
      <c r="Y294">
        <v>0</v>
      </c>
      <c r="Z294">
        <f t="shared" si="24"/>
        <v>0</v>
      </c>
    </row>
    <row r="295" spans="1:26" x14ac:dyDescent="0.6">
      <c r="A295">
        <v>2019</v>
      </c>
      <c r="B295">
        <v>10</v>
      </c>
      <c r="C295">
        <v>21</v>
      </c>
      <c r="D295">
        <f t="shared" si="22"/>
        <v>1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24419</v>
      </c>
      <c r="M295">
        <v>22542</v>
      </c>
      <c r="N295">
        <v>0.48861782680986832</v>
      </c>
      <c r="O295">
        <v>0.51138217319013168</v>
      </c>
      <c r="P295">
        <v>0.59025768061235195</v>
      </c>
      <c r="Q295">
        <v>0.4097423193876481</v>
      </c>
      <c r="R295">
        <v>5.3011953444479391E-2</v>
      </c>
      <c r="S295">
        <v>3937</v>
      </c>
      <c r="T295">
        <f t="shared" si="23"/>
        <v>-658</v>
      </c>
      <c r="U295">
        <v>4442</v>
      </c>
      <c r="V295">
        <v>4234.945133299495</v>
      </c>
      <c r="W295">
        <v>3937</v>
      </c>
      <c r="X295" s="10">
        <v>18.600000000000001</v>
      </c>
      <c r="Y295">
        <v>0</v>
      </c>
      <c r="Z295">
        <f t="shared" si="24"/>
        <v>0</v>
      </c>
    </row>
    <row r="296" spans="1:26" x14ac:dyDescent="0.6">
      <c r="A296">
        <v>2019</v>
      </c>
      <c r="B296">
        <v>10</v>
      </c>
      <c r="C296">
        <v>22</v>
      </c>
      <c r="D296">
        <f t="shared" si="22"/>
        <v>2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20959</v>
      </c>
      <c r="M296">
        <v>21601</v>
      </c>
      <c r="N296">
        <v>0.47890803247931119</v>
      </c>
      <c r="O296">
        <v>0.52109196752068876</v>
      </c>
      <c r="P296">
        <v>0.60509057607255845</v>
      </c>
      <c r="Q296">
        <v>0.39490942392744149</v>
      </c>
      <c r="R296">
        <v>5.2385199800951271E-2</v>
      </c>
      <c r="S296">
        <v>3731</v>
      </c>
      <c r="T296">
        <f t="shared" si="23"/>
        <v>-206</v>
      </c>
      <c r="U296">
        <v>4442</v>
      </c>
      <c r="V296">
        <v>4040.2410237733488</v>
      </c>
      <c r="W296">
        <v>3731</v>
      </c>
      <c r="X296" s="10">
        <v>19</v>
      </c>
      <c r="Y296">
        <v>0</v>
      </c>
      <c r="Z296">
        <f t="shared" si="24"/>
        <v>0</v>
      </c>
    </row>
    <row r="297" spans="1:26" x14ac:dyDescent="0.6">
      <c r="A297">
        <v>2019</v>
      </c>
      <c r="B297">
        <v>10</v>
      </c>
      <c r="C297">
        <v>23</v>
      </c>
      <c r="D297">
        <f t="shared" si="22"/>
        <v>3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22187</v>
      </c>
      <c r="M297">
        <v>22861</v>
      </c>
      <c r="N297">
        <v>0.47465706504588312</v>
      </c>
      <c r="O297">
        <v>0.52534293495411688</v>
      </c>
      <c r="P297">
        <v>0.59913548227607605</v>
      </c>
      <c r="Q297">
        <v>0.40086451772392412</v>
      </c>
      <c r="R297">
        <v>2.6461988304093569E-2</v>
      </c>
      <c r="S297">
        <v>3804</v>
      </c>
      <c r="T297">
        <f t="shared" si="23"/>
        <v>73</v>
      </c>
      <c r="U297">
        <v>4442</v>
      </c>
      <c r="V297">
        <v>4227.1412274136346</v>
      </c>
      <c r="W297">
        <v>3804</v>
      </c>
      <c r="X297" s="10">
        <v>18</v>
      </c>
      <c r="Y297">
        <v>1.4</v>
      </c>
      <c r="Z297">
        <f t="shared" si="24"/>
        <v>25.2</v>
      </c>
    </row>
    <row r="298" spans="1:26" x14ac:dyDescent="0.6">
      <c r="A298">
        <v>2019</v>
      </c>
      <c r="B298">
        <v>10</v>
      </c>
      <c r="C298">
        <v>24</v>
      </c>
      <c r="D298">
        <f t="shared" si="22"/>
        <v>4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22948</v>
      </c>
      <c r="M298">
        <v>23283</v>
      </c>
      <c r="N298">
        <v>0.45791644416964111</v>
      </c>
      <c r="O298">
        <v>0.54208355583035883</v>
      </c>
      <c r="P298">
        <v>0.57112022591186129</v>
      </c>
      <c r="Q298">
        <v>0.42887977408813882</v>
      </c>
      <c r="R298">
        <v>1.3341858482523439E-2</v>
      </c>
      <c r="S298">
        <v>3953</v>
      </c>
      <c r="T298">
        <f t="shared" si="23"/>
        <v>149</v>
      </c>
      <c r="U298">
        <v>4442</v>
      </c>
      <c r="V298">
        <v>4317.8379762033746</v>
      </c>
      <c r="W298">
        <v>3953</v>
      </c>
      <c r="X298" s="10">
        <v>18.399999999999999</v>
      </c>
      <c r="Y298">
        <v>0</v>
      </c>
      <c r="Z298">
        <f t="shared" si="24"/>
        <v>0</v>
      </c>
    </row>
    <row r="299" spans="1:26" x14ac:dyDescent="0.6">
      <c r="A299">
        <v>2019</v>
      </c>
      <c r="B299">
        <v>10</v>
      </c>
      <c r="C299">
        <v>25</v>
      </c>
      <c r="D299">
        <f t="shared" si="22"/>
        <v>5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24115</v>
      </c>
      <c r="M299">
        <v>23133</v>
      </c>
      <c r="N299">
        <v>0.4947611065323278</v>
      </c>
      <c r="O299">
        <v>0.50523889346767226</v>
      </c>
      <c r="P299">
        <v>0.58595373800592054</v>
      </c>
      <c r="Q299">
        <v>0.4140462619940794</v>
      </c>
      <c r="R299">
        <v>3.3388582471172157E-2</v>
      </c>
      <c r="S299">
        <v>4294</v>
      </c>
      <c r="T299">
        <f t="shared" si="23"/>
        <v>341</v>
      </c>
      <c r="U299">
        <v>4442</v>
      </c>
      <c r="V299">
        <v>4340.967087414444</v>
      </c>
      <c r="W299">
        <v>4294</v>
      </c>
      <c r="X299" s="10">
        <v>19.600000000000001</v>
      </c>
      <c r="Y299">
        <v>0</v>
      </c>
      <c r="Z299">
        <f t="shared" si="24"/>
        <v>0</v>
      </c>
    </row>
    <row r="300" spans="1:26" x14ac:dyDescent="0.6">
      <c r="A300">
        <v>2019</v>
      </c>
      <c r="B300">
        <v>10</v>
      </c>
      <c r="C300">
        <v>26</v>
      </c>
      <c r="D300">
        <f t="shared" si="22"/>
        <v>6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24413</v>
      </c>
      <c r="M300">
        <v>23876</v>
      </c>
      <c r="N300">
        <v>0.4547709383030818</v>
      </c>
      <c r="O300">
        <v>0.5452290616969182</v>
      </c>
      <c r="P300">
        <v>0.60461957228711927</v>
      </c>
      <c r="Q300">
        <v>0.39538042771288079</v>
      </c>
      <c r="R300">
        <v>2.8011204481792722E-3</v>
      </c>
      <c r="S300">
        <v>4410</v>
      </c>
      <c r="T300">
        <f t="shared" si="23"/>
        <v>116</v>
      </c>
      <c r="U300">
        <v>4442</v>
      </c>
      <c r="V300">
        <v>4862.4608878637491</v>
      </c>
      <c r="W300">
        <v>4410</v>
      </c>
      <c r="X300" s="10">
        <v>17.5</v>
      </c>
      <c r="Y300">
        <v>0</v>
      </c>
      <c r="Z300">
        <f t="shared" si="24"/>
        <v>0</v>
      </c>
    </row>
    <row r="301" spans="1:26" x14ac:dyDescent="0.6">
      <c r="A301">
        <v>2019</v>
      </c>
      <c r="B301">
        <v>10</v>
      </c>
      <c r="C301">
        <v>27</v>
      </c>
      <c r="D301">
        <f t="shared" si="22"/>
        <v>7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23875</v>
      </c>
      <c r="M301">
        <v>22688</v>
      </c>
      <c r="N301">
        <v>0.44925895638999291</v>
      </c>
      <c r="O301">
        <v>0.55074104361000709</v>
      </c>
      <c r="P301">
        <v>0.60851015073220582</v>
      </c>
      <c r="Q301">
        <v>0.39148984926779418</v>
      </c>
      <c r="R301">
        <v>5.0191908120296863E-2</v>
      </c>
      <c r="S301">
        <v>4293</v>
      </c>
      <c r="T301">
        <f t="shared" si="23"/>
        <v>-117</v>
      </c>
      <c r="U301">
        <v>4442</v>
      </c>
      <c r="V301">
        <v>4903.4906791071844</v>
      </c>
      <c r="W301">
        <v>4293</v>
      </c>
      <c r="X301" s="10">
        <v>14</v>
      </c>
      <c r="Y301">
        <v>0</v>
      </c>
      <c r="Z301">
        <f t="shared" si="24"/>
        <v>0</v>
      </c>
    </row>
    <row r="302" spans="1:26" x14ac:dyDescent="0.6">
      <c r="A302">
        <v>2019</v>
      </c>
      <c r="B302">
        <v>10</v>
      </c>
      <c r="C302">
        <v>28</v>
      </c>
      <c r="D302">
        <f t="shared" si="22"/>
        <v>1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21122</v>
      </c>
      <c r="M302">
        <v>20505</v>
      </c>
      <c r="N302">
        <v>0.47675261402633462</v>
      </c>
      <c r="O302">
        <v>0.52324738597366538</v>
      </c>
      <c r="P302">
        <v>0.61343117454390439</v>
      </c>
      <c r="Q302">
        <v>0.3865688254560955</v>
      </c>
      <c r="R302">
        <v>1.5239656234010629E-2</v>
      </c>
      <c r="S302">
        <v>3607</v>
      </c>
      <c r="T302">
        <f t="shared" si="23"/>
        <v>-686</v>
      </c>
      <c r="U302">
        <v>4442</v>
      </c>
      <c r="V302">
        <v>4064.582407774421</v>
      </c>
      <c r="W302">
        <v>3607</v>
      </c>
      <c r="X302" s="10">
        <v>15.4</v>
      </c>
      <c r="Y302">
        <v>0</v>
      </c>
      <c r="Z302">
        <f t="shared" si="24"/>
        <v>0</v>
      </c>
    </row>
    <row r="303" spans="1:26" x14ac:dyDescent="0.6">
      <c r="A303">
        <v>2019</v>
      </c>
      <c r="B303">
        <v>10</v>
      </c>
      <c r="C303">
        <v>29</v>
      </c>
      <c r="D303">
        <f t="shared" si="22"/>
        <v>2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19455</v>
      </c>
      <c r="M303">
        <v>19207</v>
      </c>
      <c r="N303">
        <v>0.48810583131836088</v>
      </c>
      <c r="O303">
        <v>0.51189416868163906</v>
      </c>
      <c r="P303">
        <v>0.62558935348226918</v>
      </c>
      <c r="Q303">
        <v>0.37441064651773082</v>
      </c>
      <c r="R303">
        <v>5.6209150326797389E-3</v>
      </c>
      <c r="S303">
        <v>3669</v>
      </c>
      <c r="T303">
        <f t="shared" si="23"/>
        <v>62</v>
      </c>
      <c r="U303">
        <v>4442</v>
      </c>
      <c r="V303">
        <v>3913.537532151186</v>
      </c>
      <c r="W303">
        <v>3669</v>
      </c>
      <c r="X303" s="10">
        <v>16.399999999999999</v>
      </c>
      <c r="Y303">
        <v>0</v>
      </c>
      <c r="Z303">
        <f t="shared" si="24"/>
        <v>0</v>
      </c>
    </row>
    <row r="304" spans="1:26" x14ac:dyDescent="0.6">
      <c r="A304">
        <v>2019</v>
      </c>
      <c r="B304">
        <v>10</v>
      </c>
      <c r="C304">
        <v>30</v>
      </c>
      <c r="D304">
        <f t="shared" si="22"/>
        <v>3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20806</v>
      </c>
      <c r="M304">
        <v>20267</v>
      </c>
      <c r="N304">
        <v>0.46587897699944691</v>
      </c>
      <c r="O304">
        <v>0.53412102300055309</v>
      </c>
      <c r="P304">
        <v>0.60778382213913085</v>
      </c>
      <c r="Q304">
        <v>0.39221617786086921</v>
      </c>
      <c r="R304">
        <v>9.0071632368117528E-3</v>
      </c>
      <c r="S304">
        <v>3641</v>
      </c>
      <c r="T304">
        <f t="shared" si="23"/>
        <v>-28</v>
      </c>
      <c r="U304">
        <v>4442</v>
      </c>
      <c r="V304">
        <v>4174.7196956783046</v>
      </c>
      <c r="W304">
        <v>3641</v>
      </c>
      <c r="X304" s="10">
        <v>14.6</v>
      </c>
      <c r="Y304">
        <v>0</v>
      </c>
      <c r="Z304">
        <f t="shared" si="24"/>
        <v>0</v>
      </c>
    </row>
    <row r="305" spans="1:26" x14ac:dyDescent="0.6">
      <c r="A305">
        <v>2019</v>
      </c>
      <c r="B305">
        <v>10</v>
      </c>
      <c r="C305">
        <v>31</v>
      </c>
      <c r="D305">
        <f t="shared" si="22"/>
        <v>4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20965</v>
      </c>
      <c r="M305">
        <v>21511</v>
      </c>
      <c r="N305">
        <v>0.472601281662057</v>
      </c>
      <c r="O305">
        <v>0.52739871833794294</v>
      </c>
      <c r="P305">
        <v>0.60812574228242555</v>
      </c>
      <c r="Q305">
        <v>0.39187425771757439</v>
      </c>
      <c r="R305">
        <v>1.1387631975867269E-2</v>
      </c>
      <c r="S305">
        <v>3699</v>
      </c>
      <c r="T305">
        <f t="shared" si="23"/>
        <v>58</v>
      </c>
      <c r="U305">
        <v>4442</v>
      </c>
      <c r="V305">
        <v>4206.425456695978</v>
      </c>
      <c r="W305">
        <v>3699</v>
      </c>
      <c r="X305" s="10">
        <v>16.2</v>
      </c>
      <c r="Y305">
        <v>0</v>
      </c>
      <c r="Z305">
        <f t="shared" si="24"/>
        <v>0</v>
      </c>
    </row>
    <row r="306" spans="1:26" x14ac:dyDescent="0.6">
      <c r="A306">
        <v>2019</v>
      </c>
      <c r="B306">
        <v>11</v>
      </c>
      <c r="C306">
        <v>1</v>
      </c>
      <c r="D306">
        <f t="shared" si="22"/>
        <v>5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22027</v>
      </c>
      <c r="M306">
        <v>21372</v>
      </c>
      <c r="N306">
        <v>0.46003657075638499</v>
      </c>
      <c r="O306">
        <v>0.53996342924361496</v>
      </c>
      <c r="P306">
        <v>0.62047685822544685</v>
      </c>
      <c r="Q306">
        <v>0.37952314177455321</v>
      </c>
      <c r="R306">
        <v>4.2151859148763168E-2</v>
      </c>
      <c r="S306">
        <v>3921</v>
      </c>
      <c r="T306">
        <f t="shared" si="23"/>
        <v>222</v>
      </c>
      <c r="U306">
        <v>4442</v>
      </c>
      <c r="V306">
        <v>4582.1032248340343</v>
      </c>
      <c r="W306">
        <v>3921</v>
      </c>
      <c r="X306" s="10">
        <v>17.5</v>
      </c>
      <c r="Y306">
        <v>0</v>
      </c>
      <c r="Z306">
        <f t="shared" si="24"/>
        <v>0</v>
      </c>
    </row>
    <row r="307" spans="1:26" x14ac:dyDescent="0.6">
      <c r="A307">
        <v>2019</v>
      </c>
      <c r="B307">
        <v>11</v>
      </c>
      <c r="C307">
        <v>2</v>
      </c>
      <c r="D307">
        <f t="shared" si="22"/>
        <v>6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22842</v>
      </c>
      <c r="M307">
        <v>22418</v>
      </c>
      <c r="N307">
        <v>0.47617633691050271</v>
      </c>
      <c r="O307">
        <v>0.52382366308949724</v>
      </c>
      <c r="P307">
        <v>0.64076544558528903</v>
      </c>
      <c r="Q307">
        <v>0.35923455441471092</v>
      </c>
      <c r="R307">
        <v>2.277838943063857E-2</v>
      </c>
      <c r="S307">
        <v>4402</v>
      </c>
      <c r="T307">
        <f t="shared" si="23"/>
        <v>481</v>
      </c>
      <c r="U307">
        <v>4442</v>
      </c>
      <c r="V307">
        <v>4754.3706117438014</v>
      </c>
      <c r="W307">
        <v>4402</v>
      </c>
      <c r="X307" s="10">
        <v>17.5</v>
      </c>
      <c r="Y307">
        <v>0</v>
      </c>
      <c r="Z307">
        <f t="shared" si="24"/>
        <v>0</v>
      </c>
    </row>
    <row r="308" spans="1:26" x14ac:dyDescent="0.6">
      <c r="A308">
        <v>2019</v>
      </c>
      <c r="B308">
        <v>11</v>
      </c>
      <c r="C308">
        <v>3</v>
      </c>
      <c r="D308">
        <f t="shared" si="22"/>
        <v>7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23791</v>
      </c>
      <c r="M308">
        <v>23605</v>
      </c>
      <c r="N308">
        <v>0.43873763203347982</v>
      </c>
      <c r="O308">
        <v>0.56126236796652018</v>
      </c>
      <c r="P308">
        <v>0.62479073239635974</v>
      </c>
      <c r="Q308">
        <v>0.37520926760364021</v>
      </c>
      <c r="R308">
        <v>3.069381598793364E-2</v>
      </c>
      <c r="S308">
        <v>4346</v>
      </c>
      <c r="T308">
        <f t="shared" si="23"/>
        <v>-56</v>
      </c>
      <c r="U308">
        <v>4442</v>
      </c>
      <c r="V308">
        <v>5085.040946178271</v>
      </c>
      <c r="W308">
        <v>4346</v>
      </c>
      <c r="X308" s="10">
        <v>16.399999999999999</v>
      </c>
      <c r="Y308">
        <v>2.2999999999999998</v>
      </c>
      <c r="Z308">
        <f t="shared" si="24"/>
        <v>37.719999999999992</v>
      </c>
    </row>
    <row r="309" spans="1:26" x14ac:dyDescent="0.6">
      <c r="A309">
        <v>2019</v>
      </c>
      <c r="B309">
        <v>11</v>
      </c>
      <c r="C309">
        <v>4</v>
      </c>
      <c r="D309">
        <f t="shared" si="22"/>
        <v>1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21790</v>
      </c>
      <c r="M309">
        <v>21969</v>
      </c>
      <c r="N309">
        <v>0.44970014758304688</v>
      </c>
      <c r="O309">
        <v>0.55029985241695312</v>
      </c>
      <c r="P309">
        <v>0.62211619902386617</v>
      </c>
      <c r="Q309">
        <v>0.37788380097613389</v>
      </c>
      <c r="R309">
        <v>1.3976872800402209E-2</v>
      </c>
      <c r="S309">
        <v>3730</v>
      </c>
      <c r="T309">
        <f t="shared" si="23"/>
        <v>-616</v>
      </c>
      <c r="U309">
        <v>4442</v>
      </c>
      <c r="V309">
        <v>4412.5427068913823</v>
      </c>
      <c r="W309">
        <v>3730</v>
      </c>
      <c r="X309" s="10">
        <v>14.3</v>
      </c>
      <c r="Y309">
        <v>0</v>
      </c>
      <c r="Z309">
        <f t="shared" si="24"/>
        <v>0</v>
      </c>
    </row>
    <row r="310" spans="1:26" x14ac:dyDescent="0.6">
      <c r="A310">
        <v>2019</v>
      </c>
      <c r="B310">
        <v>11</v>
      </c>
      <c r="C310">
        <v>5</v>
      </c>
      <c r="D310">
        <f t="shared" si="22"/>
        <v>2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18986</v>
      </c>
      <c r="M310">
        <v>20111</v>
      </c>
      <c r="N310">
        <v>0.48407463355560237</v>
      </c>
      <c r="O310">
        <v>0.51592536644439757</v>
      </c>
      <c r="P310">
        <v>0.63097337111177942</v>
      </c>
      <c r="Q310">
        <v>0.36902662888822058</v>
      </c>
      <c r="R310">
        <v>2.4509803921568618E-3</v>
      </c>
      <c r="S310">
        <v>3624</v>
      </c>
      <c r="T310">
        <f t="shared" si="23"/>
        <v>-106</v>
      </c>
      <c r="U310">
        <v>4442</v>
      </c>
      <c r="V310">
        <v>3918.5823875381652</v>
      </c>
      <c r="W310">
        <v>3624</v>
      </c>
      <c r="X310" s="10">
        <v>15.2</v>
      </c>
      <c r="Y310">
        <v>0</v>
      </c>
      <c r="Z310">
        <f t="shared" si="24"/>
        <v>0</v>
      </c>
    </row>
    <row r="311" spans="1:26" x14ac:dyDescent="0.6">
      <c r="A311">
        <v>2019</v>
      </c>
      <c r="B311">
        <v>11</v>
      </c>
      <c r="C311">
        <v>6</v>
      </c>
      <c r="D311">
        <f t="shared" si="22"/>
        <v>3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19625</v>
      </c>
      <c r="M311">
        <v>21362</v>
      </c>
      <c r="N311">
        <v>0.47322130577279309</v>
      </c>
      <c r="O311">
        <v>0.5267786942272068</v>
      </c>
      <c r="P311">
        <v>0.60042927133888235</v>
      </c>
      <c r="Q311">
        <v>0.39957072866111759</v>
      </c>
      <c r="R311">
        <v>7.3588666235725061E-2</v>
      </c>
      <c r="S311">
        <v>3739</v>
      </c>
      <c r="T311">
        <f t="shared" si="23"/>
        <v>115</v>
      </c>
      <c r="U311">
        <v>4442</v>
      </c>
      <c r="V311">
        <v>3925.4031877673651</v>
      </c>
      <c r="W311">
        <v>3739</v>
      </c>
      <c r="X311" s="10">
        <v>15.8</v>
      </c>
      <c r="Y311">
        <v>0</v>
      </c>
      <c r="Z311">
        <f t="shared" si="24"/>
        <v>0</v>
      </c>
    </row>
    <row r="312" spans="1:26" x14ac:dyDescent="0.6">
      <c r="A312">
        <v>2019</v>
      </c>
      <c r="B312">
        <v>11</v>
      </c>
      <c r="C312">
        <v>7</v>
      </c>
      <c r="D312">
        <f t="shared" si="22"/>
        <v>4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20771</v>
      </c>
      <c r="M312">
        <v>22556</v>
      </c>
      <c r="N312">
        <v>0.46865441397109819</v>
      </c>
      <c r="O312">
        <v>0.53134558602890181</v>
      </c>
      <c r="P312">
        <v>0.61717555454090733</v>
      </c>
      <c r="Q312">
        <v>0.38282444545909272</v>
      </c>
      <c r="R312">
        <v>9.9509803921568642E-3</v>
      </c>
      <c r="S312">
        <v>3901</v>
      </c>
      <c r="T312">
        <f t="shared" si="23"/>
        <v>162</v>
      </c>
      <c r="U312">
        <v>4442</v>
      </c>
      <c r="V312">
        <v>4267.8044254341276</v>
      </c>
      <c r="W312">
        <v>3901</v>
      </c>
      <c r="X312" s="10">
        <v>14.4</v>
      </c>
      <c r="Y312">
        <v>0</v>
      </c>
      <c r="Z312">
        <f t="shared" si="24"/>
        <v>0</v>
      </c>
    </row>
    <row r="313" spans="1:26" x14ac:dyDescent="0.6">
      <c r="A313">
        <v>2019</v>
      </c>
      <c r="B313">
        <v>11</v>
      </c>
      <c r="C313">
        <v>8</v>
      </c>
      <c r="D313">
        <f t="shared" si="22"/>
        <v>5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21095</v>
      </c>
      <c r="M313">
        <v>22084</v>
      </c>
      <c r="N313">
        <v>0.47141726131416772</v>
      </c>
      <c r="O313">
        <v>0.52858273868583228</v>
      </c>
      <c r="P313">
        <v>0.62195374069824749</v>
      </c>
      <c r="Q313">
        <v>0.37804625930175251</v>
      </c>
      <c r="R313">
        <v>5.5185405170360788E-2</v>
      </c>
      <c r="S313">
        <v>4218</v>
      </c>
      <c r="T313">
        <f t="shared" si="23"/>
        <v>317</v>
      </c>
      <c r="U313">
        <v>4442</v>
      </c>
      <c r="V313">
        <v>4371.4566059735489</v>
      </c>
      <c r="W313">
        <v>4218</v>
      </c>
      <c r="X313" s="10">
        <v>13.8</v>
      </c>
      <c r="Y313">
        <v>0</v>
      </c>
      <c r="Z313">
        <f t="shared" si="24"/>
        <v>0</v>
      </c>
    </row>
    <row r="314" spans="1:26" x14ac:dyDescent="0.6">
      <c r="A314">
        <v>2019</v>
      </c>
      <c r="B314">
        <v>11</v>
      </c>
      <c r="C314">
        <v>9</v>
      </c>
      <c r="D314">
        <f t="shared" si="22"/>
        <v>6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22569</v>
      </c>
      <c r="M314">
        <v>23374</v>
      </c>
      <c r="N314">
        <v>0.47731192227254948</v>
      </c>
      <c r="O314">
        <v>0.52268807772745052</v>
      </c>
      <c r="P314">
        <v>0.63815738728748561</v>
      </c>
      <c r="Q314">
        <v>0.36184261271251439</v>
      </c>
      <c r="R314">
        <v>2.1972168660821242E-2</v>
      </c>
      <c r="S314">
        <v>4609</v>
      </c>
      <c r="T314">
        <f t="shared" si="23"/>
        <v>391</v>
      </c>
      <c r="U314">
        <v>4442</v>
      </c>
      <c r="V314">
        <v>4678.6167898752747</v>
      </c>
      <c r="W314">
        <v>4609</v>
      </c>
      <c r="X314" s="10">
        <v>14.3</v>
      </c>
      <c r="Y314">
        <v>0</v>
      </c>
      <c r="Z314">
        <f t="shared" si="24"/>
        <v>0</v>
      </c>
    </row>
    <row r="315" spans="1:26" x14ac:dyDescent="0.6">
      <c r="A315">
        <v>2019</v>
      </c>
      <c r="B315">
        <v>11</v>
      </c>
      <c r="C315">
        <v>10</v>
      </c>
      <c r="D315">
        <f t="shared" si="22"/>
        <v>7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24102</v>
      </c>
      <c r="M315">
        <v>23149</v>
      </c>
      <c r="N315">
        <v>0.44426384073442893</v>
      </c>
      <c r="O315">
        <v>0.55573615926557107</v>
      </c>
      <c r="P315">
        <v>0.6337423850659144</v>
      </c>
      <c r="Q315">
        <v>0.36625761493408548</v>
      </c>
      <c r="R315">
        <v>4.9038281979458448E-2</v>
      </c>
      <c r="S315">
        <v>4581</v>
      </c>
      <c r="T315">
        <f t="shared" si="23"/>
        <v>-28</v>
      </c>
      <c r="U315">
        <v>4442</v>
      </c>
      <c r="V315">
        <v>5133.7124945200067</v>
      </c>
      <c r="W315">
        <v>4581</v>
      </c>
      <c r="X315" s="10">
        <v>14.3</v>
      </c>
      <c r="Y315">
        <v>1.7</v>
      </c>
      <c r="Z315">
        <f t="shared" si="24"/>
        <v>24.310000000000002</v>
      </c>
    </row>
    <row r="316" spans="1:26" x14ac:dyDescent="0.6">
      <c r="A316">
        <v>2019</v>
      </c>
      <c r="B316">
        <v>11</v>
      </c>
      <c r="C316">
        <v>11</v>
      </c>
      <c r="D316">
        <f t="shared" si="22"/>
        <v>1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21542</v>
      </c>
      <c r="M316">
        <v>20587</v>
      </c>
      <c r="N316">
        <v>0.46590679058333639</v>
      </c>
      <c r="O316">
        <v>0.53409320941666361</v>
      </c>
      <c r="P316">
        <v>0.6167513236642167</v>
      </c>
      <c r="Q316">
        <v>0.3832486763357833</v>
      </c>
      <c r="R316">
        <v>4.896273990790314E-2</v>
      </c>
      <c r="S316">
        <v>4066</v>
      </c>
      <c r="T316">
        <f t="shared" si="23"/>
        <v>-515</v>
      </c>
      <c r="U316">
        <v>4442</v>
      </c>
      <c r="V316">
        <v>4221.1132950162473</v>
      </c>
      <c r="W316">
        <v>4066</v>
      </c>
      <c r="X316" s="10">
        <v>14.8</v>
      </c>
      <c r="Y316">
        <v>0</v>
      </c>
      <c r="Z316">
        <f t="shared" si="24"/>
        <v>0</v>
      </c>
    </row>
    <row r="317" spans="1:26" x14ac:dyDescent="0.6">
      <c r="A317">
        <v>2019</v>
      </c>
      <c r="B317">
        <v>11</v>
      </c>
      <c r="C317">
        <v>12</v>
      </c>
      <c r="D317">
        <f t="shared" si="22"/>
        <v>2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20021</v>
      </c>
      <c r="M317">
        <v>19792</v>
      </c>
      <c r="N317">
        <v>0.48111783929257979</v>
      </c>
      <c r="O317">
        <v>0.51888216070742021</v>
      </c>
      <c r="P317">
        <v>0.63601248040694414</v>
      </c>
      <c r="Q317">
        <v>0.36398751959305597</v>
      </c>
      <c r="R317">
        <v>4.7215863721054033E-2</v>
      </c>
      <c r="S317">
        <v>4043</v>
      </c>
      <c r="T317">
        <f t="shared" si="23"/>
        <v>-23</v>
      </c>
      <c r="U317">
        <v>4442</v>
      </c>
      <c r="V317">
        <v>4100.5652829769406</v>
      </c>
      <c r="W317">
        <v>4043</v>
      </c>
      <c r="X317" s="10">
        <v>14.2</v>
      </c>
      <c r="Y317">
        <v>0</v>
      </c>
      <c r="Z317">
        <f t="shared" si="24"/>
        <v>0</v>
      </c>
    </row>
    <row r="318" spans="1:26" x14ac:dyDescent="0.6">
      <c r="A318">
        <v>2019</v>
      </c>
      <c r="B318">
        <v>11</v>
      </c>
      <c r="C318">
        <v>13</v>
      </c>
      <c r="D318">
        <f t="shared" si="22"/>
        <v>3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21124</v>
      </c>
      <c r="M318">
        <v>21382</v>
      </c>
      <c r="N318">
        <v>0.45811136444445488</v>
      </c>
      <c r="O318">
        <v>0.54188863555554512</v>
      </c>
      <c r="P318">
        <v>0.60652689446169694</v>
      </c>
      <c r="Q318">
        <v>0.39347310553830322</v>
      </c>
      <c r="R318">
        <v>4.3946785018538798E-2</v>
      </c>
      <c r="S318">
        <v>4104</v>
      </c>
      <c r="T318">
        <f t="shared" si="23"/>
        <v>61</v>
      </c>
      <c r="U318">
        <v>4442</v>
      </c>
      <c r="V318">
        <v>4262.2998822096397</v>
      </c>
      <c r="W318">
        <v>4104</v>
      </c>
      <c r="X318" s="10">
        <v>13.9</v>
      </c>
      <c r="Y318">
        <v>0</v>
      </c>
      <c r="Z318">
        <f t="shared" si="24"/>
        <v>0</v>
      </c>
    </row>
    <row r="319" spans="1:26" x14ac:dyDescent="0.6">
      <c r="A319">
        <v>2019</v>
      </c>
      <c r="B319">
        <v>11</v>
      </c>
      <c r="C319">
        <v>14</v>
      </c>
      <c r="D319">
        <f t="shared" si="22"/>
        <v>4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20854</v>
      </c>
      <c r="M319">
        <v>22750</v>
      </c>
      <c r="N319">
        <v>0.47850140056022411</v>
      </c>
      <c r="O319">
        <v>0.52149859943977595</v>
      </c>
      <c r="P319">
        <v>0.60658179539758494</v>
      </c>
      <c r="Q319">
        <v>0.39341820460241511</v>
      </c>
      <c r="R319">
        <v>2.3088235294117649E-2</v>
      </c>
      <c r="S319">
        <v>4249</v>
      </c>
      <c r="T319">
        <f t="shared" si="23"/>
        <v>145</v>
      </c>
      <c r="U319">
        <v>4442</v>
      </c>
      <c r="V319">
        <v>4096.3053655514077</v>
      </c>
      <c r="W319">
        <v>4249</v>
      </c>
      <c r="X319" s="10">
        <v>7.6</v>
      </c>
      <c r="Y319">
        <v>0</v>
      </c>
      <c r="Z319">
        <f t="shared" si="24"/>
        <v>0</v>
      </c>
    </row>
    <row r="320" spans="1:26" x14ac:dyDescent="0.6">
      <c r="A320">
        <v>2019</v>
      </c>
      <c r="B320">
        <v>11</v>
      </c>
      <c r="C320">
        <v>15</v>
      </c>
      <c r="D320">
        <f t="shared" si="22"/>
        <v>5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21936</v>
      </c>
      <c r="M320">
        <v>22868</v>
      </c>
      <c r="N320">
        <v>0.46942410141508661</v>
      </c>
      <c r="O320">
        <v>0.53057589858491327</v>
      </c>
      <c r="P320">
        <v>0.62054463389056358</v>
      </c>
      <c r="Q320">
        <v>0.37945536610943642</v>
      </c>
      <c r="R320">
        <v>8.6090439437735006E-2</v>
      </c>
      <c r="S320">
        <v>4443</v>
      </c>
      <c r="T320">
        <f t="shared" si="23"/>
        <v>194</v>
      </c>
      <c r="U320">
        <v>4442</v>
      </c>
      <c r="V320">
        <v>4469.4005508394903</v>
      </c>
      <c r="W320">
        <v>4443</v>
      </c>
      <c r="X320" s="10">
        <v>11.2</v>
      </c>
      <c r="Y320">
        <v>0</v>
      </c>
      <c r="Z320">
        <f t="shared" si="24"/>
        <v>0</v>
      </c>
    </row>
    <row r="321" spans="1:26" x14ac:dyDescent="0.6">
      <c r="A321">
        <v>2019</v>
      </c>
      <c r="B321">
        <v>11</v>
      </c>
      <c r="C321">
        <v>16</v>
      </c>
      <c r="D321">
        <f t="shared" si="22"/>
        <v>6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23317</v>
      </c>
      <c r="M321">
        <v>23932</v>
      </c>
      <c r="N321">
        <v>0.48738219074678729</v>
      </c>
      <c r="O321">
        <v>0.51261780925321265</v>
      </c>
      <c r="P321">
        <v>0.63728892563758699</v>
      </c>
      <c r="Q321">
        <v>0.3627110743624129</v>
      </c>
      <c r="R321">
        <v>3.8999480911245617E-2</v>
      </c>
      <c r="S321">
        <v>4590</v>
      </c>
      <c r="T321">
        <f t="shared" si="23"/>
        <v>147</v>
      </c>
      <c r="U321">
        <v>4442</v>
      </c>
      <c r="V321">
        <v>4691.1747323192003</v>
      </c>
      <c r="W321">
        <v>4590</v>
      </c>
      <c r="X321" s="10">
        <v>15.1</v>
      </c>
      <c r="Y321">
        <v>0</v>
      </c>
      <c r="Z321">
        <f t="shared" si="24"/>
        <v>0</v>
      </c>
    </row>
    <row r="322" spans="1:26" x14ac:dyDescent="0.6">
      <c r="A322">
        <v>2019</v>
      </c>
      <c r="B322">
        <v>11</v>
      </c>
      <c r="C322">
        <v>17</v>
      </c>
      <c r="D322">
        <f t="shared" si="22"/>
        <v>7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25098</v>
      </c>
      <c r="M322">
        <v>24542</v>
      </c>
      <c r="N322">
        <v>0.43051744195432218</v>
      </c>
      <c r="O322">
        <v>0.56948255804567782</v>
      </c>
      <c r="P322">
        <v>0.6450367120320456</v>
      </c>
      <c r="Q322">
        <v>0.35496328796795429</v>
      </c>
      <c r="R322">
        <v>3.1866635543106127E-2</v>
      </c>
      <c r="S322">
        <v>4547</v>
      </c>
      <c r="T322">
        <f t="shared" si="23"/>
        <v>-43</v>
      </c>
      <c r="U322">
        <v>4442</v>
      </c>
      <c r="V322">
        <v>5453.6774731620571</v>
      </c>
      <c r="W322">
        <v>4547</v>
      </c>
      <c r="X322" s="10">
        <v>16.3</v>
      </c>
      <c r="Y322">
        <v>2</v>
      </c>
      <c r="Z322">
        <f t="shared" si="24"/>
        <v>32.6</v>
      </c>
    </row>
    <row r="323" spans="1:26" x14ac:dyDescent="0.6">
      <c r="A323">
        <v>2019</v>
      </c>
      <c r="B323">
        <v>11</v>
      </c>
      <c r="C323">
        <v>18</v>
      </c>
      <c r="D323">
        <f t="shared" ref="D323:D366" si="27">WEEKDAY(DATE(A323,B323,C323), 2)</f>
        <v>1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22534</v>
      </c>
      <c r="M323">
        <v>21764</v>
      </c>
      <c r="N323">
        <v>0.4603418640183346</v>
      </c>
      <c r="O323">
        <v>0.53965813598166534</v>
      </c>
      <c r="P323">
        <v>0.61768676370069553</v>
      </c>
      <c r="Q323">
        <v>0.38231323629930442</v>
      </c>
      <c r="R323">
        <v>3.6764705882352941E-3</v>
      </c>
      <c r="S323">
        <v>3858</v>
      </c>
      <c r="T323">
        <f t="shared" ref="T323:T366" si="28">S323-S322</f>
        <v>-689</v>
      </c>
      <c r="U323">
        <v>4442</v>
      </c>
      <c r="V323">
        <v>4321.0184114325166</v>
      </c>
      <c r="W323">
        <v>3858</v>
      </c>
      <c r="X323" s="10">
        <v>13.2</v>
      </c>
      <c r="Y323">
        <v>6.8</v>
      </c>
      <c r="Z323">
        <f t="shared" ref="Z323:Z366" si="29">X323*Y323</f>
        <v>89.759999999999991</v>
      </c>
    </row>
    <row r="324" spans="1:26" x14ac:dyDescent="0.6">
      <c r="A324">
        <v>2019</v>
      </c>
      <c r="B324">
        <v>11</v>
      </c>
      <c r="C324">
        <v>19</v>
      </c>
      <c r="D324">
        <f t="shared" si="27"/>
        <v>2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20051</v>
      </c>
      <c r="M324">
        <v>19717</v>
      </c>
      <c r="N324">
        <v>0.47620953633064361</v>
      </c>
      <c r="O324">
        <v>0.52379046366935633</v>
      </c>
      <c r="P324">
        <v>0.63043421071330374</v>
      </c>
      <c r="Q324">
        <v>0.36956578928669631</v>
      </c>
      <c r="R324">
        <v>2.2151507661888281E-2</v>
      </c>
      <c r="S324">
        <v>3961</v>
      </c>
      <c r="T324">
        <f t="shared" si="28"/>
        <v>103</v>
      </c>
      <c r="U324">
        <v>4442</v>
      </c>
      <c r="V324">
        <v>4068.5187228620389</v>
      </c>
      <c r="W324">
        <v>3961</v>
      </c>
      <c r="X324" s="10">
        <v>6.7</v>
      </c>
      <c r="Y324">
        <v>0</v>
      </c>
      <c r="Z324">
        <f t="shared" si="29"/>
        <v>0</v>
      </c>
    </row>
    <row r="325" spans="1:26" x14ac:dyDescent="0.6">
      <c r="A325">
        <v>2019</v>
      </c>
      <c r="B325">
        <v>11</v>
      </c>
      <c r="C325">
        <v>20</v>
      </c>
      <c r="D325">
        <f t="shared" si="27"/>
        <v>3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20478</v>
      </c>
      <c r="M325">
        <v>22356</v>
      </c>
      <c r="N325">
        <v>0.45134633598255891</v>
      </c>
      <c r="O325">
        <v>0.54865366401744109</v>
      </c>
      <c r="P325">
        <v>0.60153369162657089</v>
      </c>
      <c r="Q325">
        <v>0.39846630837342911</v>
      </c>
      <c r="R325">
        <v>2.0244238046095629E-2</v>
      </c>
      <c r="S325">
        <v>3995</v>
      </c>
      <c r="T325">
        <f t="shared" si="28"/>
        <v>34</v>
      </c>
      <c r="U325">
        <v>4442</v>
      </c>
      <c r="V325">
        <v>4163.8554705539609</v>
      </c>
      <c r="W325">
        <v>3995</v>
      </c>
      <c r="X325" s="10">
        <v>6.2</v>
      </c>
      <c r="Y325">
        <v>0</v>
      </c>
      <c r="Z325">
        <f t="shared" si="29"/>
        <v>0</v>
      </c>
    </row>
    <row r="326" spans="1:26" x14ac:dyDescent="0.6">
      <c r="A326">
        <v>2019</v>
      </c>
      <c r="B326">
        <v>11</v>
      </c>
      <c r="C326">
        <v>21</v>
      </c>
      <c r="D326">
        <f t="shared" si="27"/>
        <v>4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21313</v>
      </c>
      <c r="M326">
        <v>23384</v>
      </c>
      <c r="N326">
        <v>0.45819863830699742</v>
      </c>
      <c r="O326">
        <v>0.54180136169300253</v>
      </c>
      <c r="P326">
        <v>0.6065839397960141</v>
      </c>
      <c r="Q326">
        <v>0.3934160602039859</v>
      </c>
      <c r="R326">
        <v>2.1423042901371071E-2</v>
      </c>
      <c r="S326">
        <v>4204</v>
      </c>
      <c r="T326">
        <f t="shared" si="28"/>
        <v>209</v>
      </c>
      <c r="U326">
        <v>4442</v>
      </c>
      <c r="V326">
        <v>4324.381873120743</v>
      </c>
      <c r="W326">
        <v>4204</v>
      </c>
      <c r="X326" s="10">
        <v>10.6</v>
      </c>
      <c r="Y326">
        <v>0</v>
      </c>
      <c r="Z326">
        <f t="shared" si="29"/>
        <v>0</v>
      </c>
    </row>
    <row r="327" spans="1:26" x14ac:dyDescent="0.6">
      <c r="A327">
        <v>2019</v>
      </c>
      <c r="B327">
        <v>11</v>
      </c>
      <c r="C327">
        <v>22</v>
      </c>
      <c r="D327">
        <f t="shared" si="27"/>
        <v>5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22893</v>
      </c>
      <c r="M327">
        <v>23176</v>
      </c>
      <c r="N327">
        <v>0.46265710006148908</v>
      </c>
      <c r="O327">
        <v>0.53734289993851092</v>
      </c>
      <c r="P327">
        <v>0.60187032415906938</v>
      </c>
      <c r="Q327">
        <v>0.39812967584093062</v>
      </c>
      <c r="R327">
        <v>4.789142139351573E-2</v>
      </c>
      <c r="S327">
        <v>4389</v>
      </c>
      <c r="T327">
        <f t="shared" si="28"/>
        <v>185</v>
      </c>
      <c r="U327">
        <v>4442</v>
      </c>
      <c r="V327">
        <v>4525.3699877183344</v>
      </c>
      <c r="W327">
        <v>4389</v>
      </c>
      <c r="X327" s="10">
        <v>14.5</v>
      </c>
      <c r="Y327">
        <v>0</v>
      </c>
      <c r="Z327">
        <f t="shared" si="29"/>
        <v>0</v>
      </c>
    </row>
    <row r="328" spans="1:26" x14ac:dyDescent="0.6">
      <c r="A328">
        <v>2019</v>
      </c>
      <c r="B328">
        <v>11</v>
      </c>
      <c r="C328">
        <v>23</v>
      </c>
      <c r="D328">
        <f t="shared" si="27"/>
        <v>6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23528</v>
      </c>
      <c r="M328">
        <v>23841</v>
      </c>
      <c r="N328">
        <v>0.48812734393229751</v>
      </c>
      <c r="O328">
        <v>0.51187265606770249</v>
      </c>
      <c r="P328">
        <v>0.62370237261878125</v>
      </c>
      <c r="Q328">
        <v>0.37629762738121869</v>
      </c>
      <c r="R328">
        <v>1.7148262813897489E-2</v>
      </c>
      <c r="S328">
        <v>4713</v>
      </c>
      <c r="T328">
        <f t="shared" si="28"/>
        <v>324</v>
      </c>
      <c r="U328">
        <v>4442</v>
      </c>
      <c r="V328">
        <v>4618.4872662843318</v>
      </c>
      <c r="W328">
        <v>4713</v>
      </c>
      <c r="X328" s="10">
        <v>15.5</v>
      </c>
      <c r="Y328">
        <v>0</v>
      </c>
      <c r="Z328">
        <f t="shared" si="29"/>
        <v>0</v>
      </c>
    </row>
    <row r="329" spans="1:26" x14ac:dyDescent="0.6">
      <c r="A329">
        <v>2019</v>
      </c>
      <c r="B329">
        <v>11</v>
      </c>
      <c r="C329">
        <v>24</v>
      </c>
      <c r="D329">
        <f t="shared" si="27"/>
        <v>7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25572</v>
      </c>
      <c r="M329">
        <v>23762</v>
      </c>
      <c r="N329">
        <v>0.43300229182582117</v>
      </c>
      <c r="O329">
        <v>0.56699770817417872</v>
      </c>
      <c r="P329">
        <v>0.63043784358663257</v>
      </c>
      <c r="Q329">
        <v>0.36956215641336743</v>
      </c>
      <c r="R329">
        <v>5.3313660580096567E-2</v>
      </c>
      <c r="S329">
        <v>4623</v>
      </c>
      <c r="T329">
        <f t="shared" si="28"/>
        <v>-90</v>
      </c>
      <c r="U329">
        <v>4442</v>
      </c>
      <c r="V329">
        <v>5395.904475363217</v>
      </c>
      <c r="W329">
        <v>4623</v>
      </c>
      <c r="X329" s="10">
        <v>16</v>
      </c>
      <c r="Y329">
        <v>1</v>
      </c>
      <c r="Z329">
        <f t="shared" si="29"/>
        <v>16</v>
      </c>
    </row>
    <row r="330" spans="1:26" x14ac:dyDescent="0.6">
      <c r="A330">
        <v>2019</v>
      </c>
      <c r="B330">
        <v>11</v>
      </c>
      <c r="C330">
        <v>25</v>
      </c>
      <c r="D330">
        <f t="shared" si="27"/>
        <v>1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22675</v>
      </c>
      <c r="M330">
        <v>21754</v>
      </c>
      <c r="N330">
        <v>0.43462727932542172</v>
      </c>
      <c r="O330">
        <v>0.56537272067457833</v>
      </c>
      <c r="P330">
        <v>0.61461751183113411</v>
      </c>
      <c r="Q330">
        <v>0.38538248816886578</v>
      </c>
      <c r="R330">
        <v>4.8233886856177868E-2</v>
      </c>
      <c r="S330">
        <v>4198</v>
      </c>
      <c r="T330">
        <f t="shared" si="28"/>
        <v>-425</v>
      </c>
      <c r="U330">
        <v>4442</v>
      </c>
      <c r="V330">
        <v>4574.1681269703313</v>
      </c>
      <c r="W330">
        <v>4198</v>
      </c>
      <c r="X330" s="10">
        <v>11.6</v>
      </c>
      <c r="Y330">
        <v>0</v>
      </c>
      <c r="Z330">
        <f t="shared" si="29"/>
        <v>0</v>
      </c>
    </row>
    <row r="331" spans="1:26" x14ac:dyDescent="0.6">
      <c r="A331">
        <v>2019</v>
      </c>
      <c r="B331">
        <v>11</v>
      </c>
      <c r="C331">
        <v>26</v>
      </c>
      <c r="D331">
        <f t="shared" si="27"/>
        <v>2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20361</v>
      </c>
      <c r="M331">
        <v>19534</v>
      </c>
      <c r="N331">
        <v>0.47601374070596442</v>
      </c>
      <c r="O331">
        <v>0.52398625929403564</v>
      </c>
      <c r="P331">
        <v>0.6257576053218924</v>
      </c>
      <c r="Q331">
        <v>0.37424239467810771</v>
      </c>
      <c r="R331">
        <v>1.9040454628234629E-2</v>
      </c>
      <c r="S331">
        <v>4236</v>
      </c>
      <c r="T331">
        <f t="shared" si="28"/>
        <v>38</v>
      </c>
      <c r="U331">
        <v>4442</v>
      </c>
      <c r="V331">
        <v>4097.6255192550216</v>
      </c>
      <c r="W331">
        <v>4236</v>
      </c>
      <c r="X331" s="10">
        <v>11.4</v>
      </c>
      <c r="Y331">
        <v>0</v>
      </c>
      <c r="Z331">
        <f t="shared" si="29"/>
        <v>0</v>
      </c>
    </row>
    <row r="332" spans="1:26" x14ac:dyDescent="0.6">
      <c r="A332">
        <v>2019</v>
      </c>
      <c r="B332">
        <v>11</v>
      </c>
      <c r="C332">
        <v>27</v>
      </c>
      <c r="D332">
        <f t="shared" si="27"/>
        <v>3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19809</v>
      </c>
      <c r="M332">
        <v>21242</v>
      </c>
      <c r="N332">
        <v>0.43425633758114568</v>
      </c>
      <c r="O332">
        <v>0.56574366241885432</v>
      </c>
      <c r="P332">
        <v>0.60082265410232916</v>
      </c>
      <c r="Q332">
        <v>0.39917734589767079</v>
      </c>
      <c r="R332">
        <v>8.2760376878023949E-3</v>
      </c>
      <c r="S332">
        <v>4087</v>
      </c>
      <c r="T332">
        <f t="shared" si="28"/>
        <v>-149</v>
      </c>
      <c r="U332">
        <v>4442</v>
      </c>
      <c r="V332">
        <v>4226.1958326752228</v>
      </c>
      <c r="W332">
        <v>4087</v>
      </c>
      <c r="X332" s="10">
        <v>10.1</v>
      </c>
      <c r="Y332">
        <v>0</v>
      </c>
      <c r="Z332">
        <f t="shared" si="29"/>
        <v>0</v>
      </c>
    </row>
    <row r="333" spans="1:26" x14ac:dyDescent="0.6">
      <c r="A333">
        <v>2019</v>
      </c>
      <c r="B333">
        <v>11</v>
      </c>
      <c r="C333">
        <v>28</v>
      </c>
      <c r="D333">
        <f t="shared" si="27"/>
        <v>4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21270</v>
      </c>
      <c r="M333">
        <v>22145</v>
      </c>
      <c r="N333">
        <v>0.46410333343178001</v>
      </c>
      <c r="O333">
        <v>0.53589666656821999</v>
      </c>
      <c r="P333">
        <v>0.61595658080360316</v>
      </c>
      <c r="Q333">
        <v>0.38404341919639678</v>
      </c>
      <c r="R333">
        <v>2.5795772854596381E-2</v>
      </c>
      <c r="S333">
        <v>4193</v>
      </c>
      <c r="T333">
        <f t="shared" si="28"/>
        <v>106</v>
      </c>
      <c r="U333">
        <v>4442</v>
      </c>
      <c r="V333">
        <v>4331.4328965909044</v>
      </c>
      <c r="W333">
        <v>4193</v>
      </c>
      <c r="X333" s="10">
        <v>9</v>
      </c>
      <c r="Y333">
        <v>0</v>
      </c>
      <c r="Z333">
        <f t="shared" si="29"/>
        <v>0</v>
      </c>
    </row>
    <row r="334" spans="1:26" x14ac:dyDescent="0.6">
      <c r="A334">
        <v>2019</v>
      </c>
      <c r="B334">
        <v>11</v>
      </c>
      <c r="C334">
        <v>29</v>
      </c>
      <c r="D334">
        <f t="shared" si="27"/>
        <v>5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21751</v>
      </c>
      <c r="M334">
        <v>21527</v>
      </c>
      <c r="N334">
        <v>0.4423926563632446</v>
      </c>
      <c r="O334">
        <v>0.55760734363675535</v>
      </c>
      <c r="P334">
        <v>0.61017409637651854</v>
      </c>
      <c r="Q334">
        <v>0.38982590362348152</v>
      </c>
      <c r="R334">
        <v>3.9511958629605687E-2</v>
      </c>
      <c r="S334">
        <v>4298</v>
      </c>
      <c r="T334">
        <f t="shared" si="28"/>
        <v>105</v>
      </c>
      <c r="U334">
        <v>4442</v>
      </c>
      <c r="V334">
        <v>4570.2055519645673</v>
      </c>
      <c r="W334">
        <v>4298</v>
      </c>
      <c r="X334" s="10">
        <v>8.4</v>
      </c>
      <c r="Y334">
        <v>0</v>
      </c>
      <c r="Z334">
        <f t="shared" si="29"/>
        <v>0</v>
      </c>
    </row>
    <row r="335" spans="1:26" x14ac:dyDescent="0.6">
      <c r="A335">
        <v>2019</v>
      </c>
      <c r="B335">
        <v>11</v>
      </c>
      <c r="C335">
        <v>30</v>
      </c>
      <c r="D335">
        <f t="shared" si="27"/>
        <v>6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21948</v>
      </c>
      <c r="M335">
        <v>22659</v>
      </c>
      <c r="N335">
        <v>0.46624474382376641</v>
      </c>
      <c r="O335">
        <v>0.53375525617623365</v>
      </c>
      <c r="P335">
        <v>0.62742487427663962</v>
      </c>
      <c r="Q335">
        <v>0.37257512572336038</v>
      </c>
      <c r="R335">
        <v>1.84782485428602E-2</v>
      </c>
      <c r="S335">
        <v>4602</v>
      </c>
      <c r="T335">
        <f t="shared" si="28"/>
        <v>304</v>
      </c>
      <c r="U335">
        <v>4442</v>
      </c>
      <c r="V335">
        <v>4597.3244430945824</v>
      </c>
      <c r="W335">
        <v>4602</v>
      </c>
      <c r="X335" s="10">
        <v>11.1</v>
      </c>
      <c r="Y335">
        <v>0</v>
      </c>
      <c r="Z335">
        <f t="shared" si="29"/>
        <v>0</v>
      </c>
    </row>
    <row r="336" spans="1:26" x14ac:dyDescent="0.6">
      <c r="A336">
        <v>2019</v>
      </c>
      <c r="B336">
        <v>12</v>
      </c>
      <c r="C336">
        <v>1</v>
      </c>
      <c r="D336">
        <f t="shared" si="27"/>
        <v>7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24418</v>
      </c>
      <c r="M336">
        <v>22429</v>
      </c>
      <c r="N336">
        <v>0.42085458274904641</v>
      </c>
      <c r="O336">
        <v>0.57914541725095359</v>
      </c>
      <c r="P336">
        <v>0.62269960623766851</v>
      </c>
      <c r="Q336">
        <v>0.37730039376233149</v>
      </c>
      <c r="R336">
        <v>4.8886300166576989E-2</v>
      </c>
      <c r="S336">
        <v>4541</v>
      </c>
      <c r="T336">
        <f t="shared" si="28"/>
        <v>-61</v>
      </c>
      <c r="U336">
        <v>4442</v>
      </c>
      <c r="V336">
        <v>4818.8817309175502</v>
      </c>
      <c r="W336">
        <v>4541</v>
      </c>
      <c r="X336" s="10">
        <v>9.5</v>
      </c>
      <c r="Y336">
        <v>33.299999999999997</v>
      </c>
      <c r="Z336">
        <f t="shared" si="29"/>
        <v>316.34999999999997</v>
      </c>
    </row>
    <row r="337" spans="1:26" x14ac:dyDescent="0.6">
      <c r="A337">
        <v>2019</v>
      </c>
      <c r="B337">
        <v>12</v>
      </c>
      <c r="C337">
        <v>2</v>
      </c>
      <c r="D337">
        <f t="shared" si="27"/>
        <v>1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21389</v>
      </c>
      <c r="M337">
        <v>19954</v>
      </c>
      <c r="N337">
        <v>0.44148685725128989</v>
      </c>
      <c r="O337">
        <v>0.55851314274871</v>
      </c>
      <c r="P337">
        <v>0.61545555357247217</v>
      </c>
      <c r="Q337">
        <v>0.38454444642752778</v>
      </c>
      <c r="R337">
        <v>2.383008541267511E-2</v>
      </c>
      <c r="S337">
        <v>3908</v>
      </c>
      <c r="T337">
        <f t="shared" si="28"/>
        <v>-633</v>
      </c>
      <c r="U337">
        <v>4442</v>
      </c>
      <c r="V337">
        <v>4302.6426854467818</v>
      </c>
      <c r="W337">
        <v>3908</v>
      </c>
      <c r="X337" s="10">
        <v>6.6</v>
      </c>
      <c r="Y337">
        <v>2.5</v>
      </c>
      <c r="Z337">
        <f t="shared" si="29"/>
        <v>16.5</v>
      </c>
    </row>
    <row r="338" spans="1:26" x14ac:dyDescent="0.6">
      <c r="A338">
        <v>2019</v>
      </c>
      <c r="B338">
        <v>12</v>
      </c>
      <c r="C338">
        <v>3</v>
      </c>
      <c r="D338">
        <f t="shared" si="27"/>
        <v>2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18302</v>
      </c>
      <c r="M338">
        <v>18883</v>
      </c>
      <c r="N338">
        <v>0.46096876423319688</v>
      </c>
      <c r="O338">
        <v>0.53903123576680301</v>
      </c>
      <c r="P338">
        <v>0.62385535667041769</v>
      </c>
      <c r="Q338">
        <v>0.37614464332958231</v>
      </c>
      <c r="R338">
        <v>2.128769636509574E-2</v>
      </c>
      <c r="S338">
        <v>4022</v>
      </c>
      <c r="T338">
        <f t="shared" si="28"/>
        <v>114</v>
      </c>
      <c r="U338">
        <v>4442</v>
      </c>
      <c r="V338">
        <v>3913.6146541409012</v>
      </c>
      <c r="W338">
        <v>4022</v>
      </c>
      <c r="X338" s="10">
        <v>4.5999999999999996</v>
      </c>
      <c r="Y338">
        <v>0</v>
      </c>
      <c r="Z338">
        <f t="shared" si="29"/>
        <v>0</v>
      </c>
    </row>
    <row r="339" spans="1:26" x14ac:dyDescent="0.6">
      <c r="A339">
        <v>2019</v>
      </c>
      <c r="B339">
        <v>12</v>
      </c>
      <c r="C339">
        <v>4</v>
      </c>
      <c r="D339">
        <f t="shared" si="27"/>
        <v>3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18947</v>
      </c>
      <c r="M339">
        <v>20958</v>
      </c>
      <c r="N339">
        <v>0.42293643976169931</v>
      </c>
      <c r="O339">
        <v>0.57706356023830074</v>
      </c>
      <c r="P339">
        <v>0.59155941345650986</v>
      </c>
      <c r="Q339">
        <v>0.40844058654349008</v>
      </c>
      <c r="R339">
        <v>5.4081261750134932E-2</v>
      </c>
      <c r="S339">
        <v>4184</v>
      </c>
      <c r="T339">
        <f t="shared" si="28"/>
        <v>162</v>
      </c>
      <c r="U339">
        <v>4442</v>
      </c>
      <c r="V339">
        <v>4128.5982473959248</v>
      </c>
      <c r="W339">
        <v>4184</v>
      </c>
      <c r="X339" s="10">
        <v>7.2</v>
      </c>
      <c r="Y339">
        <v>0</v>
      </c>
      <c r="Z339">
        <f t="shared" si="29"/>
        <v>0</v>
      </c>
    </row>
    <row r="340" spans="1:26" x14ac:dyDescent="0.6">
      <c r="A340">
        <v>2019</v>
      </c>
      <c r="B340">
        <v>12</v>
      </c>
      <c r="C340">
        <v>5</v>
      </c>
      <c r="D340">
        <f t="shared" si="27"/>
        <v>4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20962</v>
      </c>
      <c r="M340">
        <v>22314</v>
      </c>
      <c r="N340">
        <v>0.46497547147201118</v>
      </c>
      <c r="O340">
        <v>0.53502452852798865</v>
      </c>
      <c r="P340">
        <v>0.60794498106963957</v>
      </c>
      <c r="Q340">
        <v>0.39205501893036038</v>
      </c>
      <c r="R340">
        <v>4.9080148993643803E-2</v>
      </c>
      <c r="S340">
        <v>4391</v>
      </c>
      <c r="T340">
        <f t="shared" si="28"/>
        <v>207</v>
      </c>
      <c r="U340">
        <v>4442</v>
      </c>
      <c r="V340">
        <v>4210.0375156442806</v>
      </c>
      <c r="W340">
        <v>4391</v>
      </c>
      <c r="X340" s="10">
        <v>4.5999999999999996</v>
      </c>
      <c r="Y340">
        <v>0</v>
      </c>
      <c r="Z340">
        <f t="shared" si="29"/>
        <v>0</v>
      </c>
    </row>
    <row r="341" spans="1:26" x14ac:dyDescent="0.6">
      <c r="A341">
        <v>2019</v>
      </c>
      <c r="B341">
        <v>12</v>
      </c>
      <c r="C341">
        <v>6</v>
      </c>
      <c r="D341">
        <f t="shared" si="27"/>
        <v>5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21425</v>
      </c>
      <c r="M341">
        <v>22107</v>
      </c>
      <c r="N341">
        <v>0.44028738501611109</v>
      </c>
      <c r="O341">
        <v>0.55971261498388891</v>
      </c>
      <c r="P341">
        <v>0.61516347715305697</v>
      </c>
      <c r="Q341">
        <v>0.38483652284694297</v>
      </c>
      <c r="R341">
        <v>6.3312873740807185E-2</v>
      </c>
      <c r="S341">
        <v>4538</v>
      </c>
      <c r="T341">
        <f t="shared" si="28"/>
        <v>147</v>
      </c>
      <c r="U341">
        <v>4442</v>
      </c>
      <c r="V341">
        <v>4542.8833557035714</v>
      </c>
      <c r="W341">
        <v>4538</v>
      </c>
      <c r="X341" s="10">
        <v>0.2</v>
      </c>
      <c r="Y341">
        <v>0</v>
      </c>
      <c r="Z341">
        <f t="shared" si="29"/>
        <v>0</v>
      </c>
    </row>
    <row r="342" spans="1:26" x14ac:dyDescent="0.6">
      <c r="A342">
        <v>2019</v>
      </c>
      <c r="B342">
        <v>12</v>
      </c>
      <c r="C342">
        <v>7</v>
      </c>
      <c r="D342">
        <f t="shared" si="27"/>
        <v>6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21654</v>
      </c>
      <c r="M342">
        <v>23118</v>
      </c>
      <c r="N342">
        <v>0.47231682583580548</v>
      </c>
      <c r="O342">
        <v>0.52768317416419452</v>
      </c>
      <c r="P342">
        <v>0.62717436319233333</v>
      </c>
      <c r="Q342">
        <v>0.37282563680766673</v>
      </c>
      <c r="R342">
        <v>1.471807861900741E-2</v>
      </c>
      <c r="S342">
        <v>4845</v>
      </c>
      <c r="T342">
        <f t="shared" si="28"/>
        <v>307</v>
      </c>
      <c r="U342">
        <v>4442</v>
      </c>
      <c r="V342">
        <v>4477.2930652776558</v>
      </c>
      <c r="W342">
        <v>4845</v>
      </c>
      <c r="X342" s="10">
        <v>3.6</v>
      </c>
      <c r="Y342">
        <v>0</v>
      </c>
      <c r="Z342">
        <f t="shared" si="29"/>
        <v>0</v>
      </c>
    </row>
    <row r="343" spans="1:26" x14ac:dyDescent="0.6">
      <c r="A343">
        <v>2019</v>
      </c>
      <c r="B343">
        <v>12</v>
      </c>
      <c r="C343">
        <v>8</v>
      </c>
      <c r="D343">
        <f t="shared" si="27"/>
        <v>7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24084</v>
      </c>
      <c r="M343">
        <v>23277</v>
      </c>
      <c r="N343">
        <v>0.4130287622295295</v>
      </c>
      <c r="O343">
        <v>0.58697123777047056</v>
      </c>
      <c r="P343">
        <v>0.62304284833621382</v>
      </c>
      <c r="Q343">
        <v>0.37695715166378618</v>
      </c>
      <c r="R343">
        <v>2.5721088249296468E-2</v>
      </c>
      <c r="S343">
        <v>4806</v>
      </c>
      <c r="T343">
        <f t="shared" si="28"/>
        <v>-39</v>
      </c>
      <c r="U343">
        <v>4442</v>
      </c>
      <c r="V343">
        <v>5274.8532859106454</v>
      </c>
      <c r="W343">
        <v>4806</v>
      </c>
      <c r="X343" s="10">
        <v>6.1</v>
      </c>
      <c r="Y343">
        <v>0</v>
      </c>
      <c r="Z343">
        <f t="shared" si="29"/>
        <v>0</v>
      </c>
    </row>
    <row r="344" spans="1:26" x14ac:dyDescent="0.6">
      <c r="A344">
        <v>2019</v>
      </c>
      <c r="B344">
        <v>12</v>
      </c>
      <c r="C344">
        <v>9</v>
      </c>
      <c r="D344">
        <f t="shared" si="27"/>
        <v>1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21405</v>
      </c>
      <c r="M344">
        <v>20997</v>
      </c>
      <c r="N344">
        <v>0.44619785529228251</v>
      </c>
      <c r="O344">
        <v>0.55380214470771749</v>
      </c>
      <c r="P344">
        <v>0.62315169350773059</v>
      </c>
      <c r="Q344">
        <v>0.3768483064922693</v>
      </c>
      <c r="R344">
        <v>4.369502186839648E-2</v>
      </c>
      <c r="S344">
        <v>4116</v>
      </c>
      <c r="T344">
        <f t="shared" si="28"/>
        <v>-690</v>
      </c>
      <c r="U344">
        <v>4442</v>
      </c>
      <c r="V344">
        <v>4368.9529640200462</v>
      </c>
      <c r="W344">
        <v>4116</v>
      </c>
      <c r="X344" s="10">
        <v>7.8</v>
      </c>
      <c r="Y344">
        <v>0</v>
      </c>
      <c r="Z344">
        <f t="shared" si="29"/>
        <v>0</v>
      </c>
    </row>
    <row r="345" spans="1:26" x14ac:dyDescent="0.6">
      <c r="A345">
        <v>2019</v>
      </c>
      <c r="B345">
        <v>12</v>
      </c>
      <c r="C345">
        <v>10</v>
      </c>
      <c r="D345">
        <f t="shared" si="27"/>
        <v>2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19396</v>
      </c>
      <c r="M345">
        <v>19665</v>
      </c>
      <c r="N345">
        <v>0.45472777237938411</v>
      </c>
      <c r="O345">
        <v>0.54527222762061589</v>
      </c>
      <c r="P345">
        <v>0.63056153866570908</v>
      </c>
      <c r="Q345">
        <v>0.36943846133429092</v>
      </c>
      <c r="R345">
        <v>8.585609512808566E-2</v>
      </c>
      <c r="S345">
        <v>4287</v>
      </c>
      <c r="T345">
        <f t="shared" si="28"/>
        <v>171</v>
      </c>
      <c r="U345">
        <v>4442</v>
      </c>
      <c r="V345">
        <v>4176.6267600659558</v>
      </c>
      <c r="W345">
        <v>4287</v>
      </c>
      <c r="X345" s="10">
        <v>11.5</v>
      </c>
      <c r="Y345">
        <v>0</v>
      </c>
      <c r="Z345">
        <f t="shared" si="29"/>
        <v>0</v>
      </c>
    </row>
    <row r="346" spans="1:26" x14ac:dyDescent="0.6">
      <c r="A346">
        <v>2019</v>
      </c>
      <c r="B346">
        <v>12</v>
      </c>
      <c r="C346">
        <v>11</v>
      </c>
      <c r="D346">
        <f t="shared" si="27"/>
        <v>3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19843</v>
      </c>
      <c r="M346">
        <v>21260</v>
      </c>
      <c r="N346">
        <v>0.42880510492967239</v>
      </c>
      <c r="O346">
        <v>0.57119489507032761</v>
      </c>
      <c r="P346">
        <v>0.59674681815685282</v>
      </c>
      <c r="Q346">
        <v>0.40325318184314718</v>
      </c>
      <c r="R346">
        <v>1.064975009611688E-2</v>
      </c>
      <c r="S346">
        <v>4294</v>
      </c>
      <c r="T346">
        <f t="shared" si="28"/>
        <v>7</v>
      </c>
      <c r="U346">
        <v>4442</v>
      </c>
      <c r="V346">
        <v>4253.397122113246</v>
      </c>
      <c r="W346">
        <v>4294</v>
      </c>
      <c r="X346" s="10">
        <v>12.1</v>
      </c>
      <c r="Y346">
        <v>0</v>
      </c>
      <c r="Z346">
        <f t="shared" si="29"/>
        <v>0</v>
      </c>
    </row>
    <row r="347" spans="1:26" x14ac:dyDescent="0.6">
      <c r="A347">
        <v>2019</v>
      </c>
      <c r="B347">
        <v>12</v>
      </c>
      <c r="C347">
        <v>12</v>
      </c>
      <c r="D347">
        <f t="shared" si="27"/>
        <v>4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21227</v>
      </c>
      <c r="M347">
        <v>22401</v>
      </c>
      <c r="N347">
        <v>0.45954470026976019</v>
      </c>
      <c r="O347">
        <v>0.54045529973023976</v>
      </c>
      <c r="P347">
        <v>0.60832773841990495</v>
      </c>
      <c r="Q347">
        <v>0.39167226158009488</v>
      </c>
      <c r="R347">
        <v>7.9850944902848022E-3</v>
      </c>
      <c r="S347">
        <v>4536</v>
      </c>
      <c r="T347">
        <f t="shared" si="28"/>
        <v>242</v>
      </c>
      <c r="U347">
        <v>4442</v>
      </c>
      <c r="V347">
        <v>4289.0459101264541</v>
      </c>
      <c r="W347">
        <v>4536</v>
      </c>
      <c r="X347" s="10">
        <v>4.9000000000000004</v>
      </c>
      <c r="Y347">
        <v>0</v>
      </c>
      <c r="Z347">
        <f t="shared" si="29"/>
        <v>0</v>
      </c>
    </row>
    <row r="348" spans="1:26" x14ac:dyDescent="0.6">
      <c r="A348">
        <v>2019</v>
      </c>
      <c r="B348">
        <v>12</v>
      </c>
      <c r="C348">
        <v>13</v>
      </c>
      <c r="D348">
        <f t="shared" si="27"/>
        <v>5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22571</v>
      </c>
      <c r="M348">
        <v>22420</v>
      </c>
      <c r="N348">
        <v>0.44828468059328042</v>
      </c>
      <c r="O348">
        <v>0.55171531940671958</v>
      </c>
      <c r="P348">
        <v>0.61952190139381824</v>
      </c>
      <c r="Q348">
        <v>0.3804780986061817</v>
      </c>
      <c r="R348">
        <v>1.827975339175485E-2</v>
      </c>
      <c r="S348">
        <v>4791</v>
      </c>
      <c r="T348">
        <f t="shared" si="28"/>
        <v>255</v>
      </c>
      <c r="U348">
        <v>4442</v>
      </c>
      <c r="V348">
        <v>4684.3322492475281</v>
      </c>
      <c r="W348">
        <v>4791</v>
      </c>
      <c r="X348" s="10">
        <v>6.8</v>
      </c>
      <c r="Y348">
        <v>0</v>
      </c>
      <c r="Z348">
        <f t="shared" si="29"/>
        <v>0</v>
      </c>
    </row>
    <row r="349" spans="1:26" x14ac:dyDescent="0.6">
      <c r="A349">
        <v>2019</v>
      </c>
      <c r="B349">
        <v>12</v>
      </c>
      <c r="C349">
        <v>14</v>
      </c>
      <c r="D349">
        <f t="shared" si="27"/>
        <v>6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22934</v>
      </c>
      <c r="M349">
        <v>23503</v>
      </c>
      <c r="N349">
        <v>0.46730072599449762</v>
      </c>
      <c r="O349">
        <v>0.53269927400550243</v>
      </c>
      <c r="P349">
        <v>0.62983361793915427</v>
      </c>
      <c r="Q349">
        <v>0.37016638206084568</v>
      </c>
      <c r="R349">
        <v>8.6155674390968502E-3</v>
      </c>
      <c r="S349">
        <v>5082</v>
      </c>
      <c r="T349">
        <f t="shared" si="28"/>
        <v>291</v>
      </c>
      <c r="U349">
        <v>4442</v>
      </c>
      <c r="V349">
        <v>4716.3559034738228</v>
      </c>
      <c r="W349">
        <v>5082</v>
      </c>
      <c r="X349" s="10">
        <v>8.5</v>
      </c>
      <c r="Y349">
        <v>0</v>
      </c>
      <c r="Z349">
        <f t="shared" si="29"/>
        <v>0</v>
      </c>
    </row>
    <row r="350" spans="1:26" x14ac:dyDescent="0.6">
      <c r="A350">
        <v>2019</v>
      </c>
      <c r="B350">
        <v>12</v>
      </c>
      <c r="C350">
        <v>15</v>
      </c>
      <c r="D350">
        <f t="shared" si="27"/>
        <v>7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24849</v>
      </c>
      <c r="M350">
        <v>24641</v>
      </c>
      <c r="N350">
        <v>0.41937334214222088</v>
      </c>
      <c r="O350">
        <v>0.58062665785777912</v>
      </c>
      <c r="P350">
        <v>0.62332124046217463</v>
      </c>
      <c r="Q350">
        <v>0.37667875953782542</v>
      </c>
      <c r="R350">
        <v>1.28698752228164E-2</v>
      </c>
      <c r="S350">
        <v>5081</v>
      </c>
      <c r="T350">
        <f t="shared" si="28"/>
        <v>-1</v>
      </c>
      <c r="U350">
        <v>4442</v>
      </c>
      <c r="V350">
        <v>5336.5790870926849</v>
      </c>
      <c r="W350">
        <v>5081</v>
      </c>
      <c r="X350" s="10">
        <v>9.1</v>
      </c>
      <c r="Y350">
        <v>0</v>
      </c>
      <c r="Z350">
        <f t="shared" si="29"/>
        <v>0</v>
      </c>
    </row>
    <row r="351" spans="1:26" x14ac:dyDescent="0.6">
      <c r="A351">
        <v>2019</v>
      </c>
      <c r="B351">
        <v>12</v>
      </c>
      <c r="C351">
        <v>16</v>
      </c>
      <c r="D351">
        <f t="shared" si="27"/>
        <v>1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22477</v>
      </c>
      <c r="M351">
        <v>22117</v>
      </c>
      <c r="N351">
        <v>0.43988173996072299</v>
      </c>
      <c r="O351">
        <v>0.56011826003927712</v>
      </c>
      <c r="P351">
        <v>0.61397372949062279</v>
      </c>
      <c r="Q351">
        <v>0.38602627050937732</v>
      </c>
      <c r="R351">
        <v>2.4463496599719511E-2</v>
      </c>
      <c r="S351">
        <v>4390</v>
      </c>
      <c r="T351">
        <f t="shared" si="28"/>
        <v>-691</v>
      </c>
      <c r="U351">
        <v>4442</v>
      </c>
      <c r="V351">
        <v>4500.7005235917732</v>
      </c>
      <c r="W351">
        <v>4390</v>
      </c>
      <c r="X351" s="10">
        <v>10.8</v>
      </c>
      <c r="Y351">
        <v>0</v>
      </c>
      <c r="Z351">
        <f t="shared" si="29"/>
        <v>0</v>
      </c>
    </row>
    <row r="352" spans="1:26" x14ac:dyDescent="0.6">
      <c r="A352">
        <v>2019</v>
      </c>
      <c r="B352">
        <v>12</v>
      </c>
      <c r="C352">
        <v>17</v>
      </c>
      <c r="D352">
        <f t="shared" si="27"/>
        <v>2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20215</v>
      </c>
      <c r="M352">
        <v>20922</v>
      </c>
      <c r="N352">
        <v>0.46463542704892191</v>
      </c>
      <c r="O352">
        <v>0.5353645729510782</v>
      </c>
      <c r="P352">
        <v>0.62201414982556846</v>
      </c>
      <c r="Q352">
        <v>0.37798585017443148</v>
      </c>
      <c r="R352">
        <v>2.6925770308123251E-2</v>
      </c>
      <c r="S352">
        <v>4336</v>
      </c>
      <c r="T352">
        <f t="shared" si="28"/>
        <v>-54</v>
      </c>
      <c r="U352">
        <v>4442</v>
      </c>
      <c r="V352">
        <v>4147.9003844529598</v>
      </c>
      <c r="W352">
        <v>4336</v>
      </c>
      <c r="X352" s="10">
        <v>12.8</v>
      </c>
      <c r="Y352">
        <v>0</v>
      </c>
      <c r="Z352">
        <f t="shared" si="29"/>
        <v>0</v>
      </c>
    </row>
    <row r="353" spans="1:26" x14ac:dyDescent="0.6">
      <c r="A353">
        <v>2019</v>
      </c>
      <c r="B353">
        <v>12</v>
      </c>
      <c r="C353">
        <v>18</v>
      </c>
      <c r="D353">
        <f t="shared" si="27"/>
        <v>3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21451</v>
      </c>
      <c r="M353">
        <v>22916</v>
      </c>
      <c r="N353">
        <v>0.42496735603964431</v>
      </c>
      <c r="O353">
        <v>0.57503264396035569</v>
      </c>
      <c r="P353">
        <v>0.60156692915842269</v>
      </c>
      <c r="Q353">
        <v>0.39843307084157731</v>
      </c>
      <c r="R353">
        <v>1.8224965571512888E-2</v>
      </c>
      <c r="S353">
        <v>4444</v>
      </c>
      <c r="T353">
        <f t="shared" si="28"/>
        <v>108</v>
      </c>
      <c r="U353">
        <v>4442</v>
      </c>
      <c r="V353">
        <v>4508.5675038776326</v>
      </c>
      <c r="W353">
        <v>4444</v>
      </c>
      <c r="X353" s="10">
        <v>10.4</v>
      </c>
      <c r="Y353">
        <v>0</v>
      </c>
      <c r="Z353">
        <f t="shared" si="29"/>
        <v>0</v>
      </c>
    </row>
    <row r="354" spans="1:26" x14ac:dyDescent="0.6">
      <c r="A354">
        <v>2019</v>
      </c>
      <c r="B354">
        <v>12</v>
      </c>
      <c r="C354">
        <v>19</v>
      </c>
      <c r="D354">
        <f t="shared" si="27"/>
        <v>4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22271</v>
      </c>
      <c r="M354">
        <v>24452</v>
      </c>
      <c r="N354">
        <v>0.46355886028057092</v>
      </c>
      <c r="O354">
        <v>0.53644113971942908</v>
      </c>
      <c r="P354">
        <v>0.60978954045671918</v>
      </c>
      <c r="Q354">
        <v>0.39021045954328087</v>
      </c>
      <c r="R354">
        <v>1.2368019749169141E-2</v>
      </c>
      <c r="S354">
        <v>4491</v>
      </c>
      <c r="T354">
        <f t="shared" si="28"/>
        <v>47</v>
      </c>
      <c r="U354">
        <v>4442</v>
      </c>
      <c r="V354">
        <v>4405.6971424731428</v>
      </c>
      <c r="W354">
        <v>4491</v>
      </c>
      <c r="X354" s="10">
        <v>6.6</v>
      </c>
      <c r="Y354">
        <v>0</v>
      </c>
      <c r="Z354">
        <f t="shared" si="29"/>
        <v>0</v>
      </c>
    </row>
    <row r="355" spans="1:26" x14ac:dyDescent="0.6">
      <c r="A355">
        <v>2019</v>
      </c>
      <c r="B355">
        <v>12</v>
      </c>
      <c r="C355">
        <v>20</v>
      </c>
      <c r="D355">
        <f t="shared" si="27"/>
        <v>5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23280</v>
      </c>
      <c r="M355">
        <v>23542</v>
      </c>
      <c r="N355">
        <v>0.4335316376292519</v>
      </c>
      <c r="O355">
        <v>0.56646836237074805</v>
      </c>
      <c r="P355">
        <v>0.62012608326940877</v>
      </c>
      <c r="Q355">
        <v>0.37987391673059129</v>
      </c>
      <c r="R355">
        <v>3.3365764731636161E-2</v>
      </c>
      <c r="S355">
        <v>4834</v>
      </c>
      <c r="T355">
        <f t="shared" si="28"/>
        <v>343</v>
      </c>
      <c r="U355">
        <v>4442</v>
      </c>
      <c r="V355">
        <v>4882.4425217888574</v>
      </c>
      <c r="W355">
        <v>4834</v>
      </c>
      <c r="X355" s="10">
        <v>5</v>
      </c>
      <c r="Y355">
        <v>0</v>
      </c>
      <c r="Z355">
        <f t="shared" si="29"/>
        <v>0</v>
      </c>
    </row>
    <row r="356" spans="1:26" x14ac:dyDescent="0.6">
      <c r="A356">
        <v>2019</v>
      </c>
      <c r="B356">
        <v>12</v>
      </c>
      <c r="C356">
        <v>21</v>
      </c>
      <c r="D356">
        <f t="shared" si="27"/>
        <v>6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23222</v>
      </c>
      <c r="M356">
        <v>24157</v>
      </c>
      <c r="N356">
        <v>0.45493089082490318</v>
      </c>
      <c r="O356">
        <v>0.54506910917509677</v>
      </c>
      <c r="P356">
        <v>0.62688609428115971</v>
      </c>
      <c r="Q356">
        <v>0.37311390571884018</v>
      </c>
      <c r="R356">
        <v>3.4352958652266612E-2</v>
      </c>
      <c r="S356">
        <v>4915</v>
      </c>
      <c r="T356">
        <f t="shared" si="28"/>
        <v>81</v>
      </c>
      <c r="U356">
        <v>4442</v>
      </c>
      <c r="V356">
        <v>4807.7916594949174</v>
      </c>
      <c r="W356">
        <v>4915</v>
      </c>
      <c r="X356" s="10">
        <v>4.3</v>
      </c>
      <c r="Y356">
        <v>0</v>
      </c>
      <c r="Z356">
        <f t="shared" si="29"/>
        <v>0</v>
      </c>
    </row>
    <row r="357" spans="1:26" x14ac:dyDescent="0.6">
      <c r="A357">
        <v>2019</v>
      </c>
      <c r="B357">
        <v>12</v>
      </c>
      <c r="C357">
        <v>22</v>
      </c>
      <c r="D357">
        <f t="shared" si="27"/>
        <v>7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24192</v>
      </c>
      <c r="M357">
        <v>24757</v>
      </c>
      <c r="N357">
        <v>0.41515816428826252</v>
      </c>
      <c r="O357">
        <v>0.58484183571173742</v>
      </c>
      <c r="P357">
        <v>0.62260422811809268</v>
      </c>
      <c r="Q357">
        <v>0.37739577188190732</v>
      </c>
      <c r="R357">
        <v>1.6389599317988071E-2</v>
      </c>
      <c r="S357">
        <v>4772</v>
      </c>
      <c r="T357">
        <f t="shared" si="28"/>
        <v>-143</v>
      </c>
      <c r="U357">
        <v>4442</v>
      </c>
      <c r="V357">
        <v>5270.5677248993406</v>
      </c>
      <c r="W357">
        <v>4772</v>
      </c>
      <c r="X357" s="10">
        <v>6.5</v>
      </c>
      <c r="Y357">
        <v>0</v>
      </c>
      <c r="Z357">
        <f t="shared" si="29"/>
        <v>0</v>
      </c>
    </row>
    <row r="358" spans="1:26" x14ac:dyDescent="0.6">
      <c r="A358">
        <v>2019</v>
      </c>
      <c r="B358">
        <v>12</v>
      </c>
      <c r="C358">
        <v>23</v>
      </c>
      <c r="D358">
        <f t="shared" si="27"/>
        <v>1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20963</v>
      </c>
      <c r="M358">
        <v>21466</v>
      </c>
      <c r="N358">
        <v>0.43176592246661449</v>
      </c>
      <c r="O358">
        <v>0.5682340775333854</v>
      </c>
      <c r="P358">
        <v>0.61841706347033254</v>
      </c>
      <c r="Q358">
        <v>0.38158293652966752</v>
      </c>
      <c r="R358">
        <v>8.7330297537909995E-2</v>
      </c>
      <c r="S358">
        <v>4136</v>
      </c>
      <c r="T358">
        <f t="shared" si="28"/>
        <v>-636</v>
      </c>
      <c r="U358">
        <v>4442</v>
      </c>
      <c r="V358">
        <v>4394.5490317595159</v>
      </c>
      <c r="W358">
        <v>4136</v>
      </c>
      <c r="X358" s="10">
        <v>8.1999999999999993</v>
      </c>
      <c r="Y358">
        <v>0</v>
      </c>
      <c r="Z358">
        <f t="shared" si="29"/>
        <v>0</v>
      </c>
    </row>
    <row r="359" spans="1:26" x14ac:dyDescent="0.6">
      <c r="A359">
        <v>2019</v>
      </c>
      <c r="B359">
        <v>12</v>
      </c>
      <c r="C359">
        <v>24</v>
      </c>
      <c r="D359">
        <f t="shared" si="27"/>
        <v>2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19889</v>
      </c>
      <c r="M359">
        <v>20946</v>
      </c>
      <c r="N359">
        <v>0.43459743403247802</v>
      </c>
      <c r="O359">
        <v>0.56540256596752203</v>
      </c>
      <c r="P359">
        <v>0.62831083139255406</v>
      </c>
      <c r="Q359">
        <v>0.37168916860744589</v>
      </c>
      <c r="R359">
        <v>2.711234405231697E-2</v>
      </c>
      <c r="S359">
        <v>4070</v>
      </c>
      <c r="T359">
        <f t="shared" si="28"/>
        <v>-66</v>
      </c>
      <c r="U359">
        <v>4442</v>
      </c>
      <c r="V359">
        <v>4360.3144737572766</v>
      </c>
      <c r="W359">
        <v>4070</v>
      </c>
      <c r="X359" s="10">
        <v>7.7</v>
      </c>
      <c r="Y359">
        <v>0</v>
      </c>
      <c r="Z359">
        <f t="shared" si="29"/>
        <v>0</v>
      </c>
    </row>
    <row r="360" spans="1:26" x14ac:dyDescent="0.6">
      <c r="A360">
        <v>2019</v>
      </c>
      <c r="B360">
        <v>12</v>
      </c>
      <c r="C360">
        <v>25</v>
      </c>
      <c r="D360">
        <f t="shared" si="27"/>
        <v>3</v>
      </c>
      <c r="E360" t="s">
        <v>28</v>
      </c>
      <c r="F360" t="s">
        <v>11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12" t="s">
        <v>59</v>
      </c>
      <c r="K360" s="12"/>
      <c r="L360">
        <v>20169</v>
      </c>
      <c r="M360">
        <v>22011</v>
      </c>
      <c r="N360">
        <v>0.420699768870194</v>
      </c>
      <c r="O360">
        <v>0.579300231129806</v>
      </c>
      <c r="P360">
        <v>0.61758921496921626</v>
      </c>
      <c r="Q360">
        <v>0.3824107850307838</v>
      </c>
      <c r="R360">
        <v>9.3299905774666837E-3</v>
      </c>
      <c r="S360">
        <v>4178</v>
      </c>
      <c r="T360">
        <f t="shared" si="28"/>
        <v>108</v>
      </c>
      <c r="U360">
        <v>4442</v>
      </c>
      <c r="V360">
        <v>4720.7249176137666</v>
      </c>
      <c r="W360">
        <v>4178</v>
      </c>
      <c r="X360" s="10">
        <v>10.7</v>
      </c>
      <c r="Y360">
        <v>0</v>
      </c>
      <c r="Z360">
        <f t="shared" si="29"/>
        <v>0</v>
      </c>
    </row>
    <row r="361" spans="1:26" x14ac:dyDescent="0.6">
      <c r="A361">
        <v>2019</v>
      </c>
      <c r="B361">
        <v>12</v>
      </c>
      <c r="C361">
        <v>26</v>
      </c>
      <c r="D361">
        <f t="shared" si="27"/>
        <v>4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21837</v>
      </c>
      <c r="M361">
        <v>22769</v>
      </c>
      <c r="N361">
        <v>0.43000567771329018</v>
      </c>
      <c r="O361">
        <v>0.56999432228670976</v>
      </c>
      <c r="P361">
        <v>0.61486300471822242</v>
      </c>
      <c r="Q361">
        <v>0.38513699528177758</v>
      </c>
      <c r="R361">
        <v>2.6209150326797392E-2</v>
      </c>
      <c r="S361">
        <v>4369</v>
      </c>
      <c r="T361">
        <f t="shared" si="28"/>
        <v>191</v>
      </c>
      <c r="U361">
        <v>4442</v>
      </c>
      <c r="V361">
        <v>4626.5459101023926</v>
      </c>
      <c r="W361">
        <v>4369</v>
      </c>
      <c r="X361" s="10">
        <v>7.8</v>
      </c>
      <c r="Y361">
        <v>1.7</v>
      </c>
      <c r="Z361">
        <f t="shared" si="29"/>
        <v>13.26</v>
      </c>
    </row>
    <row r="362" spans="1:26" x14ac:dyDescent="0.6">
      <c r="A362">
        <v>2019</v>
      </c>
      <c r="B362">
        <v>12</v>
      </c>
      <c r="C362">
        <v>27</v>
      </c>
      <c r="D362">
        <f t="shared" si="27"/>
        <v>5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22363</v>
      </c>
      <c r="M362">
        <v>22784</v>
      </c>
      <c r="N362">
        <v>0.42495729125423559</v>
      </c>
      <c r="O362">
        <v>0.57504270874576435</v>
      </c>
      <c r="P362">
        <v>0.62591847639857023</v>
      </c>
      <c r="Q362">
        <v>0.37408152360142971</v>
      </c>
      <c r="R362">
        <v>2.7379483261836202E-2</v>
      </c>
      <c r="S362">
        <v>4682</v>
      </c>
      <c r="T362">
        <f t="shared" si="28"/>
        <v>313</v>
      </c>
      <c r="U362">
        <v>4442</v>
      </c>
      <c r="V362">
        <v>4868.9586026834813</v>
      </c>
      <c r="W362">
        <v>4682</v>
      </c>
      <c r="X362" s="10">
        <v>3.6</v>
      </c>
      <c r="Y362">
        <v>0</v>
      </c>
      <c r="Z362">
        <f t="shared" si="29"/>
        <v>0</v>
      </c>
    </row>
    <row r="363" spans="1:26" x14ac:dyDescent="0.6">
      <c r="A363">
        <v>2019</v>
      </c>
      <c r="B363">
        <v>12</v>
      </c>
      <c r="C363">
        <v>28</v>
      </c>
      <c r="D363">
        <f t="shared" si="27"/>
        <v>6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24089</v>
      </c>
      <c r="M363">
        <v>25842</v>
      </c>
      <c r="N363">
        <v>0.43922993034246233</v>
      </c>
      <c r="O363">
        <v>0.56077006965753762</v>
      </c>
      <c r="P363">
        <v>0.6338286715374124</v>
      </c>
      <c r="Q363">
        <v>0.36617132846258771</v>
      </c>
      <c r="R363">
        <v>2.1569001932323729E-2</v>
      </c>
      <c r="S363">
        <v>4997</v>
      </c>
      <c r="T363">
        <f t="shared" si="28"/>
        <v>315</v>
      </c>
      <c r="U363">
        <v>4442</v>
      </c>
      <c r="V363">
        <v>5084.5817509478538</v>
      </c>
      <c r="W363">
        <v>4997</v>
      </c>
      <c r="X363" s="10">
        <v>4.0999999999999996</v>
      </c>
      <c r="Y363">
        <v>0</v>
      </c>
      <c r="Z363">
        <f t="shared" si="29"/>
        <v>0</v>
      </c>
    </row>
    <row r="364" spans="1:26" x14ac:dyDescent="0.6">
      <c r="A364">
        <v>2019</v>
      </c>
      <c r="B364">
        <v>12</v>
      </c>
      <c r="C364">
        <v>29</v>
      </c>
      <c r="D364">
        <f t="shared" si="27"/>
        <v>7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25435</v>
      </c>
      <c r="M364">
        <v>25376</v>
      </c>
      <c r="N364">
        <v>0.40694007018902301</v>
      </c>
      <c r="O364">
        <v>0.59305992981097699</v>
      </c>
      <c r="P364">
        <v>0.63684235882560414</v>
      </c>
      <c r="Q364">
        <v>0.36315764117439592</v>
      </c>
      <c r="R364">
        <v>2.5440681323034259E-2</v>
      </c>
      <c r="S364">
        <v>4964</v>
      </c>
      <c r="T364">
        <f t="shared" si="28"/>
        <v>-33</v>
      </c>
      <c r="U364">
        <v>4442</v>
      </c>
      <c r="V364">
        <v>5397.9202775781268</v>
      </c>
      <c r="W364">
        <v>4964</v>
      </c>
      <c r="X364" s="10">
        <v>6.5</v>
      </c>
      <c r="Y364">
        <v>11.4</v>
      </c>
      <c r="Z364">
        <f t="shared" si="29"/>
        <v>74.100000000000009</v>
      </c>
    </row>
    <row r="365" spans="1:26" x14ac:dyDescent="0.6">
      <c r="A365">
        <v>2019</v>
      </c>
      <c r="B365">
        <v>12</v>
      </c>
      <c r="C365">
        <v>30</v>
      </c>
      <c r="D365">
        <f t="shared" si="27"/>
        <v>1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22956</v>
      </c>
      <c r="M365">
        <v>22949</v>
      </c>
      <c r="N365">
        <v>0.42561837561499061</v>
      </c>
      <c r="O365">
        <v>0.57438162438500928</v>
      </c>
      <c r="P365">
        <v>0.6222383813635507</v>
      </c>
      <c r="Q365">
        <v>0.37776161863644941</v>
      </c>
      <c r="R365">
        <v>1.185493037794828E-2</v>
      </c>
      <c r="S365">
        <v>4573</v>
      </c>
      <c r="T365">
        <f t="shared" si="28"/>
        <v>-391</v>
      </c>
      <c r="U365">
        <v>4442</v>
      </c>
      <c r="V365">
        <v>4704.0116221986691</v>
      </c>
      <c r="W365">
        <v>4573</v>
      </c>
      <c r="X365" s="10">
        <v>9.6</v>
      </c>
      <c r="Y365">
        <v>1.4</v>
      </c>
      <c r="Z365">
        <f t="shared" si="29"/>
        <v>13.44</v>
      </c>
    </row>
    <row r="366" spans="1:26" x14ac:dyDescent="0.6">
      <c r="A366">
        <v>2019</v>
      </c>
      <c r="B366">
        <v>12</v>
      </c>
      <c r="C366">
        <v>31</v>
      </c>
      <c r="D366">
        <f t="shared" si="27"/>
        <v>2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22195</v>
      </c>
      <c r="M366">
        <v>22581</v>
      </c>
      <c r="N366">
        <v>0.42546925771975852</v>
      </c>
      <c r="O366">
        <v>0.57453074228024148</v>
      </c>
      <c r="P366">
        <v>0.6496759664147207</v>
      </c>
      <c r="Q366">
        <v>0.35032403358527919</v>
      </c>
      <c r="R366">
        <v>2.9765574695915249E-2</v>
      </c>
      <c r="S366">
        <v>4612</v>
      </c>
      <c r="T366">
        <f t="shared" si="28"/>
        <v>39</v>
      </c>
      <c r="U366">
        <v>4442</v>
      </c>
      <c r="V366">
        <v>4831.3992542728338</v>
      </c>
      <c r="W366">
        <v>4612</v>
      </c>
      <c r="X366" s="10">
        <v>0.1</v>
      </c>
      <c r="Y366">
        <v>0</v>
      </c>
      <c r="Z366">
        <f t="shared" si="29"/>
        <v>0</v>
      </c>
    </row>
    <row r="367" spans="1:26" x14ac:dyDescent="0.6">
      <c r="X367" s="10"/>
    </row>
  </sheetData>
  <phoneticPr fontId="2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367"/>
  <sheetViews>
    <sheetView zoomScale="55" zoomScaleNormal="55" workbookViewId="0">
      <selection activeCell="R1" sqref="R1:R1048576"/>
    </sheetView>
  </sheetViews>
  <sheetFormatPr defaultRowHeight="16.899999999999999" x14ac:dyDescent="0.6"/>
  <cols>
    <col min="16" max="16" width="11.6875" bestFit="1" customWidth="1"/>
  </cols>
  <sheetData>
    <row r="1" spans="1:18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42</v>
      </c>
      <c r="O1" s="1" t="s">
        <v>48</v>
      </c>
      <c r="P1" s="1" t="s">
        <v>49</v>
      </c>
      <c r="Q1" s="9" t="s">
        <v>50</v>
      </c>
      <c r="R1" s="19" t="s">
        <v>95</v>
      </c>
    </row>
    <row r="2" spans="1:18" x14ac:dyDescent="0.6">
      <c r="A2">
        <v>2020</v>
      </c>
      <c r="B2">
        <v>1</v>
      </c>
      <c r="C2">
        <v>1</v>
      </c>
      <c r="D2">
        <f>WEEKDAY(DATE(A2,B2,C2), 2)</f>
        <v>3</v>
      </c>
      <c r="E2" t="s">
        <v>10</v>
      </c>
      <c r="F2" t="s">
        <v>11</v>
      </c>
      <c r="G2">
        <v>21954</v>
      </c>
      <c r="H2">
        <v>24301</v>
      </c>
      <c r="I2">
        <v>0.4089972367016621</v>
      </c>
      <c r="J2">
        <v>0.5910027632983379</v>
      </c>
      <c r="K2">
        <v>0.62027594211167325</v>
      </c>
      <c r="L2">
        <v>0.37972405788832669</v>
      </c>
      <c r="M2">
        <v>2.078305681246858E-2</v>
      </c>
      <c r="N2">
        <v>4745</v>
      </c>
      <c r="O2">
        <v>5445</v>
      </c>
      <c r="P2" s="10">
        <v>1.9</v>
      </c>
      <c r="Q2">
        <v>0</v>
      </c>
      <c r="R2">
        <f>P2*Q2</f>
        <v>0</v>
      </c>
    </row>
    <row r="3" spans="1:18" x14ac:dyDescent="0.6">
      <c r="A3">
        <v>2020</v>
      </c>
      <c r="B3">
        <v>1</v>
      </c>
      <c r="C3">
        <v>2</v>
      </c>
      <c r="D3">
        <f t="shared" ref="D3:D66" si="0">WEEKDAY(DATE(A3,B3,C3), 2)</f>
        <v>4</v>
      </c>
      <c r="G3">
        <v>21793</v>
      </c>
      <c r="H3">
        <v>23468</v>
      </c>
      <c r="I3">
        <v>0.41748799901003508</v>
      </c>
      <c r="J3">
        <v>0.58251200098996492</v>
      </c>
      <c r="K3">
        <v>0.62175854028203326</v>
      </c>
      <c r="L3">
        <v>0.37824145971796669</v>
      </c>
      <c r="M3">
        <v>1.206636500754148E-2</v>
      </c>
      <c r="N3">
        <v>4551</v>
      </c>
      <c r="O3">
        <v>5445</v>
      </c>
      <c r="P3" s="10">
        <v>4.0999999999999996</v>
      </c>
      <c r="Q3">
        <v>0</v>
      </c>
      <c r="R3">
        <f t="shared" ref="R3:R66" si="1">P3*Q3</f>
        <v>0</v>
      </c>
    </row>
    <row r="4" spans="1:18" x14ac:dyDescent="0.6">
      <c r="A4">
        <v>2020</v>
      </c>
      <c r="B4">
        <v>1</v>
      </c>
      <c r="C4">
        <v>3</v>
      </c>
      <c r="D4">
        <f t="shared" si="0"/>
        <v>5</v>
      </c>
      <c r="G4">
        <v>21082</v>
      </c>
      <c r="H4">
        <v>23041</v>
      </c>
      <c r="I4">
        <v>0.41638923132958833</v>
      </c>
      <c r="J4">
        <v>0.58361076867041173</v>
      </c>
      <c r="K4">
        <v>0.63221035020342975</v>
      </c>
      <c r="L4">
        <v>0.36778964979657019</v>
      </c>
      <c r="M4">
        <v>2.2977751472105869E-2</v>
      </c>
      <c r="N4">
        <v>4678</v>
      </c>
      <c r="O4">
        <v>5445</v>
      </c>
      <c r="P4" s="10">
        <v>5.9</v>
      </c>
      <c r="Q4">
        <v>0</v>
      </c>
      <c r="R4">
        <f t="shared" si="1"/>
        <v>0</v>
      </c>
    </row>
    <row r="5" spans="1:18" x14ac:dyDescent="0.6">
      <c r="A5">
        <v>2020</v>
      </c>
      <c r="B5">
        <v>1</v>
      </c>
      <c r="C5">
        <v>4</v>
      </c>
      <c r="D5">
        <f t="shared" si="0"/>
        <v>6</v>
      </c>
      <c r="G5">
        <v>22538</v>
      </c>
      <c r="H5">
        <v>24251</v>
      </c>
      <c r="I5">
        <v>0.42797512944571769</v>
      </c>
      <c r="J5">
        <v>0.57202487055428231</v>
      </c>
      <c r="K5">
        <v>0.6384539945070814</v>
      </c>
      <c r="L5">
        <v>0.3615460054929186</v>
      </c>
      <c r="M5">
        <v>2.1915659968837899E-2</v>
      </c>
      <c r="N5">
        <v>4716</v>
      </c>
      <c r="O5">
        <v>5445</v>
      </c>
      <c r="P5" s="10">
        <v>5.5</v>
      </c>
      <c r="Q5">
        <v>0</v>
      </c>
      <c r="R5">
        <f t="shared" si="1"/>
        <v>0</v>
      </c>
    </row>
    <row r="6" spans="1:18" x14ac:dyDescent="0.6">
      <c r="A6">
        <v>2020</v>
      </c>
      <c r="B6">
        <v>1</v>
      </c>
      <c r="C6">
        <v>5</v>
      </c>
      <c r="D6">
        <f t="shared" si="0"/>
        <v>7</v>
      </c>
      <c r="G6">
        <v>24924</v>
      </c>
      <c r="H6">
        <v>25767</v>
      </c>
      <c r="I6">
        <v>0.38445461076366988</v>
      </c>
      <c r="J6">
        <v>0.61554538923633018</v>
      </c>
      <c r="K6">
        <v>0.63339291290563338</v>
      </c>
      <c r="L6">
        <v>0.36660708709436668</v>
      </c>
      <c r="M6">
        <v>4.2372265316133938E-2</v>
      </c>
      <c r="N6">
        <v>4559</v>
      </c>
      <c r="O6">
        <v>5445</v>
      </c>
      <c r="P6" s="10">
        <v>7.4</v>
      </c>
      <c r="Q6">
        <v>0</v>
      </c>
      <c r="R6">
        <f t="shared" si="1"/>
        <v>0</v>
      </c>
    </row>
    <row r="7" spans="1:18" x14ac:dyDescent="0.6">
      <c r="A7">
        <v>2020</v>
      </c>
      <c r="B7">
        <v>1</v>
      </c>
      <c r="C7">
        <v>6</v>
      </c>
      <c r="D7">
        <f t="shared" si="0"/>
        <v>1</v>
      </c>
      <c r="G7">
        <v>20092</v>
      </c>
      <c r="H7">
        <v>23388</v>
      </c>
      <c r="I7">
        <v>0.42196561937917348</v>
      </c>
      <c r="J7">
        <v>0.57803438062082646</v>
      </c>
      <c r="K7">
        <v>0.6178829615033522</v>
      </c>
      <c r="L7">
        <v>0.3821170384966478</v>
      </c>
      <c r="M7">
        <v>4.0122220198708987E-2</v>
      </c>
      <c r="N7">
        <v>3896</v>
      </c>
      <c r="O7">
        <v>5445</v>
      </c>
      <c r="P7" s="10">
        <v>7.8</v>
      </c>
      <c r="Q7">
        <v>10.7</v>
      </c>
      <c r="R7">
        <f t="shared" si="1"/>
        <v>83.46</v>
      </c>
    </row>
    <row r="8" spans="1:18" x14ac:dyDescent="0.6">
      <c r="A8">
        <v>2020</v>
      </c>
      <c r="B8">
        <v>1</v>
      </c>
      <c r="C8">
        <v>7</v>
      </c>
      <c r="D8">
        <f t="shared" si="0"/>
        <v>2</v>
      </c>
      <c r="G8">
        <v>16170</v>
      </c>
      <c r="H8">
        <v>21601</v>
      </c>
      <c r="I8">
        <v>0.40430198886081242</v>
      </c>
      <c r="J8">
        <v>0.59569801113918763</v>
      </c>
      <c r="K8">
        <v>0.67009636845276987</v>
      </c>
      <c r="L8">
        <v>0.32990363154723018</v>
      </c>
      <c r="M8">
        <v>5.2245793422264007E-2</v>
      </c>
      <c r="N8">
        <v>4129</v>
      </c>
      <c r="O8">
        <v>5445</v>
      </c>
      <c r="P8" s="10">
        <v>14.4</v>
      </c>
      <c r="Q8">
        <v>26.3</v>
      </c>
      <c r="R8">
        <f t="shared" si="1"/>
        <v>378.72</v>
      </c>
    </row>
    <row r="9" spans="1:18" x14ac:dyDescent="0.6">
      <c r="A9">
        <v>2020</v>
      </c>
      <c r="B9">
        <v>1</v>
      </c>
      <c r="C9">
        <v>8</v>
      </c>
      <c r="D9">
        <f t="shared" si="0"/>
        <v>3</v>
      </c>
      <c r="G9">
        <v>21756</v>
      </c>
      <c r="H9">
        <v>24050</v>
      </c>
      <c r="I9">
        <v>0.40611450966498353</v>
      </c>
      <c r="J9">
        <v>0.59388549033501636</v>
      </c>
      <c r="K9">
        <v>0.60731073595573215</v>
      </c>
      <c r="L9">
        <v>0.3926892640442679</v>
      </c>
      <c r="M9">
        <v>7.676786045975155E-2</v>
      </c>
      <c r="N9">
        <v>4368</v>
      </c>
      <c r="O9">
        <v>5445</v>
      </c>
      <c r="P9" s="10">
        <v>8.8000000000000007</v>
      </c>
      <c r="Q9">
        <v>0</v>
      </c>
      <c r="R9">
        <f t="shared" si="1"/>
        <v>0</v>
      </c>
    </row>
    <row r="10" spans="1:18" x14ac:dyDescent="0.6">
      <c r="A10">
        <v>2020</v>
      </c>
      <c r="B10">
        <v>1</v>
      </c>
      <c r="C10">
        <v>9</v>
      </c>
      <c r="D10">
        <f t="shared" si="0"/>
        <v>4</v>
      </c>
      <c r="G10">
        <v>21755</v>
      </c>
      <c r="H10">
        <v>23944</v>
      </c>
      <c r="I10">
        <v>0.40094635380996269</v>
      </c>
      <c r="J10">
        <v>0.59905364619003743</v>
      </c>
      <c r="K10">
        <v>0.63941088772930199</v>
      </c>
      <c r="L10">
        <v>0.36058911227069801</v>
      </c>
      <c r="M10">
        <v>2.0828433262643789E-2</v>
      </c>
      <c r="N10">
        <v>4564</v>
      </c>
      <c r="O10">
        <v>5445</v>
      </c>
      <c r="P10" s="10">
        <v>5.3</v>
      </c>
      <c r="Q10">
        <v>0</v>
      </c>
      <c r="R10">
        <f t="shared" si="1"/>
        <v>0</v>
      </c>
    </row>
    <row r="11" spans="1:18" x14ac:dyDescent="0.6">
      <c r="A11">
        <v>2020</v>
      </c>
      <c r="B11">
        <v>1</v>
      </c>
      <c r="C11">
        <v>10</v>
      </c>
      <c r="D11">
        <f t="shared" si="0"/>
        <v>5</v>
      </c>
      <c r="G11">
        <v>22945</v>
      </c>
      <c r="H11">
        <v>22478</v>
      </c>
      <c r="I11">
        <v>0.41907837014830268</v>
      </c>
      <c r="J11">
        <v>0.58092162985169715</v>
      </c>
      <c r="K11">
        <v>0.62960852635092301</v>
      </c>
      <c r="L11">
        <v>0.37039147364907699</v>
      </c>
      <c r="M11">
        <v>2.8011204481792722E-3</v>
      </c>
      <c r="N11">
        <v>4673</v>
      </c>
      <c r="O11">
        <v>5445</v>
      </c>
      <c r="P11" s="10">
        <v>5.9</v>
      </c>
      <c r="Q11">
        <v>0</v>
      </c>
      <c r="R11">
        <f t="shared" si="1"/>
        <v>0</v>
      </c>
    </row>
    <row r="12" spans="1:18" x14ac:dyDescent="0.6">
      <c r="A12">
        <v>2020</v>
      </c>
      <c r="B12">
        <v>1</v>
      </c>
      <c r="C12">
        <v>11</v>
      </c>
      <c r="D12">
        <f t="shared" si="0"/>
        <v>6</v>
      </c>
      <c r="G12">
        <v>22888</v>
      </c>
      <c r="H12">
        <v>23289</v>
      </c>
      <c r="I12">
        <v>0.43788619421799801</v>
      </c>
      <c r="J12">
        <v>0.56211380578200199</v>
      </c>
      <c r="K12">
        <v>0.63965378900539605</v>
      </c>
      <c r="L12">
        <v>0.36034621099460401</v>
      </c>
      <c r="M12">
        <v>2.7370553322110421E-2</v>
      </c>
      <c r="N12">
        <v>4881</v>
      </c>
      <c r="O12">
        <v>5445</v>
      </c>
      <c r="P12" s="10">
        <v>5.9</v>
      </c>
      <c r="Q12">
        <v>0</v>
      </c>
      <c r="R12">
        <f t="shared" si="1"/>
        <v>0</v>
      </c>
    </row>
    <row r="13" spans="1:18" x14ac:dyDescent="0.6">
      <c r="A13">
        <v>2020</v>
      </c>
      <c r="B13">
        <v>1</v>
      </c>
      <c r="C13">
        <v>12</v>
      </c>
      <c r="D13">
        <f t="shared" si="0"/>
        <v>7</v>
      </c>
      <c r="G13">
        <v>25001</v>
      </c>
      <c r="H13">
        <v>23493</v>
      </c>
      <c r="I13">
        <v>0.39599362018498468</v>
      </c>
      <c r="J13">
        <v>0.60400637981501526</v>
      </c>
      <c r="K13">
        <v>0.62760315814325141</v>
      </c>
      <c r="L13">
        <v>0.37239684185674848</v>
      </c>
      <c r="M13">
        <v>1.392762690340545E-2</v>
      </c>
      <c r="N13">
        <v>4939</v>
      </c>
      <c r="O13">
        <v>5445</v>
      </c>
      <c r="P13" s="10">
        <v>4.5999999999999996</v>
      </c>
      <c r="Q13">
        <v>0</v>
      </c>
      <c r="R13">
        <f t="shared" si="1"/>
        <v>0</v>
      </c>
    </row>
    <row r="14" spans="1:18" x14ac:dyDescent="0.6">
      <c r="A14">
        <v>2020</v>
      </c>
      <c r="B14">
        <v>1</v>
      </c>
      <c r="C14">
        <v>13</v>
      </c>
      <c r="D14">
        <f t="shared" si="0"/>
        <v>1</v>
      </c>
      <c r="G14">
        <v>22826</v>
      </c>
      <c r="H14">
        <v>22974</v>
      </c>
      <c r="I14">
        <v>0.42121852833016549</v>
      </c>
      <c r="J14">
        <v>0.5787814716698344</v>
      </c>
      <c r="K14">
        <v>0.61436628159674966</v>
      </c>
      <c r="L14">
        <v>0.38563371840325039</v>
      </c>
      <c r="M14">
        <v>5.54726498839593E-2</v>
      </c>
      <c r="N14">
        <v>4424</v>
      </c>
      <c r="O14">
        <v>5445</v>
      </c>
      <c r="P14" s="10">
        <v>3.5</v>
      </c>
      <c r="Q14">
        <v>0</v>
      </c>
      <c r="R14">
        <f t="shared" si="1"/>
        <v>0</v>
      </c>
    </row>
    <row r="15" spans="1:18" x14ac:dyDescent="0.6">
      <c r="A15">
        <v>2020</v>
      </c>
      <c r="B15">
        <v>1</v>
      </c>
      <c r="C15">
        <v>14</v>
      </c>
      <c r="D15">
        <f t="shared" si="0"/>
        <v>2</v>
      </c>
      <c r="G15">
        <v>21838</v>
      </c>
      <c r="H15">
        <v>22165</v>
      </c>
      <c r="I15">
        <v>0.4270985280022796</v>
      </c>
      <c r="J15">
        <v>0.57290147199772035</v>
      </c>
      <c r="K15">
        <v>0.63593692371692734</v>
      </c>
      <c r="L15">
        <v>0.36406307628307261</v>
      </c>
      <c r="M15">
        <v>2.380652795877709E-2</v>
      </c>
      <c r="N15">
        <v>4380</v>
      </c>
      <c r="O15">
        <v>5445</v>
      </c>
      <c r="P15" s="10">
        <v>2.1</v>
      </c>
      <c r="Q15">
        <v>0</v>
      </c>
      <c r="R15">
        <f t="shared" si="1"/>
        <v>0</v>
      </c>
    </row>
    <row r="16" spans="1:18" x14ac:dyDescent="0.6">
      <c r="A16">
        <v>2020</v>
      </c>
      <c r="B16">
        <v>1</v>
      </c>
      <c r="C16">
        <v>15</v>
      </c>
      <c r="D16">
        <f t="shared" si="0"/>
        <v>3</v>
      </c>
      <c r="G16">
        <v>22735</v>
      </c>
      <c r="H16">
        <v>22928</v>
      </c>
      <c r="I16">
        <v>0.41214259566290162</v>
      </c>
      <c r="J16">
        <v>0.58785740433709832</v>
      </c>
      <c r="K16">
        <v>0.61673742787292241</v>
      </c>
      <c r="L16">
        <v>0.38326257212707759</v>
      </c>
      <c r="M16">
        <v>6.6526610644257692E-3</v>
      </c>
      <c r="N16">
        <v>4418</v>
      </c>
      <c r="O16">
        <v>5445</v>
      </c>
      <c r="P16" s="10">
        <v>2.4</v>
      </c>
      <c r="Q16">
        <v>0</v>
      </c>
      <c r="R16">
        <f t="shared" si="1"/>
        <v>0</v>
      </c>
    </row>
    <row r="17" spans="1:18" x14ac:dyDescent="0.6">
      <c r="A17">
        <v>2020</v>
      </c>
      <c r="B17">
        <v>1</v>
      </c>
      <c r="C17">
        <v>16</v>
      </c>
      <c r="D17">
        <f t="shared" si="0"/>
        <v>4</v>
      </c>
      <c r="G17">
        <v>23370</v>
      </c>
      <c r="H17">
        <v>22822</v>
      </c>
      <c r="I17">
        <v>0.42442238835419838</v>
      </c>
      <c r="J17">
        <v>0.57557761164580157</v>
      </c>
      <c r="K17">
        <v>0.61453418133259441</v>
      </c>
      <c r="L17">
        <v>0.38546581866740559</v>
      </c>
      <c r="M17">
        <v>1.142488343299702E-2</v>
      </c>
      <c r="N17">
        <v>4634</v>
      </c>
      <c r="O17">
        <v>5445</v>
      </c>
      <c r="P17" s="10">
        <v>3.8</v>
      </c>
      <c r="Q17">
        <v>0</v>
      </c>
      <c r="R17">
        <f t="shared" si="1"/>
        <v>0</v>
      </c>
    </row>
    <row r="18" spans="1:18" x14ac:dyDescent="0.6">
      <c r="A18">
        <v>2020</v>
      </c>
      <c r="B18">
        <v>1</v>
      </c>
      <c r="C18">
        <v>17</v>
      </c>
      <c r="D18">
        <f t="shared" si="0"/>
        <v>5</v>
      </c>
      <c r="G18">
        <v>23207</v>
      </c>
      <c r="H18">
        <v>21757</v>
      </c>
      <c r="I18">
        <v>0.42334492104689181</v>
      </c>
      <c r="J18">
        <v>0.57665507895310819</v>
      </c>
      <c r="K18">
        <v>0.6235467541752332</v>
      </c>
      <c r="L18">
        <v>0.3764532458247668</v>
      </c>
      <c r="M18">
        <v>4.1560251551601042E-2</v>
      </c>
      <c r="N18">
        <v>4602</v>
      </c>
      <c r="O18">
        <v>5445</v>
      </c>
      <c r="P18" s="10">
        <v>6.4</v>
      </c>
      <c r="Q18">
        <v>0</v>
      </c>
      <c r="R18">
        <f t="shared" si="1"/>
        <v>0</v>
      </c>
    </row>
    <row r="19" spans="1:18" x14ac:dyDescent="0.6">
      <c r="A19">
        <v>2020</v>
      </c>
      <c r="B19">
        <v>1</v>
      </c>
      <c r="C19">
        <v>18</v>
      </c>
      <c r="D19">
        <f t="shared" si="0"/>
        <v>6</v>
      </c>
      <c r="G19">
        <v>23876</v>
      </c>
      <c r="H19">
        <v>22255</v>
      </c>
      <c r="I19">
        <v>0.42888206084572872</v>
      </c>
      <c r="J19">
        <v>0.57111793915427134</v>
      </c>
      <c r="K19">
        <v>0.63788022819164691</v>
      </c>
      <c r="L19">
        <v>0.36211977180835309</v>
      </c>
      <c r="M19">
        <v>5.1098166539343022E-2</v>
      </c>
      <c r="N19">
        <v>4741</v>
      </c>
      <c r="O19">
        <v>5445</v>
      </c>
      <c r="P19" s="10">
        <v>5.3</v>
      </c>
      <c r="Q19">
        <v>2.6</v>
      </c>
      <c r="R19">
        <f t="shared" si="1"/>
        <v>13.78</v>
      </c>
    </row>
    <row r="20" spans="1:18" x14ac:dyDescent="0.6">
      <c r="A20">
        <v>2020</v>
      </c>
      <c r="B20">
        <v>1</v>
      </c>
      <c r="C20">
        <v>19</v>
      </c>
      <c r="D20">
        <f t="shared" si="0"/>
        <v>7</v>
      </c>
      <c r="G20">
        <v>24818</v>
      </c>
      <c r="H20">
        <v>20530</v>
      </c>
      <c r="I20">
        <v>0.39448637184556828</v>
      </c>
      <c r="J20">
        <v>0.60551362815443166</v>
      </c>
      <c r="K20">
        <v>0.63599050489337361</v>
      </c>
      <c r="L20">
        <v>0.36400949510662639</v>
      </c>
      <c r="M20">
        <v>2.4891824074082788E-2</v>
      </c>
      <c r="N20">
        <v>4697</v>
      </c>
      <c r="O20">
        <v>5445</v>
      </c>
      <c r="P20" s="10">
        <v>4.9000000000000004</v>
      </c>
      <c r="Q20">
        <v>0</v>
      </c>
      <c r="R20">
        <f t="shared" si="1"/>
        <v>0</v>
      </c>
    </row>
    <row r="21" spans="1:18" x14ac:dyDescent="0.6">
      <c r="A21">
        <v>2020</v>
      </c>
      <c r="B21">
        <v>1</v>
      </c>
      <c r="C21">
        <v>20</v>
      </c>
      <c r="D21">
        <f t="shared" si="0"/>
        <v>1</v>
      </c>
      <c r="G21">
        <v>23345</v>
      </c>
      <c r="H21">
        <v>17973</v>
      </c>
      <c r="I21">
        <v>0.42121991633692601</v>
      </c>
      <c r="J21">
        <v>0.57878008366307399</v>
      </c>
      <c r="K21">
        <v>0.60814292599486552</v>
      </c>
      <c r="L21">
        <v>0.39185707400513448</v>
      </c>
      <c r="M21">
        <v>1.38422035480859E-2</v>
      </c>
      <c r="N21">
        <v>3797</v>
      </c>
      <c r="O21">
        <v>5445</v>
      </c>
      <c r="P21" s="10">
        <v>5.0999999999999996</v>
      </c>
      <c r="Q21">
        <v>0</v>
      </c>
      <c r="R21">
        <f t="shared" si="1"/>
        <v>0</v>
      </c>
    </row>
    <row r="22" spans="1:18" x14ac:dyDescent="0.6">
      <c r="A22">
        <v>2020</v>
      </c>
      <c r="B22">
        <v>1</v>
      </c>
      <c r="C22">
        <v>21</v>
      </c>
      <c r="D22">
        <f t="shared" si="0"/>
        <v>2</v>
      </c>
      <c r="G22">
        <v>22671</v>
      </c>
      <c r="H22">
        <v>17088</v>
      </c>
      <c r="I22">
        <v>0.42857823436279879</v>
      </c>
      <c r="J22">
        <v>0.57142176563720115</v>
      </c>
      <c r="K22">
        <v>0.62987347198043753</v>
      </c>
      <c r="L22">
        <v>0.37012652801956247</v>
      </c>
      <c r="M22">
        <v>9.6078431372549015E-3</v>
      </c>
      <c r="N22">
        <v>3469</v>
      </c>
      <c r="O22">
        <v>5445</v>
      </c>
      <c r="P22" s="10">
        <v>5</v>
      </c>
      <c r="Q22">
        <v>0</v>
      </c>
      <c r="R22">
        <f t="shared" si="1"/>
        <v>0</v>
      </c>
    </row>
    <row r="23" spans="1:18" x14ac:dyDescent="0.6">
      <c r="A23">
        <v>2020</v>
      </c>
      <c r="B23">
        <v>1</v>
      </c>
      <c r="C23">
        <v>22</v>
      </c>
      <c r="D23">
        <f t="shared" si="0"/>
        <v>3</v>
      </c>
      <c r="G23">
        <v>24353</v>
      </c>
      <c r="H23">
        <v>20920</v>
      </c>
      <c r="I23">
        <v>0.42429042975674142</v>
      </c>
      <c r="J23">
        <v>0.57570957024325864</v>
      </c>
      <c r="K23">
        <v>0.61882818741840406</v>
      </c>
      <c r="L23">
        <v>0.38117181258159599</v>
      </c>
      <c r="M23">
        <v>4.1769835178877557E-2</v>
      </c>
      <c r="N23">
        <v>3201</v>
      </c>
      <c r="O23">
        <v>5445</v>
      </c>
      <c r="P23" s="10">
        <v>7.7</v>
      </c>
      <c r="Q23">
        <v>9.6</v>
      </c>
      <c r="R23">
        <f t="shared" si="1"/>
        <v>73.92</v>
      </c>
    </row>
    <row r="24" spans="1:18" x14ac:dyDescent="0.6">
      <c r="A24">
        <v>2020</v>
      </c>
      <c r="B24">
        <v>1</v>
      </c>
      <c r="C24">
        <v>23</v>
      </c>
      <c r="D24">
        <f t="shared" si="0"/>
        <v>4</v>
      </c>
      <c r="G24">
        <v>25318</v>
      </c>
      <c r="H24">
        <v>24340</v>
      </c>
      <c r="I24">
        <v>0.42637067002619722</v>
      </c>
      <c r="J24">
        <v>0.57362932997380267</v>
      </c>
      <c r="K24">
        <v>0.62012753353811445</v>
      </c>
      <c r="L24">
        <v>0.37987246646188549</v>
      </c>
      <c r="M24">
        <v>5.2409258740072788E-2</v>
      </c>
      <c r="N24">
        <v>4025</v>
      </c>
      <c r="O24">
        <v>5445</v>
      </c>
      <c r="P24" s="10">
        <v>8.8000000000000007</v>
      </c>
      <c r="Q24">
        <v>4.9000000000000004</v>
      </c>
      <c r="R24">
        <f t="shared" si="1"/>
        <v>43.120000000000005</v>
      </c>
    </row>
    <row r="25" spans="1:18" x14ac:dyDescent="0.6">
      <c r="A25">
        <v>2020</v>
      </c>
      <c r="B25">
        <v>1</v>
      </c>
      <c r="C25">
        <v>24</v>
      </c>
      <c r="D25">
        <f t="shared" si="0"/>
        <v>5</v>
      </c>
      <c r="E25" t="s">
        <v>12</v>
      </c>
      <c r="F25" t="s">
        <v>14</v>
      </c>
      <c r="G25">
        <v>25561</v>
      </c>
      <c r="H25">
        <v>23705</v>
      </c>
      <c r="I25">
        <v>0.45751169700141209</v>
      </c>
      <c r="J25">
        <v>0.54248830299858775</v>
      </c>
      <c r="K25">
        <v>0.6457104996691545</v>
      </c>
      <c r="L25">
        <v>0.35428950033084539</v>
      </c>
      <c r="M25">
        <v>7.5121743770744959E-2</v>
      </c>
      <c r="N25">
        <v>4809</v>
      </c>
      <c r="O25">
        <v>5445</v>
      </c>
      <c r="P25" s="10">
        <v>10.199999999999999</v>
      </c>
      <c r="Q25">
        <v>0</v>
      </c>
      <c r="R25">
        <f t="shared" si="1"/>
        <v>0</v>
      </c>
    </row>
    <row r="26" spans="1:18" x14ac:dyDescent="0.6">
      <c r="A26">
        <v>2020</v>
      </c>
      <c r="B26">
        <v>1</v>
      </c>
      <c r="C26">
        <v>25</v>
      </c>
      <c r="D26">
        <f t="shared" si="0"/>
        <v>6</v>
      </c>
      <c r="E26" t="s">
        <v>12</v>
      </c>
      <c r="F26" t="s">
        <v>11</v>
      </c>
      <c r="G26">
        <v>21547</v>
      </c>
      <c r="H26">
        <v>22798</v>
      </c>
      <c r="I26">
        <v>0.45350058822377159</v>
      </c>
      <c r="J26">
        <v>0.54649941177622841</v>
      </c>
      <c r="K26">
        <v>0.65384558540267879</v>
      </c>
      <c r="L26">
        <v>0.34615441459732121</v>
      </c>
      <c r="M26">
        <v>3.766800865416782E-2</v>
      </c>
      <c r="N26">
        <v>5046</v>
      </c>
      <c r="O26">
        <v>5445</v>
      </c>
      <c r="P26" s="10">
        <v>9.1</v>
      </c>
      <c r="Q26">
        <v>0</v>
      </c>
      <c r="R26">
        <f t="shared" si="1"/>
        <v>0</v>
      </c>
    </row>
    <row r="27" spans="1:18" x14ac:dyDescent="0.6">
      <c r="A27">
        <v>2020</v>
      </c>
      <c r="B27">
        <v>1</v>
      </c>
      <c r="C27">
        <v>26</v>
      </c>
      <c r="D27">
        <f t="shared" si="0"/>
        <v>7</v>
      </c>
      <c r="E27" t="s">
        <v>12</v>
      </c>
      <c r="F27" t="s">
        <v>15</v>
      </c>
      <c r="G27">
        <v>25501</v>
      </c>
      <c r="H27">
        <v>24163</v>
      </c>
      <c r="I27">
        <v>0.42008355838157779</v>
      </c>
      <c r="J27">
        <v>0.57991644161842215</v>
      </c>
      <c r="K27">
        <v>0.64625645658721453</v>
      </c>
      <c r="L27">
        <v>0.35374354341278541</v>
      </c>
      <c r="M27">
        <v>5.5432530131763837E-2</v>
      </c>
      <c r="N27">
        <v>5060</v>
      </c>
      <c r="O27">
        <v>5445</v>
      </c>
      <c r="P27" s="10">
        <v>9.5</v>
      </c>
      <c r="Q27">
        <v>0</v>
      </c>
      <c r="R27">
        <f t="shared" si="1"/>
        <v>0</v>
      </c>
    </row>
    <row r="28" spans="1:18" x14ac:dyDescent="0.6">
      <c r="A28">
        <v>2020</v>
      </c>
      <c r="B28">
        <v>1</v>
      </c>
      <c r="C28">
        <v>27</v>
      </c>
      <c r="D28">
        <f t="shared" si="0"/>
        <v>1</v>
      </c>
      <c r="E28" t="s">
        <v>12</v>
      </c>
      <c r="F28" t="s">
        <v>17</v>
      </c>
      <c r="G28">
        <v>22208</v>
      </c>
      <c r="H28">
        <v>21331</v>
      </c>
      <c r="I28">
        <v>0.43523893635989291</v>
      </c>
      <c r="J28">
        <v>0.56476106364010714</v>
      </c>
      <c r="K28">
        <v>0.67205930029939853</v>
      </c>
      <c r="L28">
        <v>0.32794069970060152</v>
      </c>
      <c r="M28">
        <v>0.28960682351309019</v>
      </c>
      <c r="N28">
        <v>4340</v>
      </c>
      <c r="O28">
        <v>5445</v>
      </c>
      <c r="P28" s="10">
        <v>6.7</v>
      </c>
      <c r="Q28">
        <v>73.3</v>
      </c>
      <c r="R28">
        <f t="shared" si="1"/>
        <v>491.11</v>
      </c>
    </row>
    <row r="29" spans="1:18" x14ac:dyDescent="0.6">
      <c r="A29">
        <v>2020</v>
      </c>
      <c r="B29">
        <v>1</v>
      </c>
      <c r="C29">
        <v>28</v>
      </c>
      <c r="D29">
        <f t="shared" si="0"/>
        <v>2</v>
      </c>
      <c r="G29">
        <v>22732</v>
      </c>
      <c r="H29">
        <v>21108</v>
      </c>
      <c r="I29">
        <v>0.43498439807627559</v>
      </c>
      <c r="J29">
        <v>0.56501560192372435</v>
      </c>
      <c r="K29">
        <v>0.63290565213939831</v>
      </c>
      <c r="L29">
        <v>0.36709434786060169</v>
      </c>
      <c r="M29">
        <v>4.4308439238779793E-2</v>
      </c>
      <c r="N29">
        <v>3621</v>
      </c>
      <c r="O29">
        <v>5445</v>
      </c>
      <c r="P29" s="10">
        <v>8.9</v>
      </c>
      <c r="Q29">
        <v>0.3</v>
      </c>
      <c r="R29">
        <f t="shared" si="1"/>
        <v>2.67</v>
      </c>
    </row>
    <row r="30" spans="1:18" x14ac:dyDescent="0.6">
      <c r="A30">
        <v>2020</v>
      </c>
      <c r="B30">
        <v>1</v>
      </c>
      <c r="C30">
        <v>29</v>
      </c>
      <c r="D30">
        <f t="shared" si="0"/>
        <v>3</v>
      </c>
      <c r="G30">
        <v>22270</v>
      </c>
      <c r="H30">
        <v>20896</v>
      </c>
      <c r="I30">
        <v>0.41875432525951561</v>
      </c>
      <c r="J30">
        <v>0.58124567474048439</v>
      </c>
      <c r="K30">
        <v>0.62025827978250125</v>
      </c>
      <c r="L30">
        <v>0.37974172021749869</v>
      </c>
      <c r="M30">
        <v>3.6515763168012312E-2</v>
      </c>
      <c r="N30">
        <v>3399</v>
      </c>
      <c r="O30">
        <v>5445</v>
      </c>
      <c r="P30" s="10">
        <v>8.5</v>
      </c>
      <c r="Q30">
        <v>0</v>
      </c>
      <c r="R30">
        <f t="shared" si="1"/>
        <v>0</v>
      </c>
    </row>
    <row r="31" spans="1:18" x14ac:dyDescent="0.6">
      <c r="A31">
        <v>2020</v>
      </c>
      <c r="B31">
        <v>1</v>
      </c>
      <c r="C31">
        <v>30</v>
      </c>
      <c r="D31">
        <f t="shared" si="0"/>
        <v>4</v>
      </c>
      <c r="G31">
        <v>20788</v>
      </c>
      <c r="H31">
        <v>19175</v>
      </c>
      <c r="I31">
        <v>0.42832899904071231</v>
      </c>
      <c r="J31">
        <v>0.57167100095928769</v>
      </c>
      <c r="K31">
        <v>0.61790668930581272</v>
      </c>
      <c r="L31">
        <v>0.38209331069418728</v>
      </c>
      <c r="M31">
        <v>1.7743507139163981E-2</v>
      </c>
      <c r="N31">
        <v>3334</v>
      </c>
      <c r="O31">
        <v>5445</v>
      </c>
      <c r="P31" s="10">
        <v>7.1</v>
      </c>
      <c r="Q31">
        <v>0</v>
      </c>
      <c r="R31">
        <f t="shared" si="1"/>
        <v>0</v>
      </c>
    </row>
    <row r="32" spans="1:18" x14ac:dyDescent="0.6">
      <c r="A32">
        <v>2020</v>
      </c>
      <c r="B32">
        <v>1</v>
      </c>
      <c r="C32">
        <v>31</v>
      </c>
      <c r="D32">
        <f t="shared" si="0"/>
        <v>5</v>
      </c>
      <c r="G32">
        <v>19680</v>
      </c>
      <c r="H32">
        <v>16737</v>
      </c>
      <c r="I32">
        <v>0.43224680558756873</v>
      </c>
      <c r="J32">
        <v>0.56775319441243133</v>
      </c>
      <c r="K32">
        <v>0.63318699504196718</v>
      </c>
      <c r="L32">
        <v>0.36681300495803282</v>
      </c>
      <c r="M32">
        <v>1.2831603229527099E-2</v>
      </c>
      <c r="N32">
        <v>3196</v>
      </c>
      <c r="O32">
        <v>5445</v>
      </c>
      <c r="P32" s="10">
        <v>6.3</v>
      </c>
      <c r="Q32">
        <v>0</v>
      </c>
      <c r="R32">
        <f t="shared" si="1"/>
        <v>0</v>
      </c>
    </row>
    <row r="33" spans="1:18" x14ac:dyDescent="0.6">
      <c r="A33">
        <v>2020</v>
      </c>
      <c r="B33">
        <v>2</v>
      </c>
      <c r="C33">
        <v>1</v>
      </c>
      <c r="D33">
        <f t="shared" si="0"/>
        <v>6</v>
      </c>
      <c r="G33">
        <v>18435</v>
      </c>
      <c r="H33">
        <v>16275</v>
      </c>
      <c r="I33">
        <v>0.45141773866307289</v>
      </c>
      <c r="J33">
        <v>0.54858226133692711</v>
      </c>
      <c r="K33">
        <v>0.64403010454662168</v>
      </c>
      <c r="L33">
        <v>0.35596989545337832</v>
      </c>
      <c r="M33">
        <v>1.675094939161435E-2</v>
      </c>
      <c r="N33">
        <v>3202</v>
      </c>
      <c r="O33">
        <v>5445</v>
      </c>
      <c r="P33" s="10">
        <v>5.6</v>
      </c>
      <c r="Q33">
        <v>0</v>
      </c>
      <c r="R33">
        <f t="shared" si="1"/>
        <v>0</v>
      </c>
    </row>
    <row r="34" spans="1:18" x14ac:dyDescent="0.6">
      <c r="A34">
        <v>2020</v>
      </c>
      <c r="B34">
        <v>2</v>
      </c>
      <c r="C34">
        <v>2</v>
      </c>
      <c r="D34">
        <f t="shared" si="0"/>
        <v>7</v>
      </c>
      <c r="G34">
        <v>18717</v>
      </c>
      <c r="H34">
        <v>16798</v>
      </c>
      <c r="I34">
        <v>0.41307786165553417</v>
      </c>
      <c r="J34">
        <v>0.58692213834446583</v>
      </c>
      <c r="K34">
        <v>0.63159541044762313</v>
      </c>
      <c r="L34">
        <v>0.36840458955237693</v>
      </c>
      <c r="M34">
        <v>2.2624434389140269E-3</v>
      </c>
      <c r="N34">
        <v>3252</v>
      </c>
      <c r="O34">
        <v>5445</v>
      </c>
      <c r="P34" s="10">
        <v>7.1</v>
      </c>
      <c r="Q34">
        <v>0</v>
      </c>
      <c r="R34">
        <f t="shared" si="1"/>
        <v>0</v>
      </c>
    </row>
    <row r="35" spans="1:18" x14ac:dyDescent="0.6">
      <c r="A35">
        <v>2020</v>
      </c>
      <c r="B35">
        <v>2</v>
      </c>
      <c r="C35">
        <v>3</v>
      </c>
      <c r="D35">
        <f t="shared" si="0"/>
        <v>1</v>
      </c>
      <c r="G35">
        <v>15883</v>
      </c>
      <c r="H35">
        <v>13745</v>
      </c>
      <c r="I35">
        <v>0.41519325184943029</v>
      </c>
      <c r="J35">
        <v>0.58480674815056966</v>
      </c>
      <c r="K35">
        <v>0.59472357927830855</v>
      </c>
      <c r="L35">
        <v>0.40527642072169151</v>
      </c>
      <c r="M35">
        <v>7.1391093474426806E-2</v>
      </c>
      <c r="N35">
        <v>2687</v>
      </c>
      <c r="O35">
        <v>5445</v>
      </c>
      <c r="P35" s="10">
        <v>5.6</v>
      </c>
      <c r="Q35">
        <v>0</v>
      </c>
      <c r="R35">
        <f t="shared" si="1"/>
        <v>0</v>
      </c>
    </row>
    <row r="36" spans="1:18" x14ac:dyDescent="0.6">
      <c r="A36">
        <v>2020</v>
      </c>
      <c r="B36">
        <v>2</v>
      </c>
      <c r="C36">
        <v>4</v>
      </c>
      <c r="D36">
        <f t="shared" si="0"/>
        <v>2</v>
      </c>
      <c r="G36">
        <v>14953</v>
      </c>
      <c r="H36">
        <v>13256</v>
      </c>
      <c r="I36">
        <v>0.44061161576641461</v>
      </c>
      <c r="J36">
        <v>0.5593883842335855</v>
      </c>
      <c r="K36">
        <v>0.64644145843836254</v>
      </c>
      <c r="L36">
        <v>0.35355854156163752</v>
      </c>
      <c r="M36">
        <v>7.29765590446705E-3</v>
      </c>
      <c r="N36">
        <v>2587</v>
      </c>
      <c r="O36">
        <v>5445</v>
      </c>
      <c r="P36" s="10">
        <v>5.2</v>
      </c>
      <c r="Q36">
        <v>0</v>
      </c>
      <c r="R36">
        <f t="shared" si="1"/>
        <v>0</v>
      </c>
    </row>
    <row r="37" spans="1:18" x14ac:dyDescent="0.6">
      <c r="A37">
        <v>2020</v>
      </c>
      <c r="B37">
        <v>2</v>
      </c>
      <c r="C37">
        <v>5</v>
      </c>
      <c r="D37">
        <f t="shared" si="0"/>
        <v>3</v>
      </c>
      <c r="G37">
        <v>14633</v>
      </c>
      <c r="H37">
        <v>13105</v>
      </c>
      <c r="I37">
        <v>0.42221447563519171</v>
      </c>
      <c r="J37">
        <v>0.57778552436480823</v>
      </c>
      <c r="K37">
        <v>0.63458627714495019</v>
      </c>
      <c r="L37">
        <v>0.36541372285504969</v>
      </c>
      <c r="M37">
        <v>2.9411764705882348E-3</v>
      </c>
      <c r="N37">
        <v>2438</v>
      </c>
      <c r="O37">
        <v>5445</v>
      </c>
      <c r="P37" s="10">
        <v>1.8</v>
      </c>
      <c r="Q37">
        <v>0</v>
      </c>
      <c r="R37">
        <f t="shared" si="1"/>
        <v>0</v>
      </c>
    </row>
    <row r="38" spans="1:18" x14ac:dyDescent="0.6">
      <c r="A38">
        <v>2020</v>
      </c>
      <c r="B38">
        <v>2</v>
      </c>
      <c r="C38">
        <v>6</v>
      </c>
      <c r="D38">
        <f t="shared" si="0"/>
        <v>4</v>
      </c>
      <c r="G38">
        <v>14447</v>
      </c>
      <c r="H38">
        <v>12968</v>
      </c>
      <c r="I38">
        <v>0.44961549407916179</v>
      </c>
      <c r="J38">
        <v>0.5503845059208381</v>
      </c>
      <c r="K38">
        <v>0.62138579034636221</v>
      </c>
      <c r="L38">
        <v>0.37861420965363779</v>
      </c>
      <c r="M38">
        <v>3.4602076124567479E-3</v>
      </c>
      <c r="N38">
        <v>2424</v>
      </c>
      <c r="O38">
        <v>5445</v>
      </c>
      <c r="P38" s="10">
        <v>1.2</v>
      </c>
      <c r="Q38">
        <v>0</v>
      </c>
      <c r="R38">
        <f t="shared" si="1"/>
        <v>0</v>
      </c>
    </row>
    <row r="39" spans="1:18" x14ac:dyDescent="0.6">
      <c r="A39">
        <v>2020</v>
      </c>
      <c r="B39">
        <v>2</v>
      </c>
      <c r="C39">
        <v>7</v>
      </c>
      <c r="D39">
        <f t="shared" si="0"/>
        <v>5</v>
      </c>
      <c r="G39">
        <v>14022</v>
      </c>
      <c r="H39">
        <v>12229</v>
      </c>
      <c r="I39">
        <v>0.43631139466716262</v>
      </c>
      <c r="J39">
        <v>0.56368860533283738</v>
      </c>
      <c r="K39">
        <v>0.62999696848969966</v>
      </c>
      <c r="L39">
        <v>0.37000303151030028</v>
      </c>
      <c r="M39">
        <v>1.407416113298466E-2</v>
      </c>
      <c r="N39">
        <v>2326</v>
      </c>
      <c r="O39">
        <v>5445</v>
      </c>
      <c r="P39" s="10">
        <v>5</v>
      </c>
      <c r="Q39">
        <v>0</v>
      </c>
      <c r="R39">
        <f t="shared" si="1"/>
        <v>0</v>
      </c>
    </row>
    <row r="40" spans="1:18" x14ac:dyDescent="0.6">
      <c r="A40">
        <v>2020</v>
      </c>
      <c r="B40">
        <v>2</v>
      </c>
      <c r="C40">
        <v>8</v>
      </c>
      <c r="D40">
        <f t="shared" si="0"/>
        <v>6</v>
      </c>
      <c r="G40">
        <v>13762</v>
      </c>
      <c r="H40">
        <v>11554</v>
      </c>
      <c r="I40">
        <v>0.4598641296783712</v>
      </c>
      <c r="J40">
        <v>0.5401358703216288</v>
      </c>
      <c r="K40">
        <v>0.65883197040317787</v>
      </c>
      <c r="L40">
        <v>0.34116802959682208</v>
      </c>
      <c r="M40">
        <v>2.673796791443851E-3</v>
      </c>
      <c r="N40">
        <v>2472</v>
      </c>
      <c r="O40">
        <v>5445</v>
      </c>
      <c r="P40" s="10">
        <v>4.0999999999999996</v>
      </c>
      <c r="Q40">
        <v>0</v>
      </c>
      <c r="R40">
        <f t="shared" si="1"/>
        <v>0</v>
      </c>
    </row>
    <row r="41" spans="1:18" x14ac:dyDescent="0.6">
      <c r="A41">
        <v>2020</v>
      </c>
      <c r="B41">
        <v>2</v>
      </c>
      <c r="C41">
        <v>9</v>
      </c>
      <c r="D41">
        <f t="shared" si="0"/>
        <v>7</v>
      </c>
      <c r="G41">
        <v>13377</v>
      </c>
      <c r="H41">
        <v>12859</v>
      </c>
      <c r="I41">
        <v>0.41404937306303569</v>
      </c>
      <c r="J41">
        <v>0.5859506269369642</v>
      </c>
      <c r="K41">
        <v>0.64733477655640803</v>
      </c>
      <c r="L41">
        <v>0.35266522344359202</v>
      </c>
      <c r="M41">
        <v>1.0565629760676201E-2</v>
      </c>
      <c r="N41">
        <v>2437</v>
      </c>
      <c r="O41">
        <v>5445</v>
      </c>
      <c r="P41" s="10">
        <v>3.8</v>
      </c>
      <c r="Q41">
        <v>0</v>
      </c>
      <c r="R41">
        <f t="shared" si="1"/>
        <v>0</v>
      </c>
    </row>
    <row r="42" spans="1:18" x14ac:dyDescent="0.6">
      <c r="A42">
        <v>2020</v>
      </c>
      <c r="B42">
        <v>2</v>
      </c>
      <c r="C42">
        <v>10</v>
      </c>
      <c r="D42">
        <f t="shared" si="0"/>
        <v>1</v>
      </c>
      <c r="G42">
        <v>12519</v>
      </c>
      <c r="H42">
        <v>11352</v>
      </c>
      <c r="I42">
        <v>0.45231848474882541</v>
      </c>
      <c r="J42">
        <v>0.5476815152511747</v>
      </c>
      <c r="K42">
        <v>0.6231109447827714</v>
      </c>
      <c r="L42">
        <v>0.3768890552172286</v>
      </c>
      <c r="M42">
        <v>4.5248868778280547E-3</v>
      </c>
      <c r="N42">
        <v>2078</v>
      </c>
      <c r="O42">
        <v>5445</v>
      </c>
      <c r="P42" s="10">
        <v>6.3</v>
      </c>
      <c r="Q42">
        <v>0</v>
      </c>
      <c r="R42">
        <f t="shared" si="1"/>
        <v>0</v>
      </c>
    </row>
    <row r="43" spans="1:18" x14ac:dyDescent="0.6">
      <c r="A43">
        <v>2020</v>
      </c>
      <c r="B43">
        <v>2</v>
      </c>
      <c r="C43">
        <v>11</v>
      </c>
      <c r="D43">
        <f t="shared" si="0"/>
        <v>2</v>
      </c>
      <c r="G43">
        <v>12244</v>
      </c>
      <c r="H43">
        <v>11716</v>
      </c>
      <c r="I43">
        <v>0.44630844349138321</v>
      </c>
      <c r="J43">
        <v>0.55369155650861679</v>
      </c>
      <c r="K43">
        <v>0.66031721254190046</v>
      </c>
      <c r="L43">
        <v>0.3396827874580996</v>
      </c>
      <c r="M43">
        <v>6.5359477124183E-3</v>
      </c>
      <c r="N43">
        <v>2105</v>
      </c>
      <c r="O43">
        <v>5445</v>
      </c>
      <c r="P43" s="10">
        <v>9.6999999999999993</v>
      </c>
      <c r="Q43">
        <v>0</v>
      </c>
      <c r="R43">
        <f t="shared" si="1"/>
        <v>0</v>
      </c>
    </row>
    <row r="44" spans="1:18" x14ac:dyDescent="0.6">
      <c r="A44">
        <v>2020</v>
      </c>
      <c r="B44">
        <v>2</v>
      </c>
      <c r="C44">
        <v>12</v>
      </c>
      <c r="D44">
        <f t="shared" si="0"/>
        <v>3</v>
      </c>
      <c r="G44">
        <v>11041</v>
      </c>
      <c r="H44">
        <v>10755</v>
      </c>
      <c r="I44">
        <v>0.43073445451962078</v>
      </c>
      <c r="J44">
        <v>0.56926554548037933</v>
      </c>
      <c r="K44">
        <v>0.67417321950570031</v>
      </c>
      <c r="L44">
        <v>0.32582678049429969</v>
      </c>
      <c r="M44">
        <v>4.1816924905160202E-2</v>
      </c>
      <c r="N44">
        <v>2126</v>
      </c>
      <c r="O44">
        <v>5445</v>
      </c>
      <c r="P44" s="10">
        <v>11.7</v>
      </c>
      <c r="Q44">
        <v>32.700000000000003</v>
      </c>
      <c r="R44">
        <f t="shared" si="1"/>
        <v>382.59000000000003</v>
      </c>
    </row>
    <row r="45" spans="1:18" x14ac:dyDescent="0.6">
      <c r="A45">
        <v>2020</v>
      </c>
      <c r="B45">
        <v>2</v>
      </c>
      <c r="C45">
        <v>13</v>
      </c>
      <c r="D45">
        <f t="shared" si="0"/>
        <v>4</v>
      </c>
      <c r="G45">
        <v>12069</v>
      </c>
      <c r="H45">
        <v>11716</v>
      </c>
      <c r="I45">
        <v>0.45007334856406062</v>
      </c>
      <c r="J45">
        <v>0.54992665143593933</v>
      </c>
      <c r="K45">
        <v>0.63566082180633265</v>
      </c>
      <c r="L45">
        <v>0.3643391781936674</v>
      </c>
      <c r="M45">
        <v>1.225490196078431E-2</v>
      </c>
      <c r="N45">
        <v>2130</v>
      </c>
      <c r="O45">
        <v>5445</v>
      </c>
      <c r="P45" s="10">
        <v>11.4</v>
      </c>
      <c r="Q45">
        <v>0</v>
      </c>
      <c r="R45">
        <f t="shared" si="1"/>
        <v>0</v>
      </c>
    </row>
    <row r="46" spans="1:18" x14ac:dyDescent="0.6">
      <c r="A46">
        <v>2020</v>
      </c>
      <c r="B46">
        <v>2</v>
      </c>
      <c r="C46">
        <v>14</v>
      </c>
      <c r="D46">
        <f t="shared" si="0"/>
        <v>5</v>
      </c>
      <c r="G46">
        <v>12272</v>
      </c>
      <c r="H46">
        <v>11631</v>
      </c>
      <c r="I46">
        <v>0.46983959845213041</v>
      </c>
      <c r="J46">
        <v>0.53016040154786959</v>
      </c>
      <c r="K46">
        <v>0.65322247499921637</v>
      </c>
      <c r="L46">
        <v>0.34677752500078363</v>
      </c>
      <c r="M46">
        <v>7.3529411764705881E-3</v>
      </c>
      <c r="N46">
        <v>2183</v>
      </c>
      <c r="O46">
        <v>5445</v>
      </c>
      <c r="P46" s="10">
        <v>12.3</v>
      </c>
      <c r="Q46">
        <v>0</v>
      </c>
      <c r="R46">
        <f t="shared" si="1"/>
        <v>0</v>
      </c>
    </row>
    <row r="47" spans="1:18" x14ac:dyDescent="0.6">
      <c r="A47">
        <v>2020</v>
      </c>
      <c r="B47">
        <v>2</v>
      </c>
      <c r="C47">
        <v>15</v>
      </c>
      <c r="D47">
        <f t="shared" si="0"/>
        <v>6</v>
      </c>
      <c r="G47">
        <v>12765</v>
      </c>
      <c r="H47">
        <v>11944</v>
      </c>
      <c r="I47">
        <v>0.4796374786279215</v>
      </c>
      <c r="J47">
        <v>0.5203625213720785</v>
      </c>
      <c r="K47">
        <v>0.66791844318765836</v>
      </c>
      <c r="L47">
        <v>0.33208155681234158</v>
      </c>
      <c r="M47">
        <v>2.673796791443851E-3</v>
      </c>
      <c r="N47">
        <v>2487</v>
      </c>
      <c r="O47">
        <v>5445</v>
      </c>
      <c r="P47" s="10">
        <v>12.8</v>
      </c>
      <c r="Q47">
        <v>0</v>
      </c>
      <c r="R47">
        <f t="shared" si="1"/>
        <v>0</v>
      </c>
    </row>
    <row r="48" spans="1:18" x14ac:dyDescent="0.6">
      <c r="A48">
        <v>2020</v>
      </c>
      <c r="B48">
        <v>2</v>
      </c>
      <c r="C48">
        <v>16</v>
      </c>
      <c r="D48">
        <f t="shared" si="0"/>
        <v>7</v>
      </c>
      <c r="G48">
        <v>12476</v>
      </c>
      <c r="H48">
        <v>12340</v>
      </c>
      <c r="I48">
        <v>0.44452637799824501</v>
      </c>
      <c r="J48">
        <v>0.55547362200175499</v>
      </c>
      <c r="K48">
        <v>0.64544130918811227</v>
      </c>
      <c r="L48">
        <v>0.35455869081188779</v>
      </c>
      <c r="M48">
        <v>3.8209882615253453E-2</v>
      </c>
      <c r="N48">
        <v>2441</v>
      </c>
      <c r="O48">
        <v>5445</v>
      </c>
      <c r="P48" s="10">
        <v>7</v>
      </c>
      <c r="Q48">
        <v>4.0999999999999996</v>
      </c>
      <c r="R48">
        <f t="shared" si="1"/>
        <v>28.699999999999996</v>
      </c>
    </row>
    <row r="49" spans="1:18" x14ac:dyDescent="0.6">
      <c r="A49">
        <v>2020</v>
      </c>
      <c r="B49">
        <v>2</v>
      </c>
      <c r="C49">
        <v>17</v>
      </c>
      <c r="D49">
        <f t="shared" si="0"/>
        <v>1</v>
      </c>
      <c r="G49">
        <v>11493</v>
      </c>
      <c r="H49">
        <v>10353</v>
      </c>
      <c r="I49">
        <v>0.47396168755666113</v>
      </c>
      <c r="J49">
        <v>0.52603831244333887</v>
      </c>
      <c r="K49">
        <v>0.6223696051414136</v>
      </c>
      <c r="L49">
        <v>0.37763039485858652</v>
      </c>
      <c r="M49">
        <v>3.453996983408749E-2</v>
      </c>
      <c r="N49">
        <v>2100</v>
      </c>
      <c r="O49">
        <v>5445</v>
      </c>
      <c r="P49" s="10">
        <v>0.1</v>
      </c>
      <c r="Q49">
        <v>0</v>
      </c>
      <c r="R49">
        <f t="shared" si="1"/>
        <v>0</v>
      </c>
    </row>
    <row r="50" spans="1:18" x14ac:dyDescent="0.6">
      <c r="A50">
        <v>2020</v>
      </c>
      <c r="B50">
        <v>2</v>
      </c>
      <c r="C50">
        <v>18</v>
      </c>
      <c r="D50">
        <f t="shared" si="0"/>
        <v>2</v>
      </c>
      <c r="G50">
        <v>11337</v>
      </c>
      <c r="H50">
        <v>10829</v>
      </c>
      <c r="I50">
        <v>0.48276459219365792</v>
      </c>
      <c r="J50">
        <v>0.51723540780634203</v>
      </c>
      <c r="K50">
        <v>0.65677853480621651</v>
      </c>
      <c r="L50">
        <v>0.34322146519378349</v>
      </c>
      <c r="M50">
        <v>5.3475935828877011E-3</v>
      </c>
      <c r="N50">
        <v>2104</v>
      </c>
      <c r="O50">
        <v>5445</v>
      </c>
      <c r="P50" s="10">
        <v>1.2</v>
      </c>
      <c r="Q50">
        <v>0</v>
      </c>
      <c r="R50">
        <f t="shared" si="1"/>
        <v>0</v>
      </c>
    </row>
    <row r="51" spans="1:18" x14ac:dyDescent="0.6">
      <c r="A51">
        <v>2020</v>
      </c>
      <c r="B51">
        <v>2</v>
      </c>
      <c r="C51">
        <v>19</v>
      </c>
      <c r="D51">
        <f t="shared" si="0"/>
        <v>3</v>
      </c>
      <c r="G51">
        <v>11420</v>
      </c>
      <c r="H51">
        <v>11223</v>
      </c>
      <c r="I51">
        <v>0.48864115760400589</v>
      </c>
      <c r="J51">
        <v>0.51135884239599405</v>
      </c>
      <c r="K51">
        <v>0.64765269560161198</v>
      </c>
      <c r="L51">
        <v>0.35234730439838802</v>
      </c>
      <c r="M51">
        <v>1.7507002801120441E-2</v>
      </c>
      <c r="N51">
        <v>2039</v>
      </c>
      <c r="O51">
        <v>5445</v>
      </c>
      <c r="P51" s="10">
        <v>6.1</v>
      </c>
      <c r="Q51">
        <v>0</v>
      </c>
      <c r="R51">
        <f t="shared" si="1"/>
        <v>0</v>
      </c>
    </row>
    <row r="52" spans="1:18" x14ac:dyDescent="0.6">
      <c r="A52">
        <v>2020</v>
      </c>
      <c r="B52">
        <v>2</v>
      </c>
      <c r="C52">
        <v>20</v>
      </c>
      <c r="D52">
        <f t="shared" si="0"/>
        <v>4</v>
      </c>
      <c r="G52">
        <v>12134</v>
      </c>
      <c r="H52">
        <v>11535</v>
      </c>
      <c r="I52">
        <v>0.49402729850735683</v>
      </c>
      <c r="J52">
        <v>0.50597270149264317</v>
      </c>
      <c r="K52">
        <v>0.63411686984578985</v>
      </c>
      <c r="L52">
        <v>0.36588313015421009</v>
      </c>
      <c r="M52">
        <v>1.232492997198879E-2</v>
      </c>
      <c r="N52">
        <v>2071</v>
      </c>
      <c r="O52">
        <v>5445</v>
      </c>
      <c r="P52" s="10">
        <v>9.3000000000000007</v>
      </c>
      <c r="Q52">
        <v>0</v>
      </c>
      <c r="R52">
        <f t="shared" si="1"/>
        <v>0</v>
      </c>
    </row>
    <row r="53" spans="1:18" x14ac:dyDescent="0.6">
      <c r="A53">
        <v>2020</v>
      </c>
      <c r="B53">
        <v>2</v>
      </c>
      <c r="C53">
        <v>21</v>
      </c>
      <c r="D53">
        <f t="shared" si="0"/>
        <v>5</v>
      </c>
      <c r="G53">
        <v>12465</v>
      </c>
      <c r="H53">
        <v>11376</v>
      </c>
      <c r="I53">
        <v>0.48906050949394603</v>
      </c>
      <c r="J53">
        <v>0.51093949050605403</v>
      </c>
      <c r="K53">
        <v>0.64641264738013959</v>
      </c>
      <c r="L53">
        <v>0.35358735261986041</v>
      </c>
      <c r="M53">
        <v>2.6408640379228611E-2</v>
      </c>
      <c r="N53">
        <v>2098</v>
      </c>
      <c r="O53">
        <v>5445</v>
      </c>
      <c r="P53" s="10">
        <v>11</v>
      </c>
      <c r="Q53">
        <v>4.0999999999999996</v>
      </c>
      <c r="R53">
        <f t="shared" si="1"/>
        <v>45.099999999999994</v>
      </c>
    </row>
    <row r="54" spans="1:18" x14ac:dyDescent="0.6">
      <c r="A54">
        <v>2020</v>
      </c>
      <c r="B54">
        <v>2</v>
      </c>
      <c r="C54">
        <v>22</v>
      </c>
      <c r="D54">
        <f t="shared" si="0"/>
        <v>6</v>
      </c>
      <c r="G54">
        <v>10878</v>
      </c>
      <c r="H54">
        <v>9696</v>
      </c>
      <c r="I54">
        <v>0.51042881216802183</v>
      </c>
      <c r="J54">
        <v>0.48957118783197823</v>
      </c>
      <c r="K54">
        <v>0.65099769107235872</v>
      </c>
      <c r="L54">
        <v>0.34900230892764128</v>
      </c>
      <c r="M54">
        <v>7.1986836692719061E-3</v>
      </c>
      <c r="N54">
        <v>2196</v>
      </c>
      <c r="O54">
        <v>5445</v>
      </c>
      <c r="P54" s="10">
        <v>9.5</v>
      </c>
      <c r="Q54">
        <v>0.7</v>
      </c>
      <c r="R54">
        <f t="shared" si="1"/>
        <v>6.6499999999999995</v>
      </c>
    </row>
    <row r="55" spans="1:18" x14ac:dyDescent="0.6">
      <c r="A55">
        <v>2020</v>
      </c>
      <c r="B55">
        <v>2</v>
      </c>
      <c r="C55">
        <v>23</v>
      </c>
      <c r="D55">
        <f t="shared" si="0"/>
        <v>7</v>
      </c>
      <c r="G55">
        <v>10839</v>
      </c>
      <c r="H55">
        <v>10512</v>
      </c>
      <c r="I55">
        <v>0.45888065752616841</v>
      </c>
      <c r="J55">
        <v>0.54111934247383164</v>
      </c>
      <c r="K55">
        <v>0.66394294559929234</v>
      </c>
      <c r="L55">
        <v>0.33605705440070771</v>
      </c>
      <c r="M55">
        <v>2.4189291101055811E-2</v>
      </c>
      <c r="N55">
        <v>2138</v>
      </c>
      <c r="O55">
        <v>5445</v>
      </c>
      <c r="P55" s="10">
        <v>6</v>
      </c>
      <c r="Q55">
        <v>0</v>
      </c>
      <c r="R55">
        <f t="shared" si="1"/>
        <v>0</v>
      </c>
    </row>
    <row r="56" spans="1:18" x14ac:dyDescent="0.6">
      <c r="A56">
        <v>2020</v>
      </c>
      <c r="B56">
        <v>2</v>
      </c>
      <c r="C56">
        <v>24</v>
      </c>
      <c r="D56">
        <f t="shared" si="0"/>
        <v>1</v>
      </c>
      <c r="G56">
        <v>8125</v>
      </c>
      <c r="H56">
        <v>9201</v>
      </c>
      <c r="I56">
        <v>0.50973827160314134</v>
      </c>
      <c r="J56">
        <v>0.49026172839685861</v>
      </c>
      <c r="K56">
        <v>0.66968980350878005</v>
      </c>
      <c r="L56">
        <v>0.33031019649122001</v>
      </c>
      <c r="M56">
        <v>6.9204152249134942E-3</v>
      </c>
      <c r="N56">
        <v>1782</v>
      </c>
      <c r="O56">
        <v>5445</v>
      </c>
      <c r="P56" s="10">
        <v>10.8</v>
      </c>
      <c r="Q56">
        <v>0</v>
      </c>
      <c r="R56">
        <f t="shared" si="1"/>
        <v>0</v>
      </c>
    </row>
    <row r="57" spans="1:18" x14ac:dyDescent="0.6">
      <c r="A57">
        <v>2020</v>
      </c>
      <c r="B57">
        <v>2</v>
      </c>
      <c r="C57">
        <v>25</v>
      </c>
      <c r="D57">
        <f t="shared" si="0"/>
        <v>2</v>
      </c>
      <c r="G57">
        <v>7020</v>
      </c>
      <c r="H57">
        <v>8273</v>
      </c>
      <c r="I57">
        <v>0.51653982311421753</v>
      </c>
      <c r="J57">
        <v>0.48346017688578241</v>
      </c>
      <c r="K57">
        <v>0.63991492936129613</v>
      </c>
      <c r="L57">
        <v>0.36008507063870387</v>
      </c>
      <c r="M57">
        <v>1.9265317535213732E-2</v>
      </c>
      <c r="N57">
        <v>1685</v>
      </c>
      <c r="O57">
        <v>5445</v>
      </c>
      <c r="P57" s="10">
        <v>9.6999999999999993</v>
      </c>
      <c r="Q57">
        <v>49.8</v>
      </c>
      <c r="R57">
        <f t="shared" si="1"/>
        <v>483.05999999999995</v>
      </c>
    </row>
    <row r="58" spans="1:18" x14ac:dyDescent="0.6">
      <c r="A58">
        <v>2020</v>
      </c>
      <c r="B58">
        <v>2</v>
      </c>
      <c r="C58">
        <v>26</v>
      </c>
      <c r="D58">
        <f t="shared" si="0"/>
        <v>3</v>
      </c>
      <c r="G58">
        <v>6076</v>
      </c>
      <c r="H58">
        <v>7260</v>
      </c>
      <c r="I58">
        <v>0.53895406835217441</v>
      </c>
      <c r="J58">
        <v>0.46104593164782559</v>
      </c>
      <c r="K58">
        <v>0.62982855587117104</v>
      </c>
      <c r="L58">
        <v>0.37017144412882902</v>
      </c>
      <c r="M58">
        <v>3.4602076124567479E-3</v>
      </c>
      <c r="N58">
        <v>1675</v>
      </c>
      <c r="O58">
        <v>5445</v>
      </c>
      <c r="P58" s="10">
        <v>9.5</v>
      </c>
      <c r="Q58">
        <v>1.8</v>
      </c>
      <c r="R58">
        <f t="shared" si="1"/>
        <v>17.100000000000001</v>
      </c>
    </row>
    <row r="59" spans="1:18" x14ac:dyDescent="0.6">
      <c r="A59">
        <v>2020</v>
      </c>
      <c r="B59">
        <v>2</v>
      </c>
      <c r="C59">
        <v>27</v>
      </c>
      <c r="D59">
        <f t="shared" si="0"/>
        <v>4</v>
      </c>
      <c r="G59">
        <v>5895</v>
      </c>
      <c r="H59">
        <v>5892</v>
      </c>
      <c r="I59">
        <v>0.591916661769603</v>
      </c>
      <c r="J59">
        <v>0.40808333823039711</v>
      </c>
      <c r="K59">
        <v>0.63126791509144453</v>
      </c>
      <c r="L59">
        <v>0.36873208490855552</v>
      </c>
      <c r="M59">
        <v>3.9215686274509803E-3</v>
      </c>
      <c r="N59">
        <v>1551</v>
      </c>
      <c r="O59">
        <v>5445</v>
      </c>
      <c r="P59" s="10">
        <v>6.8</v>
      </c>
      <c r="Q59">
        <v>1.5</v>
      </c>
      <c r="R59">
        <f t="shared" si="1"/>
        <v>10.199999999999999</v>
      </c>
    </row>
    <row r="60" spans="1:18" x14ac:dyDescent="0.6">
      <c r="A60">
        <v>2020</v>
      </c>
      <c r="B60">
        <v>2</v>
      </c>
      <c r="C60">
        <v>28</v>
      </c>
      <c r="D60">
        <f t="shared" si="0"/>
        <v>5</v>
      </c>
      <c r="G60">
        <v>5894</v>
      </c>
      <c r="H60">
        <v>6358</v>
      </c>
      <c r="I60">
        <v>0.55657626687038442</v>
      </c>
      <c r="J60">
        <v>0.44342373312961542</v>
      </c>
      <c r="K60">
        <v>0.66742848654613351</v>
      </c>
      <c r="L60">
        <v>0.33257151345386637</v>
      </c>
      <c r="M60">
        <v>0</v>
      </c>
      <c r="N60">
        <v>1469</v>
      </c>
      <c r="O60">
        <v>5445</v>
      </c>
      <c r="P60" s="10">
        <v>6.9</v>
      </c>
      <c r="Q60">
        <v>0.2</v>
      </c>
      <c r="R60">
        <f t="shared" si="1"/>
        <v>1.3800000000000001</v>
      </c>
    </row>
    <row r="61" spans="1:18" x14ac:dyDescent="0.6">
      <c r="A61">
        <v>2020</v>
      </c>
      <c r="B61">
        <v>2</v>
      </c>
      <c r="C61">
        <v>29</v>
      </c>
      <c r="D61">
        <f t="shared" si="0"/>
        <v>6</v>
      </c>
      <c r="E61" t="s">
        <v>16</v>
      </c>
      <c r="F61" t="s">
        <v>14</v>
      </c>
      <c r="G61">
        <v>5885</v>
      </c>
      <c r="H61">
        <v>6050</v>
      </c>
      <c r="I61">
        <v>0.53610156183685587</v>
      </c>
      <c r="J61">
        <v>0.46389843816314402</v>
      </c>
      <c r="K61">
        <v>0.63229458450046683</v>
      </c>
      <c r="L61">
        <v>0.36770541549953312</v>
      </c>
      <c r="M61">
        <v>1.490641711229947E-2</v>
      </c>
      <c r="N61">
        <v>1507</v>
      </c>
      <c r="O61">
        <v>5445</v>
      </c>
      <c r="P61" s="10">
        <v>9.5</v>
      </c>
      <c r="Q61">
        <v>0</v>
      </c>
      <c r="R61">
        <f t="shared" si="1"/>
        <v>0</v>
      </c>
    </row>
    <row r="62" spans="1:18" x14ac:dyDescent="0.6">
      <c r="A62">
        <v>2020</v>
      </c>
      <c r="B62">
        <v>3</v>
      </c>
      <c r="C62">
        <v>1</v>
      </c>
      <c r="D62">
        <f t="shared" si="0"/>
        <v>7</v>
      </c>
      <c r="E62" t="s">
        <v>16</v>
      </c>
      <c r="F62" t="s">
        <v>11</v>
      </c>
      <c r="G62">
        <v>5072</v>
      </c>
      <c r="H62">
        <v>5395</v>
      </c>
      <c r="I62">
        <v>0.51760665804783457</v>
      </c>
      <c r="J62">
        <v>0.48239334195216549</v>
      </c>
      <c r="K62">
        <v>0.64915427709545359</v>
      </c>
      <c r="L62">
        <v>0.35084572290454641</v>
      </c>
      <c r="M62">
        <v>0</v>
      </c>
      <c r="N62">
        <v>1450</v>
      </c>
      <c r="O62">
        <v>5445</v>
      </c>
      <c r="P62" s="10">
        <v>10.8</v>
      </c>
      <c r="Q62">
        <v>0</v>
      </c>
      <c r="R62">
        <f t="shared" si="1"/>
        <v>0</v>
      </c>
    </row>
    <row r="63" spans="1:18" x14ac:dyDescent="0.6">
      <c r="A63">
        <v>2020</v>
      </c>
      <c r="B63">
        <v>3</v>
      </c>
      <c r="C63">
        <v>2</v>
      </c>
      <c r="D63">
        <f t="shared" si="0"/>
        <v>1</v>
      </c>
      <c r="G63">
        <v>4993</v>
      </c>
      <c r="H63">
        <v>4901</v>
      </c>
      <c r="I63">
        <v>0.65566829004329008</v>
      </c>
      <c r="J63">
        <v>0.34433170995670992</v>
      </c>
      <c r="K63">
        <v>0.66541531385281383</v>
      </c>
      <c r="L63">
        <v>0.33458468614718612</v>
      </c>
      <c r="M63">
        <v>0</v>
      </c>
      <c r="N63">
        <v>1256</v>
      </c>
      <c r="O63">
        <v>5445</v>
      </c>
      <c r="P63" s="10">
        <v>8.5</v>
      </c>
      <c r="Q63">
        <v>0</v>
      </c>
      <c r="R63">
        <f t="shared" si="1"/>
        <v>0</v>
      </c>
    </row>
    <row r="64" spans="1:18" x14ac:dyDescent="0.6">
      <c r="A64">
        <v>2020</v>
      </c>
      <c r="B64">
        <v>3</v>
      </c>
      <c r="C64">
        <v>3</v>
      </c>
      <c r="D64">
        <f t="shared" si="0"/>
        <v>2</v>
      </c>
      <c r="G64">
        <v>4002</v>
      </c>
      <c r="H64">
        <v>4852</v>
      </c>
      <c r="I64">
        <v>0.6672123015873016</v>
      </c>
      <c r="J64">
        <v>0.3327876984126984</v>
      </c>
      <c r="K64">
        <v>0.64960317460317463</v>
      </c>
      <c r="L64">
        <v>0.35039682539682537</v>
      </c>
      <c r="M64">
        <v>0</v>
      </c>
      <c r="N64">
        <v>1323</v>
      </c>
      <c r="O64">
        <v>5445</v>
      </c>
      <c r="P64" s="10">
        <v>8.6999999999999993</v>
      </c>
      <c r="Q64">
        <v>0</v>
      </c>
      <c r="R64">
        <f t="shared" si="1"/>
        <v>0</v>
      </c>
    </row>
    <row r="65" spans="1:18" x14ac:dyDescent="0.6">
      <c r="A65">
        <v>2020</v>
      </c>
      <c r="B65">
        <v>3</v>
      </c>
      <c r="C65">
        <v>4</v>
      </c>
      <c r="D65">
        <f t="shared" si="0"/>
        <v>3</v>
      </c>
      <c r="G65">
        <v>4005</v>
      </c>
      <c r="H65">
        <v>5351</v>
      </c>
      <c r="I65">
        <v>0.61329503829503818</v>
      </c>
      <c r="J65">
        <v>0.38670496170496171</v>
      </c>
      <c r="K65">
        <v>0.63532839709310296</v>
      </c>
      <c r="L65">
        <v>0.36467160290689699</v>
      </c>
      <c r="M65">
        <v>0</v>
      </c>
      <c r="N65">
        <v>1361</v>
      </c>
      <c r="O65">
        <v>5445</v>
      </c>
      <c r="P65" s="10">
        <v>7.9</v>
      </c>
      <c r="Q65">
        <v>0</v>
      </c>
      <c r="R65">
        <f t="shared" si="1"/>
        <v>0</v>
      </c>
    </row>
    <row r="66" spans="1:18" x14ac:dyDescent="0.6">
      <c r="A66">
        <v>2020</v>
      </c>
      <c r="B66">
        <v>3</v>
      </c>
      <c r="C66">
        <v>5</v>
      </c>
      <c r="D66">
        <f t="shared" si="0"/>
        <v>4</v>
      </c>
      <c r="G66">
        <v>4710</v>
      </c>
      <c r="H66">
        <v>4749</v>
      </c>
      <c r="I66">
        <v>0.62982344452932681</v>
      </c>
      <c r="J66">
        <v>0.37017655547067307</v>
      </c>
      <c r="K66">
        <v>0.72928444104914691</v>
      </c>
      <c r="L66">
        <v>0.27071555895085309</v>
      </c>
      <c r="M66">
        <v>0</v>
      </c>
      <c r="N66">
        <v>1350</v>
      </c>
      <c r="O66">
        <v>5445</v>
      </c>
      <c r="P66" s="10">
        <v>5.0999999999999996</v>
      </c>
      <c r="Q66">
        <v>0</v>
      </c>
      <c r="R66">
        <f t="shared" si="1"/>
        <v>0</v>
      </c>
    </row>
    <row r="67" spans="1:18" x14ac:dyDescent="0.6">
      <c r="A67">
        <v>2020</v>
      </c>
      <c r="B67">
        <v>3</v>
      </c>
      <c r="C67">
        <v>6</v>
      </c>
      <c r="D67">
        <f t="shared" ref="D67:D130" si="2">WEEKDAY(DATE(A67,B67,C67), 2)</f>
        <v>5</v>
      </c>
      <c r="G67">
        <v>4404</v>
      </c>
      <c r="H67">
        <v>4637</v>
      </c>
      <c r="I67">
        <v>0.62649393090569561</v>
      </c>
      <c r="J67">
        <v>0.37350606909430439</v>
      </c>
      <c r="K67">
        <v>0.71911764705882353</v>
      </c>
      <c r="L67">
        <v>0.28088235294117653</v>
      </c>
      <c r="M67">
        <v>0</v>
      </c>
      <c r="N67">
        <v>1300</v>
      </c>
      <c r="O67">
        <v>5445</v>
      </c>
      <c r="P67" s="10">
        <v>8.1</v>
      </c>
      <c r="Q67">
        <v>0</v>
      </c>
      <c r="R67">
        <f t="shared" ref="R67:R130" si="3">P67*Q67</f>
        <v>0</v>
      </c>
    </row>
    <row r="68" spans="1:18" x14ac:dyDescent="0.6">
      <c r="A68">
        <v>2020</v>
      </c>
      <c r="B68">
        <v>3</v>
      </c>
      <c r="C68">
        <v>7</v>
      </c>
      <c r="D68">
        <f t="shared" si="2"/>
        <v>6</v>
      </c>
      <c r="G68">
        <v>4368</v>
      </c>
      <c r="H68">
        <v>4470</v>
      </c>
      <c r="I68">
        <v>0.60691287878787881</v>
      </c>
      <c r="J68">
        <v>0.39308712121212119</v>
      </c>
      <c r="K68">
        <v>0.63361742424242418</v>
      </c>
      <c r="L68">
        <v>0.36638257575757582</v>
      </c>
      <c r="M68">
        <v>7.8125E-3</v>
      </c>
      <c r="N68">
        <v>1438</v>
      </c>
      <c r="O68">
        <v>5445</v>
      </c>
      <c r="P68" s="10">
        <v>8.1999999999999993</v>
      </c>
      <c r="Q68">
        <v>7</v>
      </c>
      <c r="R68">
        <f t="shared" si="3"/>
        <v>57.399999999999991</v>
      </c>
    </row>
    <row r="69" spans="1:18" x14ac:dyDescent="0.6">
      <c r="A69">
        <v>2020</v>
      </c>
      <c r="B69">
        <v>3</v>
      </c>
      <c r="C69">
        <v>8</v>
      </c>
      <c r="D69">
        <f t="shared" si="2"/>
        <v>7</v>
      </c>
      <c r="G69">
        <v>4396</v>
      </c>
      <c r="H69">
        <v>4634</v>
      </c>
      <c r="I69">
        <v>0.57128851540616243</v>
      </c>
      <c r="J69">
        <v>0.42871148459383751</v>
      </c>
      <c r="K69">
        <v>0.68018207282913168</v>
      </c>
      <c r="L69">
        <v>0.31981792717086832</v>
      </c>
      <c r="M69">
        <v>0</v>
      </c>
      <c r="N69">
        <v>1356</v>
      </c>
      <c r="O69">
        <v>5445</v>
      </c>
      <c r="P69" s="10">
        <v>10.4</v>
      </c>
      <c r="Q69">
        <v>0</v>
      </c>
      <c r="R69">
        <f t="shared" si="3"/>
        <v>0</v>
      </c>
    </row>
    <row r="70" spans="1:18" x14ac:dyDescent="0.6">
      <c r="A70">
        <v>2020</v>
      </c>
      <c r="B70">
        <v>3</v>
      </c>
      <c r="C70">
        <v>9</v>
      </c>
      <c r="D70">
        <f t="shared" si="2"/>
        <v>1</v>
      </c>
      <c r="G70">
        <v>4441</v>
      </c>
      <c r="H70">
        <v>3942</v>
      </c>
      <c r="I70">
        <v>0.8515625</v>
      </c>
      <c r="J70">
        <v>0.1484375</v>
      </c>
      <c r="K70">
        <v>0.65</v>
      </c>
      <c r="L70">
        <v>0.35</v>
      </c>
      <c r="M70">
        <v>0</v>
      </c>
      <c r="N70">
        <v>1122</v>
      </c>
      <c r="O70">
        <v>5445</v>
      </c>
      <c r="P70" s="10">
        <v>11</v>
      </c>
      <c r="Q70">
        <v>11</v>
      </c>
      <c r="R70">
        <f t="shared" si="3"/>
        <v>121</v>
      </c>
    </row>
    <row r="71" spans="1:18" x14ac:dyDescent="0.6">
      <c r="A71">
        <v>2020</v>
      </c>
      <c r="B71">
        <v>3</v>
      </c>
      <c r="C71">
        <v>10</v>
      </c>
      <c r="D71">
        <f t="shared" si="2"/>
        <v>2</v>
      </c>
      <c r="G71">
        <v>3445</v>
      </c>
      <c r="H71">
        <v>3508</v>
      </c>
      <c r="I71">
        <v>0.9129464285714286</v>
      </c>
      <c r="J71">
        <v>8.7053571428571425E-2</v>
      </c>
      <c r="K71">
        <v>0.7232142857142857</v>
      </c>
      <c r="L71">
        <v>0.27678571428571419</v>
      </c>
      <c r="M71">
        <v>0</v>
      </c>
      <c r="N71">
        <v>1046</v>
      </c>
      <c r="O71">
        <v>5445</v>
      </c>
      <c r="P71" s="10">
        <v>9.9</v>
      </c>
      <c r="Q71">
        <v>13.9</v>
      </c>
      <c r="R71">
        <f t="shared" si="3"/>
        <v>137.61000000000001</v>
      </c>
    </row>
    <row r="72" spans="1:18" x14ac:dyDescent="0.6">
      <c r="A72">
        <v>2020</v>
      </c>
      <c r="B72">
        <v>3</v>
      </c>
      <c r="C72">
        <v>11</v>
      </c>
      <c r="D72">
        <f t="shared" si="2"/>
        <v>3</v>
      </c>
      <c r="G72">
        <v>3707</v>
      </c>
      <c r="H72">
        <v>3706</v>
      </c>
      <c r="I72">
        <v>0.74509803921568629</v>
      </c>
      <c r="J72">
        <v>0.25490196078431371</v>
      </c>
      <c r="K72">
        <v>0.58137254901960778</v>
      </c>
      <c r="L72">
        <v>0.41862745098039211</v>
      </c>
      <c r="M72">
        <v>0</v>
      </c>
      <c r="N72">
        <v>1106</v>
      </c>
      <c r="O72">
        <v>5445</v>
      </c>
      <c r="P72" s="10">
        <v>7.8</v>
      </c>
      <c r="Q72">
        <v>0</v>
      </c>
      <c r="R72">
        <f t="shared" si="3"/>
        <v>0</v>
      </c>
    </row>
    <row r="73" spans="1:18" x14ac:dyDescent="0.6">
      <c r="A73">
        <v>2020</v>
      </c>
      <c r="B73">
        <v>3</v>
      </c>
      <c r="C73">
        <v>12</v>
      </c>
      <c r="D73">
        <f t="shared" si="2"/>
        <v>4</v>
      </c>
      <c r="G73">
        <v>3824</v>
      </c>
      <c r="H73">
        <v>3722</v>
      </c>
      <c r="I73">
        <v>0.80336134453781505</v>
      </c>
      <c r="J73">
        <v>0.19663865546218481</v>
      </c>
      <c r="K73">
        <v>0.74971988795518207</v>
      </c>
      <c r="L73">
        <v>0.25028011204481793</v>
      </c>
      <c r="M73">
        <v>1.1764705882352939E-2</v>
      </c>
      <c r="N73">
        <v>1116</v>
      </c>
      <c r="O73">
        <v>5445</v>
      </c>
      <c r="P73" s="10">
        <v>9.5</v>
      </c>
      <c r="Q73">
        <v>0</v>
      </c>
      <c r="R73">
        <f t="shared" si="3"/>
        <v>0</v>
      </c>
    </row>
    <row r="74" spans="1:18" x14ac:dyDescent="0.6">
      <c r="A74">
        <v>2020</v>
      </c>
      <c r="B74">
        <v>3</v>
      </c>
      <c r="C74">
        <v>13</v>
      </c>
      <c r="D74">
        <f t="shared" si="2"/>
        <v>5</v>
      </c>
      <c r="G74">
        <v>3928</v>
      </c>
      <c r="H74">
        <v>3784</v>
      </c>
      <c r="I74">
        <v>0.80245098039215679</v>
      </c>
      <c r="J74">
        <v>0.1975490196078431</v>
      </c>
      <c r="K74">
        <v>0.68872549019607843</v>
      </c>
      <c r="L74">
        <v>0.31127450980392152</v>
      </c>
      <c r="M74">
        <v>0</v>
      </c>
      <c r="N74">
        <v>1112</v>
      </c>
      <c r="O74">
        <v>5445</v>
      </c>
      <c r="P74" s="10">
        <v>11.6</v>
      </c>
      <c r="Q74">
        <v>0</v>
      </c>
      <c r="R74">
        <f t="shared" si="3"/>
        <v>0</v>
      </c>
    </row>
    <row r="75" spans="1:18" x14ac:dyDescent="0.6">
      <c r="A75">
        <v>2020</v>
      </c>
      <c r="B75">
        <v>3</v>
      </c>
      <c r="C75">
        <v>14</v>
      </c>
      <c r="D75">
        <f t="shared" si="2"/>
        <v>6</v>
      </c>
      <c r="G75">
        <v>3493</v>
      </c>
      <c r="H75">
        <v>3119</v>
      </c>
      <c r="I75">
        <v>0.89629629629629626</v>
      </c>
      <c r="J75">
        <v>0.1037037037037037</v>
      </c>
      <c r="K75">
        <v>0.63185185185185189</v>
      </c>
      <c r="L75">
        <v>0.36814814814814822</v>
      </c>
      <c r="M75">
        <v>0</v>
      </c>
      <c r="N75">
        <v>1125</v>
      </c>
      <c r="O75">
        <v>5445</v>
      </c>
      <c r="P75" s="10">
        <v>8.1999999999999993</v>
      </c>
      <c r="Q75">
        <v>0</v>
      </c>
      <c r="R75">
        <f t="shared" si="3"/>
        <v>0</v>
      </c>
    </row>
    <row r="76" spans="1:18" x14ac:dyDescent="0.6">
      <c r="A76">
        <v>2020</v>
      </c>
      <c r="B76">
        <v>3</v>
      </c>
      <c r="C76">
        <v>15</v>
      </c>
      <c r="D76">
        <f t="shared" si="2"/>
        <v>7</v>
      </c>
      <c r="G76">
        <v>3937</v>
      </c>
      <c r="H76">
        <v>3705</v>
      </c>
      <c r="I76">
        <v>0.79299719887955178</v>
      </c>
      <c r="J76">
        <v>0.20700280112044819</v>
      </c>
      <c r="K76">
        <v>0.65364145658263306</v>
      </c>
      <c r="L76">
        <v>0.34635854341736688</v>
      </c>
      <c r="M76">
        <v>0</v>
      </c>
      <c r="N76">
        <v>1097</v>
      </c>
      <c r="O76">
        <v>5445</v>
      </c>
      <c r="P76" s="10">
        <v>7.7</v>
      </c>
      <c r="Q76">
        <v>0</v>
      </c>
      <c r="R76">
        <f t="shared" si="3"/>
        <v>0</v>
      </c>
    </row>
    <row r="77" spans="1:18" x14ac:dyDescent="0.6">
      <c r="A77">
        <v>2020</v>
      </c>
      <c r="B77">
        <v>3</v>
      </c>
      <c r="C77">
        <v>16</v>
      </c>
      <c r="D77">
        <f t="shared" si="2"/>
        <v>1</v>
      </c>
      <c r="G77">
        <v>3893</v>
      </c>
      <c r="H77">
        <v>3601</v>
      </c>
      <c r="I77">
        <v>0.8973214285714286</v>
      </c>
      <c r="J77">
        <v>0.1026785714285714</v>
      </c>
      <c r="K77">
        <v>0.68779761904761905</v>
      </c>
      <c r="L77">
        <v>0.31220238095238101</v>
      </c>
      <c r="M77">
        <v>0</v>
      </c>
      <c r="N77">
        <v>1004</v>
      </c>
      <c r="O77">
        <v>5445</v>
      </c>
      <c r="P77" s="10">
        <v>6.6</v>
      </c>
      <c r="Q77">
        <v>0</v>
      </c>
      <c r="R77">
        <f t="shared" si="3"/>
        <v>0</v>
      </c>
    </row>
    <row r="78" spans="1:18" x14ac:dyDescent="0.6">
      <c r="A78">
        <v>2020</v>
      </c>
      <c r="B78">
        <v>3</v>
      </c>
      <c r="C78">
        <v>17</v>
      </c>
      <c r="D78">
        <f t="shared" si="2"/>
        <v>2</v>
      </c>
      <c r="G78">
        <v>3681</v>
      </c>
      <c r="H78">
        <v>3443</v>
      </c>
      <c r="I78">
        <v>0.9732142857142857</v>
      </c>
      <c r="J78">
        <v>2.6785714285714281E-2</v>
      </c>
      <c r="K78">
        <v>0.70416666666666672</v>
      </c>
      <c r="L78">
        <v>0.29583333333333328</v>
      </c>
      <c r="M78">
        <v>0</v>
      </c>
      <c r="N78">
        <v>1075</v>
      </c>
      <c r="O78">
        <v>5445</v>
      </c>
      <c r="P78" s="10">
        <v>11.1</v>
      </c>
      <c r="Q78">
        <v>0</v>
      </c>
      <c r="R78">
        <f t="shared" si="3"/>
        <v>0</v>
      </c>
    </row>
    <row r="79" spans="1:18" x14ac:dyDescent="0.6">
      <c r="A79">
        <v>2020</v>
      </c>
      <c r="B79">
        <v>3</v>
      </c>
      <c r="C79">
        <v>18</v>
      </c>
      <c r="D79">
        <f t="shared" si="2"/>
        <v>3</v>
      </c>
      <c r="G79">
        <v>3805</v>
      </c>
      <c r="H79">
        <v>3555</v>
      </c>
      <c r="I79">
        <v>0.97777777777777775</v>
      </c>
      <c r="J79">
        <v>2.222222222222222E-2</v>
      </c>
      <c r="K79">
        <v>0.73111111111111116</v>
      </c>
      <c r="L79">
        <v>0.2688888888888889</v>
      </c>
      <c r="M79">
        <v>0</v>
      </c>
      <c r="N79">
        <v>1131</v>
      </c>
      <c r="O79">
        <v>5445</v>
      </c>
      <c r="P79" s="10">
        <v>12.2</v>
      </c>
      <c r="Q79">
        <v>0</v>
      </c>
      <c r="R79">
        <f t="shared" si="3"/>
        <v>0</v>
      </c>
    </row>
    <row r="80" spans="1:18" x14ac:dyDescent="0.6">
      <c r="A80">
        <v>2020</v>
      </c>
      <c r="B80">
        <v>3</v>
      </c>
      <c r="C80">
        <v>19</v>
      </c>
      <c r="D80">
        <f t="shared" si="2"/>
        <v>4</v>
      </c>
      <c r="G80">
        <v>3947</v>
      </c>
      <c r="H80">
        <v>3687</v>
      </c>
      <c r="I80">
        <v>0.88235294117647056</v>
      </c>
      <c r="J80">
        <v>0.1176470588235294</v>
      </c>
      <c r="K80">
        <v>0.80084033613445371</v>
      </c>
      <c r="L80">
        <v>0.1991596638655462</v>
      </c>
      <c r="M80">
        <v>2.9411764705882349E-2</v>
      </c>
      <c r="N80">
        <v>1142</v>
      </c>
      <c r="O80">
        <v>5445</v>
      </c>
      <c r="P80" s="10">
        <v>12.6</v>
      </c>
      <c r="Q80">
        <v>0</v>
      </c>
      <c r="R80">
        <f t="shared" si="3"/>
        <v>0</v>
      </c>
    </row>
    <row r="81" spans="1:18" x14ac:dyDescent="0.6">
      <c r="A81">
        <v>2020</v>
      </c>
      <c r="B81">
        <v>3</v>
      </c>
      <c r="C81">
        <v>20</v>
      </c>
      <c r="D81">
        <f t="shared" si="2"/>
        <v>5</v>
      </c>
      <c r="G81">
        <v>4311</v>
      </c>
      <c r="H81">
        <v>4025</v>
      </c>
      <c r="I81">
        <v>0.90416666666666667</v>
      </c>
      <c r="J81">
        <v>9.5833333333333326E-2</v>
      </c>
      <c r="K81">
        <v>0.73377976190476191</v>
      </c>
      <c r="L81">
        <v>0.26622023809523809</v>
      </c>
      <c r="M81">
        <v>0</v>
      </c>
      <c r="N81">
        <v>1097</v>
      </c>
      <c r="O81">
        <v>5445</v>
      </c>
      <c r="P81" s="10">
        <v>10.4</v>
      </c>
      <c r="Q81">
        <v>0</v>
      </c>
      <c r="R81">
        <f t="shared" si="3"/>
        <v>0</v>
      </c>
    </row>
    <row r="82" spans="1:18" x14ac:dyDescent="0.6">
      <c r="A82">
        <v>2020</v>
      </c>
      <c r="B82">
        <v>3</v>
      </c>
      <c r="C82">
        <v>21</v>
      </c>
      <c r="D82">
        <f t="shared" si="2"/>
        <v>6</v>
      </c>
      <c r="G82">
        <v>3891</v>
      </c>
      <c r="H82">
        <v>3845</v>
      </c>
      <c r="I82">
        <v>0.93444444444444441</v>
      </c>
      <c r="J82">
        <v>6.5555555555555561E-2</v>
      </c>
      <c r="K82">
        <v>0.69873015873015876</v>
      </c>
      <c r="L82">
        <v>0.30126984126984119</v>
      </c>
      <c r="M82">
        <v>0</v>
      </c>
      <c r="N82">
        <v>1298</v>
      </c>
      <c r="O82">
        <v>5445</v>
      </c>
      <c r="P82" s="10">
        <v>13.7</v>
      </c>
      <c r="Q82">
        <v>0</v>
      </c>
      <c r="R82">
        <f t="shared" si="3"/>
        <v>0</v>
      </c>
    </row>
    <row r="83" spans="1:18" x14ac:dyDescent="0.6">
      <c r="A83">
        <v>2020</v>
      </c>
      <c r="B83">
        <v>3</v>
      </c>
      <c r="C83">
        <v>22</v>
      </c>
      <c r="D83">
        <f t="shared" si="2"/>
        <v>7</v>
      </c>
      <c r="G83">
        <v>3963</v>
      </c>
      <c r="H83">
        <v>3546</v>
      </c>
      <c r="I83">
        <v>0.9375</v>
      </c>
      <c r="J83">
        <v>6.25E-2</v>
      </c>
      <c r="K83">
        <v>0.75937500000000002</v>
      </c>
      <c r="L83">
        <v>0.24062500000000001</v>
      </c>
      <c r="M83">
        <v>1.5625E-2</v>
      </c>
      <c r="N83">
        <v>1213</v>
      </c>
      <c r="O83">
        <v>5445</v>
      </c>
      <c r="P83" s="10">
        <v>14.1</v>
      </c>
      <c r="Q83">
        <v>0</v>
      </c>
      <c r="R83">
        <f t="shared" si="3"/>
        <v>0</v>
      </c>
    </row>
    <row r="84" spans="1:18" x14ac:dyDescent="0.6">
      <c r="A84">
        <v>2020</v>
      </c>
      <c r="B84">
        <v>3</v>
      </c>
      <c r="C84">
        <v>23</v>
      </c>
      <c r="D84">
        <f t="shared" si="2"/>
        <v>1</v>
      </c>
      <c r="G84">
        <v>4482</v>
      </c>
      <c r="H84">
        <v>4001</v>
      </c>
      <c r="I84">
        <v>0.97000000000000008</v>
      </c>
      <c r="J84">
        <v>0.03</v>
      </c>
      <c r="K84">
        <v>0.72777777777777775</v>
      </c>
      <c r="L84">
        <v>0.2722222222222222</v>
      </c>
      <c r="M84">
        <v>0</v>
      </c>
      <c r="N84">
        <v>1092</v>
      </c>
      <c r="O84">
        <v>5445</v>
      </c>
      <c r="P84" s="10">
        <v>12.6</v>
      </c>
      <c r="Q84">
        <v>0</v>
      </c>
      <c r="R84">
        <f t="shared" si="3"/>
        <v>0</v>
      </c>
    </row>
    <row r="85" spans="1:18" x14ac:dyDescent="0.6">
      <c r="A85">
        <v>2020</v>
      </c>
      <c r="B85">
        <v>3</v>
      </c>
      <c r="C85">
        <v>24</v>
      </c>
      <c r="D85">
        <f t="shared" si="2"/>
        <v>2</v>
      </c>
      <c r="G85">
        <v>3884</v>
      </c>
      <c r="H85">
        <v>3412</v>
      </c>
      <c r="I85">
        <v>1</v>
      </c>
      <c r="J85">
        <v>0</v>
      </c>
      <c r="K85">
        <v>0.77023809523809528</v>
      </c>
      <c r="L85">
        <v>0.22976190476190481</v>
      </c>
      <c r="M85">
        <v>0</v>
      </c>
      <c r="N85">
        <v>1132</v>
      </c>
      <c r="O85">
        <v>5445</v>
      </c>
      <c r="P85" s="10">
        <v>11.5</v>
      </c>
      <c r="Q85">
        <v>0</v>
      </c>
      <c r="R85">
        <f t="shared" si="3"/>
        <v>0</v>
      </c>
    </row>
    <row r="86" spans="1:18" x14ac:dyDescent="0.6">
      <c r="A86">
        <v>2020</v>
      </c>
      <c r="B86">
        <v>3</v>
      </c>
      <c r="C86">
        <v>25</v>
      </c>
      <c r="D86">
        <f t="shared" si="2"/>
        <v>3</v>
      </c>
      <c r="G86">
        <v>3929</v>
      </c>
      <c r="H86">
        <v>3414</v>
      </c>
      <c r="I86">
        <v>1</v>
      </c>
      <c r="J86">
        <v>0</v>
      </c>
      <c r="K86">
        <v>0.73761904761904762</v>
      </c>
      <c r="L86">
        <v>0.26238095238095238</v>
      </c>
      <c r="M86">
        <v>0</v>
      </c>
      <c r="N86">
        <v>1091</v>
      </c>
      <c r="O86">
        <v>5445</v>
      </c>
      <c r="P86" s="10">
        <v>13</v>
      </c>
      <c r="Q86">
        <v>0</v>
      </c>
      <c r="R86">
        <f t="shared" si="3"/>
        <v>0</v>
      </c>
    </row>
    <row r="87" spans="1:18" x14ac:dyDescent="0.6">
      <c r="A87">
        <v>2020</v>
      </c>
      <c r="B87">
        <v>3</v>
      </c>
      <c r="C87">
        <v>26</v>
      </c>
      <c r="D87">
        <f t="shared" si="2"/>
        <v>4</v>
      </c>
      <c r="G87">
        <v>3644</v>
      </c>
      <c r="H87">
        <v>2876</v>
      </c>
      <c r="I87">
        <v>1</v>
      </c>
      <c r="J87">
        <v>0</v>
      </c>
      <c r="K87">
        <v>0.7844444444444445</v>
      </c>
      <c r="L87">
        <v>0.21555555555555561</v>
      </c>
      <c r="M87">
        <v>0</v>
      </c>
      <c r="N87">
        <v>961</v>
      </c>
      <c r="O87">
        <v>5445</v>
      </c>
      <c r="P87" s="10">
        <v>14.5</v>
      </c>
      <c r="Q87">
        <v>24.6</v>
      </c>
      <c r="R87">
        <f t="shared" si="3"/>
        <v>356.70000000000005</v>
      </c>
    </row>
    <row r="88" spans="1:18" x14ac:dyDescent="0.6">
      <c r="A88">
        <v>2020</v>
      </c>
      <c r="B88">
        <v>3</v>
      </c>
      <c r="C88">
        <v>27</v>
      </c>
      <c r="D88">
        <f t="shared" si="2"/>
        <v>5</v>
      </c>
      <c r="G88">
        <v>3598</v>
      </c>
      <c r="H88">
        <v>3755</v>
      </c>
      <c r="I88">
        <v>0.96666666666666667</v>
      </c>
      <c r="J88">
        <v>3.3333333333333333E-2</v>
      </c>
      <c r="K88">
        <v>0.7047619047619047</v>
      </c>
      <c r="L88">
        <v>0.29523809523809519</v>
      </c>
      <c r="M88">
        <v>0</v>
      </c>
      <c r="N88">
        <v>889</v>
      </c>
      <c r="O88">
        <v>5445</v>
      </c>
      <c r="P88" s="10">
        <v>13.7</v>
      </c>
      <c r="Q88">
        <v>1.9</v>
      </c>
      <c r="R88">
        <f t="shared" si="3"/>
        <v>26.029999999999998</v>
      </c>
    </row>
    <row r="89" spans="1:18" x14ac:dyDescent="0.6">
      <c r="A89">
        <v>2020</v>
      </c>
      <c r="B89">
        <v>3</v>
      </c>
      <c r="C89">
        <v>28</v>
      </c>
      <c r="D89">
        <f t="shared" si="2"/>
        <v>6</v>
      </c>
      <c r="G89">
        <v>2943</v>
      </c>
      <c r="H89">
        <v>3059</v>
      </c>
      <c r="I89">
        <v>0.97222222222222221</v>
      </c>
      <c r="J89">
        <v>2.777777777777778E-2</v>
      </c>
      <c r="K89">
        <v>0.7425396825396825</v>
      </c>
      <c r="L89">
        <v>0.25746031746031739</v>
      </c>
      <c r="M89">
        <v>9.5238095238095195E-3</v>
      </c>
      <c r="N89">
        <v>1054</v>
      </c>
      <c r="O89">
        <v>5445</v>
      </c>
      <c r="P89" s="10">
        <v>9.4</v>
      </c>
      <c r="Q89">
        <v>0.4</v>
      </c>
      <c r="R89">
        <f t="shared" si="3"/>
        <v>3.7600000000000002</v>
      </c>
    </row>
    <row r="90" spans="1:18" x14ac:dyDescent="0.6">
      <c r="A90">
        <v>2020</v>
      </c>
      <c r="B90">
        <v>3</v>
      </c>
      <c r="C90">
        <v>29</v>
      </c>
      <c r="D90">
        <f t="shared" si="2"/>
        <v>7</v>
      </c>
      <c r="G90">
        <v>3324</v>
      </c>
      <c r="H90">
        <v>2923</v>
      </c>
      <c r="I90">
        <v>0.97187500000000004</v>
      </c>
      <c r="J90">
        <v>2.8125000000000001E-2</v>
      </c>
      <c r="K90">
        <v>0.61875000000000002</v>
      </c>
      <c r="L90">
        <v>0.38124999999999998</v>
      </c>
      <c r="M90">
        <v>0</v>
      </c>
      <c r="N90">
        <v>990</v>
      </c>
      <c r="O90">
        <v>5445</v>
      </c>
      <c r="P90" s="10">
        <v>10.4</v>
      </c>
      <c r="Q90">
        <v>0</v>
      </c>
      <c r="R90">
        <f t="shared" si="3"/>
        <v>0</v>
      </c>
    </row>
    <row r="91" spans="1:18" x14ac:dyDescent="0.6">
      <c r="A91">
        <v>2020</v>
      </c>
      <c r="B91">
        <v>3</v>
      </c>
      <c r="C91">
        <v>30</v>
      </c>
      <c r="D91">
        <f t="shared" si="2"/>
        <v>1</v>
      </c>
      <c r="G91">
        <v>3797</v>
      </c>
      <c r="H91">
        <v>3158</v>
      </c>
      <c r="I91">
        <v>1</v>
      </c>
      <c r="J91">
        <v>0</v>
      </c>
      <c r="K91">
        <v>0.58020833333333333</v>
      </c>
      <c r="L91">
        <v>0.41979166666666667</v>
      </c>
      <c r="M91">
        <v>0</v>
      </c>
      <c r="N91">
        <v>851</v>
      </c>
      <c r="O91">
        <v>5445</v>
      </c>
      <c r="P91" s="10">
        <v>11.6</v>
      </c>
      <c r="Q91">
        <v>0</v>
      </c>
      <c r="R91">
        <f t="shared" si="3"/>
        <v>0</v>
      </c>
    </row>
    <row r="92" spans="1:18" x14ac:dyDescent="0.6">
      <c r="A92">
        <v>2020</v>
      </c>
      <c r="B92">
        <v>3</v>
      </c>
      <c r="C92">
        <v>31</v>
      </c>
      <c r="D92">
        <f t="shared" si="2"/>
        <v>2</v>
      </c>
      <c r="G92">
        <v>3515</v>
      </c>
      <c r="H92">
        <v>3135</v>
      </c>
      <c r="I92">
        <v>1</v>
      </c>
      <c r="J92">
        <v>0</v>
      </c>
      <c r="K92">
        <v>0.578125</v>
      </c>
      <c r="L92">
        <v>0.421875</v>
      </c>
      <c r="M92">
        <v>0</v>
      </c>
      <c r="N92">
        <v>889</v>
      </c>
      <c r="O92">
        <v>5445</v>
      </c>
      <c r="P92" s="10">
        <v>12.9</v>
      </c>
      <c r="Q92">
        <v>0</v>
      </c>
      <c r="R92">
        <f t="shared" si="3"/>
        <v>0</v>
      </c>
    </row>
    <row r="93" spans="1:18" x14ac:dyDescent="0.6">
      <c r="A93">
        <v>2020</v>
      </c>
      <c r="B93">
        <v>4</v>
      </c>
      <c r="C93">
        <v>1</v>
      </c>
      <c r="D93">
        <f t="shared" si="2"/>
        <v>3</v>
      </c>
      <c r="G93">
        <v>2848</v>
      </c>
      <c r="H93">
        <v>3341</v>
      </c>
      <c r="I93">
        <v>1</v>
      </c>
      <c r="J93">
        <v>0</v>
      </c>
      <c r="K93">
        <v>0.59206349206349207</v>
      </c>
      <c r="L93">
        <v>0.40793650793650788</v>
      </c>
      <c r="M93">
        <v>0</v>
      </c>
      <c r="N93">
        <v>898</v>
      </c>
      <c r="O93">
        <v>5445</v>
      </c>
      <c r="P93" s="10">
        <v>12.5</v>
      </c>
      <c r="Q93">
        <v>2.7</v>
      </c>
      <c r="R93">
        <f t="shared" si="3"/>
        <v>33.75</v>
      </c>
    </row>
    <row r="94" spans="1:18" x14ac:dyDescent="0.6">
      <c r="A94">
        <v>2020</v>
      </c>
      <c r="B94">
        <v>4</v>
      </c>
      <c r="C94">
        <v>2</v>
      </c>
      <c r="D94">
        <f t="shared" si="2"/>
        <v>4</v>
      </c>
      <c r="G94">
        <v>3322</v>
      </c>
      <c r="H94">
        <v>3657</v>
      </c>
      <c r="I94">
        <v>0.97000000000000008</v>
      </c>
      <c r="J94">
        <v>0.03</v>
      </c>
      <c r="K94">
        <v>0.54777777777777781</v>
      </c>
      <c r="L94">
        <v>0.45222222222222219</v>
      </c>
      <c r="M94">
        <v>0</v>
      </c>
      <c r="N94">
        <v>1040</v>
      </c>
      <c r="O94">
        <v>5445</v>
      </c>
      <c r="P94" s="10">
        <v>11.5</v>
      </c>
      <c r="Q94">
        <v>0</v>
      </c>
      <c r="R94">
        <f t="shared" si="3"/>
        <v>0</v>
      </c>
    </row>
    <row r="95" spans="1:18" x14ac:dyDescent="0.6">
      <c r="A95">
        <v>2020</v>
      </c>
      <c r="B95">
        <v>4</v>
      </c>
      <c r="C95">
        <v>3</v>
      </c>
      <c r="D95">
        <f t="shared" si="2"/>
        <v>5</v>
      </c>
      <c r="G95">
        <v>3960</v>
      </c>
      <c r="H95">
        <v>4049</v>
      </c>
      <c r="I95">
        <v>1</v>
      </c>
      <c r="J95">
        <v>0</v>
      </c>
      <c r="K95">
        <v>0.60134920634920641</v>
      </c>
      <c r="L95">
        <v>0.39865079365079359</v>
      </c>
      <c r="M95">
        <v>0</v>
      </c>
      <c r="N95">
        <v>997</v>
      </c>
      <c r="O95">
        <v>5445</v>
      </c>
      <c r="P95" s="10">
        <v>13.8</v>
      </c>
      <c r="Q95">
        <v>0</v>
      </c>
      <c r="R95">
        <f t="shared" si="3"/>
        <v>0</v>
      </c>
    </row>
    <row r="96" spans="1:18" x14ac:dyDescent="0.6">
      <c r="A96">
        <v>2020</v>
      </c>
      <c r="B96">
        <v>4</v>
      </c>
      <c r="C96">
        <v>4</v>
      </c>
      <c r="D96">
        <f t="shared" si="2"/>
        <v>6</v>
      </c>
      <c r="G96">
        <v>3507</v>
      </c>
      <c r="H96">
        <v>3436</v>
      </c>
      <c r="I96">
        <v>1</v>
      </c>
      <c r="J96">
        <v>0</v>
      </c>
      <c r="K96">
        <v>0.62261904761904752</v>
      </c>
      <c r="L96">
        <v>0.37738095238095237</v>
      </c>
      <c r="M96">
        <v>0</v>
      </c>
      <c r="N96">
        <v>1111</v>
      </c>
      <c r="O96">
        <v>5445</v>
      </c>
      <c r="P96" s="10">
        <v>12.8</v>
      </c>
      <c r="Q96">
        <v>0</v>
      </c>
      <c r="R96">
        <f t="shared" si="3"/>
        <v>0</v>
      </c>
    </row>
    <row r="97" spans="1:18" x14ac:dyDescent="0.6">
      <c r="A97">
        <v>2020</v>
      </c>
      <c r="B97">
        <v>4</v>
      </c>
      <c r="C97">
        <v>5</v>
      </c>
      <c r="D97">
        <f t="shared" si="2"/>
        <v>7</v>
      </c>
      <c r="G97">
        <v>3779</v>
      </c>
      <c r="H97">
        <v>3527</v>
      </c>
      <c r="I97">
        <v>0.97222222222222221</v>
      </c>
      <c r="J97">
        <v>2.777777777777778E-2</v>
      </c>
      <c r="K97">
        <v>0.62952380952380949</v>
      </c>
      <c r="L97">
        <v>0.37047619047619051</v>
      </c>
      <c r="M97">
        <v>1.111111111111112E-2</v>
      </c>
      <c r="N97">
        <v>1062</v>
      </c>
      <c r="O97">
        <v>5445</v>
      </c>
      <c r="P97" s="10">
        <v>9.6999999999999993</v>
      </c>
      <c r="Q97">
        <v>0</v>
      </c>
      <c r="R97">
        <f t="shared" si="3"/>
        <v>0</v>
      </c>
    </row>
    <row r="98" spans="1:18" x14ac:dyDescent="0.6">
      <c r="A98">
        <v>2020</v>
      </c>
      <c r="B98">
        <v>4</v>
      </c>
      <c r="C98">
        <v>6</v>
      </c>
      <c r="D98">
        <f t="shared" si="2"/>
        <v>1</v>
      </c>
      <c r="G98">
        <v>3885</v>
      </c>
      <c r="H98">
        <v>3754</v>
      </c>
      <c r="I98">
        <v>1</v>
      </c>
      <c r="J98">
        <v>0</v>
      </c>
      <c r="K98">
        <v>0.58523809523809522</v>
      </c>
      <c r="L98">
        <v>0.41476190476190478</v>
      </c>
      <c r="M98">
        <v>0</v>
      </c>
      <c r="N98">
        <v>933</v>
      </c>
      <c r="O98">
        <v>5445</v>
      </c>
      <c r="P98" s="10">
        <v>11.7</v>
      </c>
      <c r="Q98">
        <v>0</v>
      </c>
      <c r="R98">
        <f t="shared" si="3"/>
        <v>0</v>
      </c>
    </row>
    <row r="99" spans="1:18" x14ac:dyDescent="0.6">
      <c r="A99">
        <v>2020</v>
      </c>
      <c r="B99">
        <v>4</v>
      </c>
      <c r="C99">
        <v>7</v>
      </c>
      <c r="D99">
        <f t="shared" si="2"/>
        <v>2</v>
      </c>
      <c r="G99">
        <v>3422</v>
      </c>
      <c r="H99">
        <v>3620</v>
      </c>
      <c r="I99">
        <v>1</v>
      </c>
      <c r="J99">
        <v>0</v>
      </c>
      <c r="K99">
        <v>0.5909523809523809</v>
      </c>
      <c r="L99">
        <v>0.40904761904761899</v>
      </c>
      <c r="M99">
        <v>0</v>
      </c>
      <c r="N99">
        <v>1015</v>
      </c>
      <c r="O99">
        <v>5445</v>
      </c>
      <c r="P99" s="10">
        <v>14.5</v>
      </c>
      <c r="Q99">
        <v>0</v>
      </c>
      <c r="R99">
        <f t="shared" si="3"/>
        <v>0</v>
      </c>
    </row>
    <row r="100" spans="1:18" x14ac:dyDescent="0.6">
      <c r="A100">
        <v>2020</v>
      </c>
      <c r="B100">
        <v>4</v>
      </c>
      <c r="C100">
        <v>8</v>
      </c>
      <c r="D100">
        <f t="shared" si="2"/>
        <v>3</v>
      </c>
      <c r="G100">
        <v>3707</v>
      </c>
      <c r="H100">
        <v>3750</v>
      </c>
      <c r="I100">
        <v>1</v>
      </c>
      <c r="J100">
        <v>0</v>
      </c>
      <c r="K100">
        <v>0.61145833333333333</v>
      </c>
      <c r="L100">
        <v>0.38854166666666667</v>
      </c>
      <c r="M100">
        <v>0</v>
      </c>
      <c r="N100">
        <v>1015</v>
      </c>
      <c r="O100">
        <v>5445</v>
      </c>
      <c r="P100" s="10">
        <v>13.3</v>
      </c>
      <c r="Q100">
        <v>0</v>
      </c>
      <c r="R100">
        <f t="shared" si="3"/>
        <v>0</v>
      </c>
    </row>
    <row r="101" spans="1:18" x14ac:dyDescent="0.6">
      <c r="A101">
        <v>2020</v>
      </c>
      <c r="B101">
        <v>4</v>
      </c>
      <c r="C101">
        <v>9</v>
      </c>
      <c r="D101">
        <f t="shared" si="2"/>
        <v>4</v>
      </c>
      <c r="G101">
        <v>3787</v>
      </c>
      <c r="H101">
        <v>4071</v>
      </c>
      <c r="I101">
        <v>1</v>
      </c>
      <c r="J101">
        <v>0</v>
      </c>
      <c r="K101">
        <v>0.57947089947089947</v>
      </c>
      <c r="L101">
        <v>0.42052910052910047</v>
      </c>
      <c r="M101">
        <v>0</v>
      </c>
      <c r="N101">
        <v>1034</v>
      </c>
      <c r="O101">
        <v>5445</v>
      </c>
      <c r="P101" s="10">
        <v>11.8</v>
      </c>
      <c r="Q101">
        <v>0</v>
      </c>
      <c r="R101">
        <f t="shared" si="3"/>
        <v>0</v>
      </c>
    </row>
    <row r="102" spans="1:18" x14ac:dyDescent="0.6">
      <c r="A102">
        <v>2020</v>
      </c>
      <c r="B102">
        <v>4</v>
      </c>
      <c r="C102">
        <v>10</v>
      </c>
      <c r="D102">
        <f t="shared" si="2"/>
        <v>5</v>
      </c>
      <c r="G102">
        <v>4434</v>
      </c>
      <c r="H102">
        <v>4651</v>
      </c>
      <c r="I102">
        <v>1</v>
      </c>
      <c r="J102">
        <v>0</v>
      </c>
      <c r="K102">
        <v>0.57904761904761903</v>
      </c>
      <c r="L102">
        <v>0.42095238095238091</v>
      </c>
      <c r="M102">
        <v>0</v>
      </c>
      <c r="N102">
        <v>1089</v>
      </c>
      <c r="O102">
        <v>5445</v>
      </c>
      <c r="P102" s="10">
        <v>10</v>
      </c>
      <c r="Q102">
        <v>0</v>
      </c>
      <c r="R102">
        <f t="shared" si="3"/>
        <v>0</v>
      </c>
    </row>
    <row r="103" spans="1:18" x14ac:dyDescent="0.6">
      <c r="A103">
        <v>2020</v>
      </c>
      <c r="B103">
        <v>4</v>
      </c>
      <c r="C103">
        <v>11</v>
      </c>
      <c r="D103">
        <f t="shared" si="2"/>
        <v>6</v>
      </c>
      <c r="G103">
        <v>3942</v>
      </c>
      <c r="H103">
        <v>4120</v>
      </c>
      <c r="I103">
        <v>1</v>
      </c>
      <c r="J103">
        <v>0</v>
      </c>
      <c r="K103">
        <v>0.65169312169312166</v>
      </c>
      <c r="L103">
        <v>0.34830687830687829</v>
      </c>
      <c r="M103">
        <v>0</v>
      </c>
      <c r="N103">
        <v>1180</v>
      </c>
      <c r="O103">
        <v>5445</v>
      </c>
      <c r="P103" s="10">
        <v>10.5</v>
      </c>
      <c r="Q103">
        <v>2.9</v>
      </c>
      <c r="R103">
        <f t="shared" si="3"/>
        <v>30.45</v>
      </c>
    </row>
    <row r="104" spans="1:18" x14ac:dyDescent="0.6">
      <c r="A104">
        <v>2020</v>
      </c>
      <c r="B104">
        <v>4</v>
      </c>
      <c r="C104">
        <v>12</v>
      </c>
      <c r="D104">
        <f t="shared" si="2"/>
        <v>7</v>
      </c>
      <c r="G104">
        <v>3754</v>
      </c>
      <c r="H104">
        <v>3933</v>
      </c>
      <c r="I104">
        <v>1</v>
      </c>
      <c r="J104">
        <v>0</v>
      </c>
      <c r="K104">
        <v>0.64</v>
      </c>
      <c r="L104">
        <v>0.36</v>
      </c>
      <c r="M104">
        <v>0</v>
      </c>
      <c r="N104">
        <v>1144</v>
      </c>
      <c r="O104">
        <v>5445</v>
      </c>
      <c r="P104" s="10">
        <v>9</v>
      </c>
      <c r="Q104">
        <v>12</v>
      </c>
      <c r="R104">
        <f t="shared" si="3"/>
        <v>108</v>
      </c>
    </row>
    <row r="105" spans="1:18" x14ac:dyDescent="0.6">
      <c r="A105">
        <v>2020</v>
      </c>
      <c r="B105">
        <v>4</v>
      </c>
      <c r="C105">
        <v>13</v>
      </c>
      <c r="D105">
        <f t="shared" si="2"/>
        <v>1</v>
      </c>
      <c r="G105">
        <v>4203</v>
      </c>
      <c r="H105">
        <v>4063</v>
      </c>
      <c r="I105">
        <v>1</v>
      </c>
      <c r="J105">
        <v>0</v>
      </c>
      <c r="K105">
        <v>0.60301587301587312</v>
      </c>
      <c r="L105">
        <v>0.39698412698412699</v>
      </c>
      <c r="M105">
        <v>0</v>
      </c>
      <c r="N105">
        <v>1035</v>
      </c>
      <c r="O105">
        <v>5445</v>
      </c>
      <c r="P105" s="10">
        <v>10.1</v>
      </c>
      <c r="Q105">
        <v>0</v>
      </c>
      <c r="R105">
        <f t="shared" si="3"/>
        <v>0</v>
      </c>
    </row>
    <row r="106" spans="1:18" x14ac:dyDescent="0.6">
      <c r="A106">
        <v>2020</v>
      </c>
      <c r="B106">
        <v>4</v>
      </c>
      <c r="C106">
        <v>14</v>
      </c>
      <c r="D106">
        <f t="shared" si="2"/>
        <v>2</v>
      </c>
      <c r="G106">
        <v>4236</v>
      </c>
      <c r="H106">
        <v>4497</v>
      </c>
      <c r="I106">
        <v>1</v>
      </c>
      <c r="J106">
        <v>0</v>
      </c>
      <c r="K106">
        <v>0.58269841269841272</v>
      </c>
      <c r="L106">
        <v>0.41730158730158728</v>
      </c>
      <c r="M106">
        <v>9.5238095238095195E-3</v>
      </c>
      <c r="N106">
        <v>1103</v>
      </c>
      <c r="O106">
        <v>5445</v>
      </c>
      <c r="P106" s="10">
        <v>15.1</v>
      </c>
      <c r="Q106">
        <v>0</v>
      </c>
      <c r="R106">
        <f t="shared" si="3"/>
        <v>0</v>
      </c>
    </row>
    <row r="107" spans="1:18" x14ac:dyDescent="0.6">
      <c r="A107">
        <v>2020</v>
      </c>
      <c r="B107">
        <v>4</v>
      </c>
      <c r="C107">
        <v>15</v>
      </c>
      <c r="D107">
        <f t="shared" si="2"/>
        <v>3</v>
      </c>
      <c r="E107" t="s">
        <v>38</v>
      </c>
      <c r="F107" t="s">
        <v>11</v>
      </c>
      <c r="G107">
        <v>3893</v>
      </c>
      <c r="H107">
        <v>3907</v>
      </c>
      <c r="I107">
        <v>1</v>
      </c>
      <c r="J107">
        <v>0</v>
      </c>
      <c r="K107">
        <v>0.62613756613756621</v>
      </c>
      <c r="L107">
        <v>0.37386243386243379</v>
      </c>
      <c r="M107">
        <v>0</v>
      </c>
      <c r="N107">
        <v>992</v>
      </c>
      <c r="O107">
        <v>5445</v>
      </c>
      <c r="P107" s="10">
        <v>14.5</v>
      </c>
      <c r="Q107">
        <v>0</v>
      </c>
      <c r="R107">
        <f t="shared" si="3"/>
        <v>0</v>
      </c>
    </row>
    <row r="108" spans="1:18" x14ac:dyDescent="0.6">
      <c r="A108">
        <v>2020</v>
      </c>
      <c r="B108">
        <v>4</v>
      </c>
      <c r="C108">
        <v>16</v>
      </c>
      <c r="D108">
        <f t="shared" si="2"/>
        <v>4</v>
      </c>
      <c r="G108">
        <v>4015</v>
      </c>
      <c r="H108">
        <v>4229</v>
      </c>
      <c r="I108">
        <v>1</v>
      </c>
      <c r="J108">
        <v>0</v>
      </c>
      <c r="K108">
        <v>0.55185185185185193</v>
      </c>
      <c r="L108">
        <v>0.44814814814814807</v>
      </c>
      <c r="M108">
        <v>0</v>
      </c>
      <c r="N108">
        <v>1114</v>
      </c>
      <c r="O108">
        <v>5445</v>
      </c>
      <c r="P108" s="10">
        <v>12.9</v>
      </c>
      <c r="Q108">
        <v>0</v>
      </c>
      <c r="R108">
        <f t="shared" si="3"/>
        <v>0</v>
      </c>
    </row>
    <row r="109" spans="1:18" x14ac:dyDescent="0.6">
      <c r="A109">
        <v>2020</v>
      </c>
      <c r="B109">
        <v>4</v>
      </c>
      <c r="C109">
        <v>17</v>
      </c>
      <c r="D109">
        <f t="shared" si="2"/>
        <v>5</v>
      </c>
      <c r="G109">
        <v>3898</v>
      </c>
      <c r="H109">
        <v>4182</v>
      </c>
      <c r="I109">
        <v>1</v>
      </c>
      <c r="J109">
        <v>0</v>
      </c>
      <c r="K109">
        <v>0.59476190476190471</v>
      </c>
      <c r="L109">
        <v>0.40523809523809518</v>
      </c>
      <c r="M109">
        <v>0.1333333333333333</v>
      </c>
      <c r="N109">
        <v>1100</v>
      </c>
      <c r="O109">
        <v>5445</v>
      </c>
      <c r="P109" s="10">
        <v>12.2</v>
      </c>
      <c r="Q109">
        <v>32.6</v>
      </c>
      <c r="R109">
        <f t="shared" si="3"/>
        <v>397.71999999999997</v>
      </c>
    </row>
    <row r="110" spans="1:18" x14ac:dyDescent="0.6">
      <c r="A110">
        <v>2020</v>
      </c>
      <c r="B110">
        <v>4</v>
      </c>
      <c r="C110">
        <v>18</v>
      </c>
      <c r="D110">
        <f t="shared" si="2"/>
        <v>6</v>
      </c>
      <c r="G110">
        <v>4502</v>
      </c>
      <c r="H110">
        <v>4017</v>
      </c>
      <c r="I110">
        <v>1</v>
      </c>
      <c r="J110">
        <v>0</v>
      </c>
      <c r="K110">
        <v>0.65960317460317464</v>
      </c>
      <c r="L110">
        <v>0.34039682539682542</v>
      </c>
      <c r="M110">
        <v>0</v>
      </c>
      <c r="N110">
        <v>1271</v>
      </c>
      <c r="O110">
        <v>5445</v>
      </c>
      <c r="P110" s="10">
        <v>13.9</v>
      </c>
      <c r="Q110">
        <v>0</v>
      </c>
      <c r="R110">
        <f t="shared" si="3"/>
        <v>0</v>
      </c>
    </row>
    <row r="111" spans="1:18" x14ac:dyDescent="0.6">
      <c r="A111">
        <v>2020</v>
      </c>
      <c r="B111">
        <v>4</v>
      </c>
      <c r="C111">
        <v>19</v>
      </c>
      <c r="D111">
        <f t="shared" si="2"/>
        <v>7</v>
      </c>
      <c r="G111">
        <v>4214</v>
      </c>
      <c r="H111">
        <v>4232</v>
      </c>
      <c r="I111">
        <v>1</v>
      </c>
      <c r="J111">
        <v>0</v>
      </c>
      <c r="K111">
        <v>0.64131944444444444</v>
      </c>
      <c r="L111">
        <v>0.35868055555555561</v>
      </c>
      <c r="M111">
        <v>6.25E-2</v>
      </c>
      <c r="N111">
        <v>1146</v>
      </c>
      <c r="O111">
        <v>5445</v>
      </c>
      <c r="P111" s="10">
        <v>11.8</v>
      </c>
      <c r="Q111">
        <v>33.200000000000003</v>
      </c>
      <c r="R111">
        <f t="shared" si="3"/>
        <v>391.76000000000005</v>
      </c>
    </row>
    <row r="112" spans="1:18" x14ac:dyDescent="0.6">
      <c r="A112">
        <v>2020</v>
      </c>
      <c r="B112">
        <v>4</v>
      </c>
      <c r="C112">
        <v>20</v>
      </c>
      <c r="D112">
        <f t="shared" si="2"/>
        <v>1</v>
      </c>
      <c r="G112">
        <v>4385</v>
      </c>
      <c r="H112">
        <v>4357</v>
      </c>
      <c r="I112">
        <v>1</v>
      </c>
      <c r="J112">
        <v>0</v>
      </c>
      <c r="K112">
        <v>0.60158730158730156</v>
      </c>
      <c r="L112">
        <v>0.39841269841269839</v>
      </c>
      <c r="M112">
        <v>0</v>
      </c>
      <c r="N112">
        <v>997</v>
      </c>
      <c r="O112">
        <v>5445</v>
      </c>
      <c r="P112" s="10">
        <v>14</v>
      </c>
      <c r="Q112">
        <v>0.1</v>
      </c>
      <c r="R112">
        <f t="shared" si="3"/>
        <v>1.4000000000000001</v>
      </c>
    </row>
    <row r="113" spans="1:18" x14ac:dyDescent="0.6">
      <c r="A113">
        <v>2020</v>
      </c>
      <c r="B113">
        <v>4</v>
      </c>
      <c r="C113">
        <v>21</v>
      </c>
      <c r="D113">
        <f t="shared" si="2"/>
        <v>2</v>
      </c>
      <c r="G113">
        <v>4424</v>
      </c>
      <c r="H113">
        <v>4569</v>
      </c>
      <c r="I113">
        <v>1</v>
      </c>
      <c r="J113">
        <v>0</v>
      </c>
      <c r="K113">
        <v>0.56976190476190469</v>
      </c>
      <c r="L113">
        <v>0.4302380952380952</v>
      </c>
      <c r="M113">
        <v>0</v>
      </c>
      <c r="N113">
        <v>1102</v>
      </c>
      <c r="O113">
        <v>5445</v>
      </c>
      <c r="P113" s="10">
        <v>12.2</v>
      </c>
      <c r="Q113">
        <v>0</v>
      </c>
      <c r="R113">
        <f t="shared" si="3"/>
        <v>0</v>
      </c>
    </row>
    <row r="114" spans="1:18" x14ac:dyDescent="0.6">
      <c r="A114">
        <v>2020</v>
      </c>
      <c r="B114">
        <v>4</v>
      </c>
      <c r="C114">
        <v>22</v>
      </c>
      <c r="D114">
        <f t="shared" si="2"/>
        <v>3</v>
      </c>
      <c r="G114">
        <v>4263</v>
      </c>
      <c r="H114">
        <v>4576</v>
      </c>
      <c r="I114">
        <v>1</v>
      </c>
      <c r="J114">
        <v>0</v>
      </c>
      <c r="K114">
        <v>0.61845238095238098</v>
      </c>
      <c r="L114">
        <v>0.38154761904761902</v>
      </c>
      <c r="M114">
        <v>0</v>
      </c>
      <c r="N114">
        <v>1197</v>
      </c>
      <c r="O114">
        <v>5445</v>
      </c>
      <c r="P114" s="10">
        <v>9.3000000000000007</v>
      </c>
      <c r="Q114">
        <v>0</v>
      </c>
      <c r="R114">
        <f t="shared" si="3"/>
        <v>0</v>
      </c>
    </row>
    <row r="115" spans="1:18" x14ac:dyDescent="0.6">
      <c r="A115">
        <v>2020</v>
      </c>
      <c r="B115">
        <v>4</v>
      </c>
      <c r="C115">
        <v>23</v>
      </c>
      <c r="D115">
        <f t="shared" si="2"/>
        <v>4</v>
      </c>
      <c r="G115">
        <v>4644</v>
      </c>
      <c r="H115">
        <v>5161</v>
      </c>
      <c r="I115">
        <v>1</v>
      </c>
      <c r="J115">
        <v>0</v>
      </c>
      <c r="K115">
        <v>0.56984126984126982</v>
      </c>
      <c r="L115">
        <v>0.43015873015873018</v>
      </c>
      <c r="M115">
        <v>0</v>
      </c>
      <c r="N115">
        <v>1226</v>
      </c>
      <c r="O115">
        <v>5445</v>
      </c>
      <c r="P115" s="10">
        <v>10.3</v>
      </c>
      <c r="Q115">
        <v>0</v>
      </c>
      <c r="R115">
        <f t="shared" si="3"/>
        <v>0</v>
      </c>
    </row>
    <row r="116" spans="1:18" x14ac:dyDescent="0.6">
      <c r="A116">
        <v>2020</v>
      </c>
      <c r="B116">
        <v>4</v>
      </c>
      <c r="C116">
        <v>24</v>
      </c>
      <c r="D116">
        <f t="shared" si="2"/>
        <v>5</v>
      </c>
      <c r="G116">
        <v>4884</v>
      </c>
      <c r="H116">
        <v>5517</v>
      </c>
      <c r="I116">
        <v>1</v>
      </c>
      <c r="J116">
        <v>0</v>
      </c>
      <c r="K116">
        <v>0.6270634920634921</v>
      </c>
      <c r="L116">
        <v>0.37293650793650801</v>
      </c>
      <c r="M116">
        <v>1.3333333333333331E-2</v>
      </c>
      <c r="N116">
        <v>1256</v>
      </c>
      <c r="O116">
        <v>5445</v>
      </c>
      <c r="P116" s="10">
        <v>11.1</v>
      </c>
      <c r="Q116">
        <v>0</v>
      </c>
      <c r="R116">
        <f t="shared" si="3"/>
        <v>0</v>
      </c>
    </row>
    <row r="117" spans="1:18" x14ac:dyDescent="0.6">
      <c r="A117">
        <v>2020</v>
      </c>
      <c r="B117">
        <v>4</v>
      </c>
      <c r="C117">
        <v>25</v>
      </c>
      <c r="D117">
        <f t="shared" si="2"/>
        <v>6</v>
      </c>
      <c r="G117">
        <v>4398</v>
      </c>
      <c r="H117">
        <v>4934</v>
      </c>
      <c r="I117">
        <v>1</v>
      </c>
      <c r="J117">
        <v>0</v>
      </c>
      <c r="K117">
        <v>0.65142857142857147</v>
      </c>
      <c r="L117">
        <v>0.34857142857142859</v>
      </c>
      <c r="M117">
        <v>0</v>
      </c>
      <c r="N117">
        <v>1453</v>
      </c>
      <c r="O117">
        <v>5445</v>
      </c>
      <c r="P117" s="10">
        <v>14.8</v>
      </c>
      <c r="Q117">
        <v>0</v>
      </c>
      <c r="R117">
        <f t="shared" si="3"/>
        <v>0</v>
      </c>
    </row>
    <row r="118" spans="1:18" x14ac:dyDescent="0.6">
      <c r="A118">
        <v>2020</v>
      </c>
      <c r="B118">
        <v>4</v>
      </c>
      <c r="C118">
        <v>26</v>
      </c>
      <c r="D118">
        <f t="shared" si="2"/>
        <v>7</v>
      </c>
      <c r="G118">
        <v>4907</v>
      </c>
      <c r="H118">
        <v>5135</v>
      </c>
      <c r="I118">
        <v>1</v>
      </c>
      <c r="J118">
        <v>0</v>
      </c>
      <c r="K118">
        <v>0.67518518518518522</v>
      </c>
      <c r="L118">
        <v>0.32481481481481478</v>
      </c>
      <c r="M118">
        <v>0</v>
      </c>
      <c r="N118">
        <v>1408</v>
      </c>
      <c r="O118">
        <v>5445</v>
      </c>
      <c r="P118" s="10">
        <v>14.2</v>
      </c>
      <c r="Q118">
        <v>0</v>
      </c>
      <c r="R118">
        <f t="shared" si="3"/>
        <v>0</v>
      </c>
    </row>
    <row r="119" spans="1:18" x14ac:dyDescent="0.6">
      <c r="A119">
        <v>2020</v>
      </c>
      <c r="B119">
        <v>4</v>
      </c>
      <c r="C119">
        <v>27</v>
      </c>
      <c r="D119">
        <f t="shared" si="2"/>
        <v>1</v>
      </c>
      <c r="G119">
        <v>5592</v>
      </c>
      <c r="H119">
        <v>5644</v>
      </c>
      <c r="I119">
        <v>1</v>
      </c>
      <c r="J119">
        <v>0</v>
      </c>
      <c r="K119">
        <v>0.69494047619047616</v>
      </c>
      <c r="L119">
        <v>0.30505952380952378</v>
      </c>
      <c r="M119">
        <v>8.9285714285714246E-3</v>
      </c>
      <c r="N119">
        <v>1345</v>
      </c>
      <c r="O119">
        <v>5445</v>
      </c>
      <c r="P119" s="10">
        <v>13.7</v>
      </c>
      <c r="Q119">
        <v>0</v>
      </c>
      <c r="R119">
        <f t="shared" si="3"/>
        <v>0</v>
      </c>
    </row>
    <row r="120" spans="1:18" x14ac:dyDescent="0.6">
      <c r="A120">
        <v>2020</v>
      </c>
      <c r="B120">
        <v>4</v>
      </c>
      <c r="C120">
        <v>28</v>
      </c>
      <c r="D120">
        <f t="shared" si="2"/>
        <v>2</v>
      </c>
      <c r="G120">
        <v>5359</v>
      </c>
      <c r="H120">
        <v>6043</v>
      </c>
      <c r="I120">
        <v>1</v>
      </c>
      <c r="J120">
        <v>0</v>
      </c>
      <c r="K120">
        <v>0.67992063492063493</v>
      </c>
      <c r="L120">
        <v>0.32007936507936502</v>
      </c>
      <c r="M120">
        <v>8.3333333333333332E-3</v>
      </c>
      <c r="N120">
        <v>1426</v>
      </c>
      <c r="O120">
        <v>5445</v>
      </c>
      <c r="P120" s="10">
        <v>14.3</v>
      </c>
      <c r="Q120">
        <v>0</v>
      </c>
      <c r="R120">
        <f t="shared" si="3"/>
        <v>0</v>
      </c>
    </row>
    <row r="121" spans="1:18" x14ac:dyDescent="0.6">
      <c r="A121">
        <v>2020</v>
      </c>
      <c r="B121">
        <v>4</v>
      </c>
      <c r="C121">
        <v>29</v>
      </c>
      <c r="D121">
        <f t="shared" si="2"/>
        <v>3</v>
      </c>
      <c r="G121">
        <v>6957</v>
      </c>
      <c r="H121">
        <v>7609</v>
      </c>
      <c r="I121">
        <v>1</v>
      </c>
      <c r="J121">
        <v>0</v>
      </c>
      <c r="K121">
        <v>0.77192460317460321</v>
      </c>
      <c r="L121">
        <v>0.22807539682539679</v>
      </c>
      <c r="M121">
        <v>5.3968253968253957E-2</v>
      </c>
      <c r="N121">
        <v>1375</v>
      </c>
      <c r="O121">
        <v>5445</v>
      </c>
      <c r="P121" s="10">
        <v>16.2</v>
      </c>
      <c r="Q121">
        <v>0</v>
      </c>
      <c r="R121">
        <f t="shared" si="3"/>
        <v>0</v>
      </c>
    </row>
    <row r="122" spans="1:18" x14ac:dyDescent="0.6">
      <c r="A122">
        <v>2020</v>
      </c>
      <c r="B122">
        <v>4</v>
      </c>
      <c r="C122">
        <v>30</v>
      </c>
      <c r="D122">
        <f t="shared" si="2"/>
        <v>4</v>
      </c>
      <c r="E122" t="s">
        <v>21</v>
      </c>
      <c r="F122" t="s">
        <v>11</v>
      </c>
      <c r="G122">
        <v>6179</v>
      </c>
      <c r="H122">
        <v>7417</v>
      </c>
      <c r="I122">
        <v>1</v>
      </c>
      <c r="J122">
        <v>0</v>
      </c>
      <c r="K122">
        <v>0.69220354808590101</v>
      </c>
      <c r="L122">
        <v>0.30779645191409899</v>
      </c>
      <c r="M122">
        <v>6.3468720821661995E-2</v>
      </c>
      <c r="N122">
        <v>1585</v>
      </c>
      <c r="O122">
        <v>5445</v>
      </c>
      <c r="P122" s="10">
        <v>16.899999999999999</v>
      </c>
      <c r="Q122">
        <v>0</v>
      </c>
      <c r="R122">
        <f t="shared" si="3"/>
        <v>0</v>
      </c>
    </row>
    <row r="123" spans="1:18" x14ac:dyDescent="0.6">
      <c r="A123">
        <v>2020</v>
      </c>
      <c r="B123">
        <v>5</v>
      </c>
      <c r="C123">
        <v>1</v>
      </c>
      <c r="D123">
        <f t="shared" si="2"/>
        <v>5</v>
      </c>
      <c r="E123" t="s">
        <v>21</v>
      </c>
      <c r="F123" t="s">
        <v>15</v>
      </c>
      <c r="G123">
        <v>6313</v>
      </c>
      <c r="H123">
        <v>6447</v>
      </c>
      <c r="I123">
        <v>1</v>
      </c>
      <c r="J123">
        <v>0</v>
      </c>
      <c r="K123">
        <v>0.76408730158730165</v>
      </c>
      <c r="L123">
        <v>0.23591269841269841</v>
      </c>
      <c r="M123">
        <v>2.0312500000000001E-2</v>
      </c>
      <c r="N123">
        <v>1725</v>
      </c>
      <c r="O123">
        <v>5445</v>
      </c>
      <c r="P123" s="10">
        <v>19.5</v>
      </c>
      <c r="Q123">
        <v>0</v>
      </c>
      <c r="R123">
        <f t="shared" si="3"/>
        <v>0</v>
      </c>
    </row>
    <row r="124" spans="1:18" x14ac:dyDescent="0.6">
      <c r="A124">
        <v>2020</v>
      </c>
      <c r="B124">
        <v>5</v>
      </c>
      <c r="C124">
        <v>2</v>
      </c>
      <c r="D124">
        <f t="shared" si="2"/>
        <v>6</v>
      </c>
      <c r="E124" t="s">
        <v>21</v>
      </c>
      <c r="F124" t="s">
        <v>17</v>
      </c>
      <c r="G124">
        <v>6944</v>
      </c>
      <c r="H124">
        <v>6189</v>
      </c>
      <c r="I124">
        <v>1</v>
      </c>
      <c r="J124">
        <v>0</v>
      </c>
      <c r="K124">
        <v>0.75855654761904767</v>
      </c>
      <c r="L124">
        <v>0.24144345238095241</v>
      </c>
      <c r="M124">
        <v>1.041666666666667E-2</v>
      </c>
      <c r="N124">
        <v>1756</v>
      </c>
      <c r="O124">
        <v>5445</v>
      </c>
      <c r="P124" s="10">
        <v>18.7</v>
      </c>
      <c r="Q124">
        <v>1.1000000000000001</v>
      </c>
      <c r="R124">
        <f t="shared" si="3"/>
        <v>20.57</v>
      </c>
    </row>
    <row r="125" spans="1:18" x14ac:dyDescent="0.6">
      <c r="A125">
        <v>2020</v>
      </c>
      <c r="B125">
        <v>5</v>
      </c>
      <c r="C125">
        <v>3</v>
      </c>
      <c r="D125">
        <f t="shared" si="2"/>
        <v>7</v>
      </c>
      <c r="E125" t="s">
        <v>21</v>
      </c>
      <c r="F125" t="s">
        <v>18</v>
      </c>
      <c r="G125">
        <v>8410</v>
      </c>
      <c r="H125">
        <v>6712</v>
      </c>
      <c r="I125">
        <v>1</v>
      </c>
      <c r="J125">
        <v>0</v>
      </c>
      <c r="K125">
        <v>0.76369047619047614</v>
      </c>
      <c r="L125">
        <v>0.2363095238095238</v>
      </c>
      <c r="M125">
        <v>0</v>
      </c>
      <c r="N125">
        <v>1575</v>
      </c>
      <c r="O125">
        <v>5445</v>
      </c>
      <c r="P125" s="10">
        <v>16.8</v>
      </c>
      <c r="Q125">
        <v>21.3</v>
      </c>
      <c r="R125">
        <f t="shared" si="3"/>
        <v>357.84000000000003</v>
      </c>
    </row>
    <row r="126" spans="1:18" x14ac:dyDescent="0.6">
      <c r="A126">
        <v>2020</v>
      </c>
      <c r="B126">
        <v>5</v>
      </c>
      <c r="C126">
        <v>4</v>
      </c>
      <c r="D126">
        <f t="shared" si="2"/>
        <v>1</v>
      </c>
      <c r="E126" t="s">
        <v>21</v>
      </c>
      <c r="F126" t="s">
        <v>36</v>
      </c>
      <c r="G126">
        <v>5748</v>
      </c>
      <c r="H126">
        <v>5994</v>
      </c>
      <c r="I126">
        <v>1</v>
      </c>
      <c r="J126">
        <v>0</v>
      </c>
      <c r="K126">
        <v>0.72145502645502646</v>
      </c>
      <c r="L126">
        <v>0.27854497354497348</v>
      </c>
      <c r="M126">
        <v>2.222222222222223E-2</v>
      </c>
      <c r="N126">
        <v>1274</v>
      </c>
      <c r="O126">
        <v>5445</v>
      </c>
      <c r="P126" s="10">
        <v>19</v>
      </c>
      <c r="Q126">
        <v>0</v>
      </c>
      <c r="R126">
        <f t="shared" si="3"/>
        <v>0</v>
      </c>
    </row>
    <row r="127" spans="1:18" x14ac:dyDescent="0.6">
      <c r="A127">
        <v>2020</v>
      </c>
      <c r="B127">
        <v>5</v>
      </c>
      <c r="C127">
        <v>5</v>
      </c>
      <c r="D127">
        <f t="shared" si="2"/>
        <v>2</v>
      </c>
      <c r="E127" t="s">
        <v>20</v>
      </c>
      <c r="F127" t="s">
        <v>37</v>
      </c>
      <c r="G127">
        <v>6050</v>
      </c>
      <c r="H127">
        <v>6131</v>
      </c>
      <c r="I127">
        <v>1</v>
      </c>
      <c r="J127">
        <v>0</v>
      </c>
      <c r="K127">
        <v>0.75888888888888884</v>
      </c>
      <c r="L127">
        <v>0.24111111111111111</v>
      </c>
      <c r="M127">
        <v>1.111111111111112E-2</v>
      </c>
      <c r="N127">
        <v>1205</v>
      </c>
      <c r="O127">
        <v>5445</v>
      </c>
      <c r="P127" s="10">
        <v>15.9</v>
      </c>
      <c r="Q127">
        <v>0</v>
      </c>
      <c r="R127">
        <f t="shared" si="3"/>
        <v>0</v>
      </c>
    </row>
    <row r="128" spans="1:18" x14ac:dyDescent="0.6">
      <c r="A128">
        <v>2020</v>
      </c>
      <c r="B128">
        <v>5</v>
      </c>
      <c r="C128">
        <v>6</v>
      </c>
      <c r="D128">
        <f t="shared" si="2"/>
        <v>3</v>
      </c>
      <c r="G128">
        <v>6245</v>
      </c>
      <c r="H128">
        <v>5720</v>
      </c>
      <c r="I128">
        <v>1</v>
      </c>
      <c r="J128">
        <v>0</v>
      </c>
      <c r="K128">
        <v>0.76764550264550258</v>
      </c>
      <c r="L128">
        <v>0.2323544973544974</v>
      </c>
      <c r="M128">
        <v>0</v>
      </c>
      <c r="N128">
        <v>1174</v>
      </c>
      <c r="O128">
        <v>5445</v>
      </c>
      <c r="P128" s="10">
        <v>17.899999999999999</v>
      </c>
      <c r="Q128">
        <v>0</v>
      </c>
      <c r="R128">
        <f t="shared" si="3"/>
        <v>0</v>
      </c>
    </row>
    <row r="129" spans="1:18" x14ac:dyDescent="0.6">
      <c r="A129">
        <v>2020</v>
      </c>
      <c r="B129">
        <v>5</v>
      </c>
      <c r="C129">
        <v>7</v>
      </c>
      <c r="D129">
        <f t="shared" si="2"/>
        <v>4</v>
      </c>
      <c r="G129">
        <v>5827</v>
      </c>
      <c r="H129">
        <v>5475</v>
      </c>
      <c r="I129">
        <v>1</v>
      </c>
      <c r="J129">
        <v>0</v>
      </c>
      <c r="K129">
        <v>0.70746031746031746</v>
      </c>
      <c r="L129">
        <v>0.29253968253968249</v>
      </c>
      <c r="M129">
        <v>0</v>
      </c>
      <c r="N129">
        <v>1216</v>
      </c>
      <c r="O129">
        <v>5445</v>
      </c>
      <c r="P129" s="10">
        <v>16.5</v>
      </c>
      <c r="Q129">
        <v>0</v>
      </c>
      <c r="R129">
        <f t="shared" si="3"/>
        <v>0</v>
      </c>
    </row>
    <row r="130" spans="1:18" x14ac:dyDescent="0.6">
      <c r="A130">
        <v>2020</v>
      </c>
      <c r="B130">
        <v>5</v>
      </c>
      <c r="C130">
        <v>8</v>
      </c>
      <c r="D130">
        <f t="shared" si="2"/>
        <v>5</v>
      </c>
      <c r="G130">
        <v>6562</v>
      </c>
      <c r="H130">
        <v>5629</v>
      </c>
      <c r="I130">
        <v>1</v>
      </c>
      <c r="J130">
        <v>0</v>
      </c>
      <c r="K130">
        <v>0.74092261904761902</v>
      </c>
      <c r="L130">
        <v>0.25907738095238098</v>
      </c>
      <c r="M130">
        <v>1.5873015873015869E-2</v>
      </c>
      <c r="N130">
        <v>1144</v>
      </c>
      <c r="O130">
        <v>5445</v>
      </c>
      <c r="P130" s="10">
        <v>17.399999999999999</v>
      </c>
      <c r="Q130">
        <v>0</v>
      </c>
      <c r="R130">
        <f t="shared" si="3"/>
        <v>0</v>
      </c>
    </row>
    <row r="131" spans="1:18" x14ac:dyDescent="0.6">
      <c r="A131">
        <v>2020</v>
      </c>
      <c r="B131">
        <v>5</v>
      </c>
      <c r="C131">
        <v>9</v>
      </c>
      <c r="D131">
        <f t="shared" ref="D131:D194" si="4">WEEKDAY(DATE(A131,B131,C131), 2)</f>
        <v>6</v>
      </c>
      <c r="G131">
        <v>5207</v>
      </c>
      <c r="H131">
        <v>5322</v>
      </c>
      <c r="I131">
        <v>1</v>
      </c>
      <c r="J131">
        <v>0</v>
      </c>
      <c r="K131">
        <v>0.78483560090702942</v>
      </c>
      <c r="L131">
        <v>0.2151643990929705</v>
      </c>
      <c r="M131">
        <v>0.1071428571428571</v>
      </c>
      <c r="N131">
        <v>1142</v>
      </c>
      <c r="O131">
        <v>5445</v>
      </c>
      <c r="P131" s="10">
        <v>16.399999999999999</v>
      </c>
      <c r="Q131">
        <v>50.8</v>
      </c>
      <c r="R131">
        <f t="shared" ref="R131:R194" si="5">P131*Q131</f>
        <v>833.11999999999989</v>
      </c>
    </row>
    <row r="132" spans="1:18" x14ac:dyDescent="0.6">
      <c r="A132">
        <v>2020</v>
      </c>
      <c r="B132">
        <v>5</v>
      </c>
      <c r="C132">
        <v>10</v>
      </c>
      <c r="D132">
        <f t="shared" si="4"/>
        <v>7</v>
      </c>
      <c r="G132">
        <v>5542</v>
      </c>
      <c r="H132">
        <v>6696</v>
      </c>
      <c r="I132">
        <v>1</v>
      </c>
      <c r="J132">
        <v>0</v>
      </c>
      <c r="K132">
        <v>0.75592592592592589</v>
      </c>
      <c r="L132">
        <v>0.24407407407407411</v>
      </c>
      <c r="M132">
        <v>0</v>
      </c>
      <c r="N132">
        <v>1241</v>
      </c>
      <c r="O132">
        <v>5445</v>
      </c>
      <c r="P132" s="10">
        <v>17.600000000000001</v>
      </c>
      <c r="Q132">
        <v>0</v>
      </c>
      <c r="R132">
        <f t="shared" si="5"/>
        <v>0</v>
      </c>
    </row>
    <row r="133" spans="1:18" x14ac:dyDescent="0.6">
      <c r="A133">
        <v>2020</v>
      </c>
      <c r="B133">
        <v>5</v>
      </c>
      <c r="C133">
        <v>11</v>
      </c>
      <c r="D133">
        <f t="shared" si="4"/>
        <v>1</v>
      </c>
      <c r="G133">
        <v>5416</v>
      </c>
      <c r="H133">
        <v>6523</v>
      </c>
      <c r="I133">
        <v>1</v>
      </c>
      <c r="J133">
        <v>0</v>
      </c>
      <c r="K133">
        <v>0.74478835978835989</v>
      </c>
      <c r="L133">
        <v>0.25521164021164022</v>
      </c>
      <c r="M133">
        <v>0</v>
      </c>
      <c r="N133">
        <v>1273</v>
      </c>
      <c r="O133">
        <v>5445</v>
      </c>
      <c r="P133" s="10">
        <v>18.8</v>
      </c>
      <c r="Q133">
        <v>0</v>
      </c>
      <c r="R133">
        <f t="shared" si="5"/>
        <v>0</v>
      </c>
    </row>
    <row r="134" spans="1:18" x14ac:dyDescent="0.6">
      <c r="A134">
        <v>2020</v>
      </c>
      <c r="B134">
        <v>5</v>
      </c>
      <c r="C134">
        <v>12</v>
      </c>
      <c r="D134">
        <f t="shared" si="4"/>
        <v>2</v>
      </c>
      <c r="G134">
        <v>6251</v>
      </c>
      <c r="H134">
        <v>6390</v>
      </c>
      <c r="I134">
        <v>1</v>
      </c>
      <c r="J134">
        <v>0</v>
      </c>
      <c r="K134">
        <v>0.746005291005291</v>
      </c>
      <c r="L134">
        <v>0.253994708994709</v>
      </c>
      <c r="M134">
        <v>9.5238095238095195E-3</v>
      </c>
      <c r="N134">
        <v>1430</v>
      </c>
      <c r="O134">
        <v>5445</v>
      </c>
      <c r="P134" s="10">
        <v>18.2</v>
      </c>
      <c r="Q134">
        <v>0</v>
      </c>
      <c r="R134">
        <f t="shared" si="5"/>
        <v>0</v>
      </c>
    </row>
    <row r="135" spans="1:18" x14ac:dyDescent="0.6">
      <c r="A135">
        <v>2020</v>
      </c>
      <c r="B135">
        <v>5</v>
      </c>
      <c r="C135">
        <v>13</v>
      </c>
      <c r="D135">
        <f t="shared" si="4"/>
        <v>3</v>
      </c>
      <c r="G135">
        <v>6220</v>
      </c>
      <c r="H135">
        <v>5858</v>
      </c>
      <c r="I135">
        <v>1</v>
      </c>
      <c r="J135">
        <v>0</v>
      </c>
      <c r="K135">
        <v>0.75105339105339108</v>
      </c>
      <c r="L135">
        <v>0.24894660894660889</v>
      </c>
      <c r="M135">
        <v>1.2121212121212119E-2</v>
      </c>
      <c r="N135">
        <v>1363</v>
      </c>
      <c r="O135">
        <v>5445</v>
      </c>
      <c r="P135" s="10">
        <v>17.899999999999999</v>
      </c>
      <c r="Q135">
        <v>0</v>
      </c>
      <c r="R135">
        <f t="shared" si="5"/>
        <v>0</v>
      </c>
    </row>
    <row r="136" spans="1:18" x14ac:dyDescent="0.6">
      <c r="A136">
        <v>2020</v>
      </c>
      <c r="B136">
        <v>5</v>
      </c>
      <c r="C136">
        <v>14</v>
      </c>
      <c r="D136">
        <f t="shared" si="4"/>
        <v>4</v>
      </c>
      <c r="G136">
        <v>7097</v>
      </c>
      <c r="H136">
        <v>6745</v>
      </c>
      <c r="I136">
        <v>1</v>
      </c>
      <c r="J136">
        <v>0</v>
      </c>
      <c r="K136">
        <v>0.76743386243386236</v>
      </c>
      <c r="L136">
        <v>0.23256613756613759</v>
      </c>
      <c r="M136">
        <v>1.8518518518518521E-2</v>
      </c>
      <c r="N136">
        <v>1424</v>
      </c>
      <c r="O136">
        <v>5445</v>
      </c>
      <c r="P136" s="10">
        <v>20.100000000000001</v>
      </c>
      <c r="Q136">
        <v>0</v>
      </c>
      <c r="R136">
        <f t="shared" si="5"/>
        <v>0</v>
      </c>
    </row>
    <row r="137" spans="1:18" x14ac:dyDescent="0.6">
      <c r="A137">
        <v>2020</v>
      </c>
      <c r="B137">
        <v>5</v>
      </c>
      <c r="C137">
        <v>15</v>
      </c>
      <c r="D137">
        <f t="shared" si="4"/>
        <v>5</v>
      </c>
      <c r="G137">
        <v>7286</v>
      </c>
      <c r="H137">
        <v>7221</v>
      </c>
      <c r="I137">
        <v>1</v>
      </c>
      <c r="J137">
        <v>0</v>
      </c>
      <c r="K137">
        <v>0.79441964285714284</v>
      </c>
      <c r="L137">
        <v>0.20558035714285711</v>
      </c>
      <c r="M137">
        <v>0</v>
      </c>
      <c r="N137">
        <v>1234</v>
      </c>
      <c r="O137">
        <v>5445</v>
      </c>
      <c r="P137" s="10">
        <v>16.3</v>
      </c>
      <c r="Q137">
        <v>14.8</v>
      </c>
      <c r="R137">
        <f t="shared" si="5"/>
        <v>241.24</v>
      </c>
    </row>
    <row r="138" spans="1:18" x14ac:dyDescent="0.6">
      <c r="A138">
        <v>2020</v>
      </c>
      <c r="B138">
        <v>5</v>
      </c>
      <c r="C138">
        <v>16</v>
      </c>
      <c r="D138">
        <f t="shared" si="4"/>
        <v>6</v>
      </c>
      <c r="G138">
        <v>6731</v>
      </c>
      <c r="H138">
        <v>6899</v>
      </c>
      <c r="I138">
        <v>1</v>
      </c>
      <c r="J138">
        <v>0</v>
      </c>
      <c r="K138">
        <v>0.776984126984127</v>
      </c>
      <c r="L138">
        <v>0.223015873015873</v>
      </c>
      <c r="M138">
        <v>0</v>
      </c>
      <c r="N138">
        <v>1493</v>
      </c>
      <c r="O138">
        <v>5445</v>
      </c>
      <c r="P138" s="10">
        <v>18.2</v>
      </c>
      <c r="Q138">
        <v>0.6</v>
      </c>
      <c r="R138">
        <f t="shared" si="5"/>
        <v>10.92</v>
      </c>
    </row>
    <row r="139" spans="1:18" x14ac:dyDescent="0.6">
      <c r="A139">
        <v>2020</v>
      </c>
      <c r="B139">
        <v>5</v>
      </c>
      <c r="C139">
        <v>17</v>
      </c>
      <c r="D139">
        <f t="shared" si="4"/>
        <v>7</v>
      </c>
      <c r="G139">
        <v>6837</v>
      </c>
      <c r="H139">
        <v>7432</v>
      </c>
      <c r="I139">
        <v>1</v>
      </c>
      <c r="J139">
        <v>0</v>
      </c>
      <c r="K139">
        <v>0.732936507936508</v>
      </c>
      <c r="L139">
        <v>0.26706349206349211</v>
      </c>
      <c r="M139">
        <v>1.041666666666667E-2</v>
      </c>
      <c r="N139">
        <v>1482</v>
      </c>
      <c r="O139">
        <v>5445</v>
      </c>
      <c r="P139" s="10">
        <v>18.2</v>
      </c>
      <c r="Q139">
        <v>0</v>
      </c>
      <c r="R139">
        <f t="shared" si="5"/>
        <v>0</v>
      </c>
    </row>
    <row r="140" spans="1:18" x14ac:dyDescent="0.6">
      <c r="A140">
        <v>2020</v>
      </c>
      <c r="B140">
        <v>5</v>
      </c>
      <c r="C140">
        <v>18</v>
      </c>
      <c r="D140">
        <f t="shared" si="4"/>
        <v>1</v>
      </c>
      <c r="G140">
        <v>6491</v>
      </c>
      <c r="H140">
        <v>6477</v>
      </c>
      <c r="I140">
        <v>1</v>
      </c>
      <c r="J140">
        <v>0</v>
      </c>
      <c r="K140">
        <v>0.76415343915343914</v>
      </c>
      <c r="L140">
        <v>0.2358465608465608</v>
      </c>
      <c r="M140">
        <v>2.9523809523809522E-2</v>
      </c>
      <c r="N140">
        <v>1313</v>
      </c>
      <c r="O140">
        <v>5445</v>
      </c>
      <c r="P140" s="10">
        <v>17.3</v>
      </c>
      <c r="Q140">
        <v>4.5</v>
      </c>
      <c r="R140">
        <f t="shared" si="5"/>
        <v>77.850000000000009</v>
      </c>
    </row>
    <row r="141" spans="1:18" x14ac:dyDescent="0.6">
      <c r="A141">
        <v>2020</v>
      </c>
      <c r="B141">
        <v>5</v>
      </c>
      <c r="C141">
        <v>19</v>
      </c>
      <c r="D141">
        <f t="shared" si="4"/>
        <v>2</v>
      </c>
      <c r="G141">
        <v>6655</v>
      </c>
      <c r="H141">
        <v>6996</v>
      </c>
      <c r="I141">
        <v>1</v>
      </c>
      <c r="J141">
        <v>0</v>
      </c>
      <c r="K141">
        <v>0.73007936507936511</v>
      </c>
      <c r="L141">
        <v>0.26992063492063489</v>
      </c>
      <c r="M141">
        <v>1.6190476190476189E-2</v>
      </c>
      <c r="N141">
        <v>1408</v>
      </c>
      <c r="O141">
        <v>5445</v>
      </c>
      <c r="P141" s="10">
        <v>15.6</v>
      </c>
      <c r="Q141">
        <v>2.1</v>
      </c>
      <c r="R141">
        <f t="shared" si="5"/>
        <v>32.76</v>
      </c>
    </row>
    <row r="142" spans="1:18" x14ac:dyDescent="0.6">
      <c r="A142">
        <v>2020</v>
      </c>
      <c r="B142">
        <v>5</v>
      </c>
      <c r="C142">
        <v>20</v>
      </c>
      <c r="D142">
        <f t="shared" si="4"/>
        <v>3</v>
      </c>
      <c r="G142">
        <v>6670</v>
      </c>
      <c r="H142">
        <v>7190</v>
      </c>
      <c r="I142">
        <v>1</v>
      </c>
      <c r="J142">
        <v>0</v>
      </c>
      <c r="K142">
        <v>0.73253246753246748</v>
      </c>
      <c r="L142">
        <v>0.26746753246753252</v>
      </c>
      <c r="M142">
        <v>1.939393939393939E-2</v>
      </c>
      <c r="N142">
        <v>1524</v>
      </c>
      <c r="O142">
        <v>5445</v>
      </c>
      <c r="P142" s="10">
        <v>15.2</v>
      </c>
      <c r="Q142">
        <v>0</v>
      </c>
      <c r="R142">
        <f t="shared" si="5"/>
        <v>0</v>
      </c>
    </row>
    <row r="143" spans="1:18" x14ac:dyDescent="0.6">
      <c r="A143">
        <v>2020</v>
      </c>
      <c r="B143">
        <v>5</v>
      </c>
      <c r="C143">
        <v>21</v>
      </c>
      <c r="D143">
        <f t="shared" si="4"/>
        <v>4</v>
      </c>
      <c r="G143">
        <v>7193</v>
      </c>
      <c r="H143">
        <v>8148</v>
      </c>
      <c r="I143">
        <v>1</v>
      </c>
      <c r="J143">
        <v>0</v>
      </c>
      <c r="K143">
        <v>0.69749503968253967</v>
      </c>
      <c r="L143">
        <v>0.30250496031746033</v>
      </c>
      <c r="M143">
        <v>0</v>
      </c>
      <c r="N143">
        <v>1592</v>
      </c>
      <c r="O143">
        <v>5445</v>
      </c>
      <c r="P143" s="10">
        <v>14.9</v>
      </c>
      <c r="Q143">
        <v>0</v>
      </c>
      <c r="R143">
        <f t="shared" si="5"/>
        <v>0</v>
      </c>
    </row>
    <row r="144" spans="1:18" x14ac:dyDescent="0.6">
      <c r="A144">
        <v>2020</v>
      </c>
      <c r="B144">
        <v>5</v>
      </c>
      <c r="C144">
        <v>22</v>
      </c>
      <c r="D144">
        <f t="shared" si="4"/>
        <v>5</v>
      </c>
      <c r="G144">
        <v>8414</v>
      </c>
      <c r="H144">
        <v>8542</v>
      </c>
      <c r="I144">
        <v>1</v>
      </c>
      <c r="J144">
        <v>0</v>
      </c>
      <c r="K144">
        <v>0.7177170868347339</v>
      </c>
      <c r="L144">
        <v>0.28228291316526599</v>
      </c>
      <c r="M144">
        <v>0</v>
      </c>
      <c r="N144">
        <v>1670</v>
      </c>
      <c r="O144">
        <v>5445</v>
      </c>
      <c r="P144" s="10">
        <v>15.4</v>
      </c>
      <c r="Q144">
        <v>0</v>
      </c>
      <c r="R144">
        <f t="shared" si="5"/>
        <v>0</v>
      </c>
    </row>
    <row r="145" spans="1:18" x14ac:dyDescent="0.6">
      <c r="A145">
        <v>2020</v>
      </c>
      <c r="B145">
        <v>5</v>
      </c>
      <c r="C145">
        <v>23</v>
      </c>
      <c r="D145">
        <f t="shared" si="4"/>
        <v>6</v>
      </c>
      <c r="G145">
        <v>8432</v>
      </c>
      <c r="H145">
        <v>8284</v>
      </c>
      <c r="I145">
        <v>1</v>
      </c>
      <c r="J145">
        <v>0</v>
      </c>
      <c r="K145">
        <v>0.74174603174603182</v>
      </c>
      <c r="L145">
        <v>0.25825396825396818</v>
      </c>
      <c r="M145">
        <v>0</v>
      </c>
      <c r="N145">
        <v>1916</v>
      </c>
      <c r="O145">
        <v>5445</v>
      </c>
      <c r="P145" s="10">
        <v>16.8</v>
      </c>
      <c r="Q145">
        <v>0</v>
      </c>
      <c r="R145">
        <f t="shared" si="5"/>
        <v>0</v>
      </c>
    </row>
    <row r="146" spans="1:18" x14ac:dyDescent="0.6">
      <c r="A146">
        <v>2020</v>
      </c>
      <c r="B146">
        <v>5</v>
      </c>
      <c r="C146">
        <v>24</v>
      </c>
      <c r="D146">
        <f t="shared" si="4"/>
        <v>7</v>
      </c>
      <c r="G146">
        <v>8007</v>
      </c>
      <c r="H146">
        <v>8481</v>
      </c>
      <c r="I146">
        <v>1</v>
      </c>
      <c r="J146">
        <v>0</v>
      </c>
      <c r="K146">
        <v>0.74415343915343923</v>
      </c>
      <c r="L146">
        <v>0.25584656084656088</v>
      </c>
      <c r="M146">
        <v>0</v>
      </c>
      <c r="N146">
        <v>1852</v>
      </c>
      <c r="O146">
        <v>5445</v>
      </c>
      <c r="P146" s="10">
        <v>19.100000000000001</v>
      </c>
      <c r="Q146">
        <v>0</v>
      </c>
      <c r="R146">
        <f t="shared" si="5"/>
        <v>0</v>
      </c>
    </row>
    <row r="147" spans="1:18" x14ac:dyDescent="0.6">
      <c r="A147">
        <v>2020</v>
      </c>
      <c r="B147">
        <v>5</v>
      </c>
      <c r="C147">
        <v>25</v>
      </c>
      <c r="D147">
        <f t="shared" si="4"/>
        <v>1</v>
      </c>
      <c r="G147">
        <v>8184</v>
      </c>
      <c r="H147">
        <v>7889</v>
      </c>
      <c r="I147">
        <v>1</v>
      </c>
      <c r="J147">
        <v>0</v>
      </c>
      <c r="K147">
        <v>0.73660714285714279</v>
      </c>
      <c r="L147">
        <v>0.26339285714285721</v>
      </c>
      <c r="M147">
        <v>1.413690476190476E-2</v>
      </c>
      <c r="N147">
        <v>1614</v>
      </c>
      <c r="O147">
        <v>5445</v>
      </c>
      <c r="P147" s="10">
        <v>19.399999999999999</v>
      </c>
      <c r="Q147">
        <v>0</v>
      </c>
      <c r="R147">
        <f t="shared" si="5"/>
        <v>0</v>
      </c>
    </row>
    <row r="148" spans="1:18" x14ac:dyDescent="0.6">
      <c r="A148">
        <v>2020</v>
      </c>
      <c r="B148">
        <v>5</v>
      </c>
      <c r="C148">
        <v>26</v>
      </c>
      <c r="D148">
        <f t="shared" si="4"/>
        <v>2</v>
      </c>
      <c r="G148">
        <v>7787</v>
      </c>
      <c r="H148">
        <v>7489</v>
      </c>
      <c r="I148">
        <v>1</v>
      </c>
      <c r="J148">
        <v>0</v>
      </c>
      <c r="K148">
        <v>0.73177248677248674</v>
      </c>
      <c r="L148">
        <v>0.2682275132275132</v>
      </c>
      <c r="M148">
        <v>0</v>
      </c>
      <c r="N148">
        <v>1588</v>
      </c>
      <c r="O148">
        <v>5445</v>
      </c>
      <c r="P148" s="10">
        <v>19</v>
      </c>
      <c r="Q148">
        <v>0</v>
      </c>
      <c r="R148">
        <f t="shared" si="5"/>
        <v>0</v>
      </c>
    </row>
    <row r="149" spans="1:18" x14ac:dyDescent="0.6">
      <c r="A149">
        <v>2020</v>
      </c>
      <c r="B149">
        <v>5</v>
      </c>
      <c r="C149">
        <v>27</v>
      </c>
      <c r="D149">
        <f t="shared" si="4"/>
        <v>3</v>
      </c>
      <c r="G149">
        <v>7157</v>
      </c>
      <c r="H149">
        <v>7240</v>
      </c>
      <c r="I149">
        <v>1</v>
      </c>
      <c r="J149">
        <v>0</v>
      </c>
      <c r="K149">
        <v>0.7336075036075036</v>
      </c>
      <c r="L149">
        <v>0.2663924963924964</v>
      </c>
      <c r="M149">
        <v>0</v>
      </c>
      <c r="N149">
        <v>1542</v>
      </c>
      <c r="O149">
        <v>5445</v>
      </c>
      <c r="P149" s="10">
        <v>19.399999999999999</v>
      </c>
      <c r="Q149">
        <v>0</v>
      </c>
      <c r="R149">
        <f t="shared" si="5"/>
        <v>0</v>
      </c>
    </row>
    <row r="150" spans="1:18" x14ac:dyDescent="0.6">
      <c r="A150">
        <v>2020</v>
      </c>
      <c r="B150">
        <v>5</v>
      </c>
      <c r="C150">
        <v>28</v>
      </c>
      <c r="D150">
        <f t="shared" si="4"/>
        <v>4</v>
      </c>
      <c r="G150">
        <v>7862</v>
      </c>
      <c r="H150">
        <v>8068</v>
      </c>
      <c r="I150">
        <v>1</v>
      </c>
      <c r="J150">
        <v>0</v>
      </c>
      <c r="K150">
        <v>0.7374074074074074</v>
      </c>
      <c r="L150">
        <v>0.2625925925925926</v>
      </c>
      <c r="M150">
        <v>0</v>
      </c>
      <c r="N150">
        <v>1633</v>
      </c>
      <c r="O150">
        <v>5445</v>
      </c>
      <c r="P150" s="10">
        <v>19.2</v>
      </c>
      <c r="Q150">
        <v>0</v>
      </c>
      <c r="R150">
        <f t="shared" si="5"/>
        <v>0</v>
      </c>
    </row>
    <row r="151" spans="1:18" x14ac:dyDescent="0.6">
      <c r="A151">
        <v>2020</v>
      </c>
      <c r="B151">
        <v>5</v>
      </c>
      <c r="C151">
        <v>29</v>
      </c>
      <c r="D151">
        <f t="shared" si="4"/>
        <v>5</v>
      </c>
      <c r="G151">
        <v>8492</v>
      </c>
      <c r="H151">
        <v>8337</v>
      </c>
      <c r="I151">
        <v>1</v>
      </c>
      <c r="J151">
        <v>0</v>
      </c>
      <c r="K151">
        <v>0.71652661064425771</v>
      </c>
      <c r="L151">
        <v>0.28347338935574229</v>
      </c>
      <c r="M151">
        <v>6.5359477124183E-3</v>
      </c>
      <c r="N151">
        <v>1624</v>
      </c>
      <c r="O151">
        <v>5445</v>
      </c>
      <c r="P151" s="10">
        <v>19.7</v>
      </c>
      <c r="Q151">
        <v>0</v>
      </c>
      <c r="R151">
        <f t="shared" si="5"/>
        <v>0</v>
      </c>
    </row>
    <row r="152" spans="1:18" x14ac:dyDescent="0.6">
      <c r="A152">
        <v>2020</v>
      </c>
      <c r="B152">
        <v>5</v>
      </c>
      <c r="C152">
        <v>30</v>
      </c>
      <c r="D152">
        <f t="shared" si="4"/>
        <v>6</v>
      </c>
      <c r="G152">
        <v>8371</v>
      </c>
      <c r="H152">
        <v>7989</v>
      </c>
      <c r="I152">
        <v>1</v>
      </c>
      <c r="J152">
        <v>0</v>
      </c>
      <c r="K152">
        <v>0.73605820105820108</v>
      </c>
      <c r="L152">
        <v>0.26394179894179892</v>
      </c>
      <c r="M152">
        <v>0</v>
      </c>
      <c r="N152">
        <v>1886</v>
      </c>
      <c r="O152">
        <v>5445</v>
      </c>
      <c r="P152" s="10">
        <v>20.2</v>
      </c>
      <c r="Q152">
        <v>0</v>
      </c>
      <c r="R152">
        <f t="shared" si="5"/>
        <v>0</v>
      </c>
    </row>
    <row r="153" spans="1:18" x14ac:dyDescent="0.6">
      <c r="A153">
        <v>2020</v>
      </c>
      <c r="B153">
        <v>5</v>
      </c>
      <c r="C153">
        <v>31</v>
      </c>
      <c r="D153">
        <f t="shared" si="4"/>
        <v>7</v>
      </c>
      <c r="G153">
        <v>7838</v>
      </c>
      <c r="H153">
        <v>8222</v>
      </c>
      <c r="I153">
        <v>1</v>
      </c>
      <c r="J153">
        <v>0</v>
      </c>
      <c r="K153">
        <v>0.74872294372294379</v>
      </c>
      <c r="L153">
        <v>0.25127705627705632</v>
      </c>
      <c r="M153">
        <v>6.6666666666666671E-3</v>
      </c>
      <c r="N153">
        <v>1776</v>
      </c>
      <c r="O153">
        <v>5445</v>
      </c>
      <c r="P153" s="10">
        <v>19.600000000000001</v>
      </c>
      <c r="Q153">
        <v>1</v>
      </c>
      <c r="R153">
        <f t="shared" si="5"/>
        <v>19.600000000000001</v>
      </c>
    </row>
    <row r="154" spans="1:18" x14ac:dyDescent="0.6">
      <c r="A154">
        <v>2020</v>
      </c>
      <c r="B154">
        <v>6</v>
      </c>
      <c r="C154">
        <v>1</v>
      </c>
      <c r="D154">
        <f t="shared" si="4"/>
        <v>1</v>
      </c>
      <c r="G154">
        <v>7419</v>
      </c>
      <c r="H154">
        <v>7421</v>
      </c>
      <c r="I154">
        <v>1</v>
      </c>
      <c r="J154">
        <v>0</v>
      </c>
      <c r="K154">
        <v>0.77857142857142858</v>
      </c>
      <c r="L154">
        <v>0.22142857142857139</v>
      </c>
      <c r="M154">
        <v>0</v>
      </c>
      <c r="N154">
        <v>1529</v>
      </c>
      <c r="O154">
        <v>5445</v>
      </c>
      <c r="P154" s="10">
        <v>22</v>
      </c>
      <c r="Q154">
        <v>0</v>
      </c>
      <c r="R154">
        <f t="shared" si="5"/>
        <v>0</v>
      </c>
    </row>
    <row r="155" spans="1:18" x14ac:dyDescent="0.6">
      <c r="A155">
        <v>2020</v>
      </c>
      <c r="B155">
        <v>6</v>
      </c>
      <c r="C155">
        <v>2</v>
      </c>
      <c r="D155">
        <f t="shared" si="4"/>
        <v>2</v>
      </c>
      <c r="G155">
        <v>6855</v>
      </c>
      <c r="H155">
        <v>6816</v>
      </c>
      <c r="I155">
        <v>1</v>
      </c>
      <c r="J155">
        <v>0</v>
      </c>
      <c r="K155">
        <v>0.75508870214752566</v>
      </c>
      <c r="L155">
        <v>0.24491129785247431</v>
      </c>
      <c r="M155">
        <v>7.3529411764705881E-3</v>
      </c>
      <c r="N155">
        <v>1582</v>
      </c>
      <c r="O155">
        <v>5445</v>
      </c>
      <c r="P155" s="10">
        <v>21.1</v>
      </c>
      <c r="Q155">
        <v>0</v>
      </c>
      <c r="R155">
        <f t="shared" si="5"/>
        <v>0</v>
      </c>
    </row>
    <row r="156" spans="1:18" x14ac:dyDescent="0.6">
      <c r="A156">
        <v>2020</v>
      </c>
      <c r="B156">
        <v>6</v>
      </c>
      <c r="C156">
        <v>3</v>
      </c>
      <c r="D156">
        <f t="shared" si="4"/>
        <v>3</v>
      </c>
      <c r="G156">
        <v>6767</v>
      </c>
      <c r="H156">
        <v>7078</v>
      </c>
      <c r="I156">
        <v>1</v>
      </c>
      <c r="J156">
        <v>0</v>
      </c>
      <c r="K156">
        <v>0.77331649831649829</v>
      </c>
      <c r="L156">
        <v>0.22668350168350171</v>
      </c>
      <c r="M156">
        <v>0</v>
      </c>
      <c r="N156">
        <v>1606</v>
      </c>
      <c r="O156">
        <v>5445</v>
      </c>
      <c r="P156" s="10">
        <v>21.3</v>
      </c>
      <c r="Q156">
        <v>0</v>
      </c>
      <c r="R156">
        <f t="shared" si="5"/>
        <v>0</v>
      </c>
    </row>
    <row r="157" spans="1:18" x14ac:dyDescent="0.6">
      <c r="A157">
        <v>2020</v>
      </c>
      <c r="B157">
        <v>6</v>
      </c>
      <c r="C157">
        <v>4</v>
      </c>
      <c r="D157">
        <f t="shared" si="4"/>
        <v>4</v>
      </c>
      <c r="G157">
        <v>7534</v>
      </c>
      <c r="H157">
        <v>8043</v>
      </c>
      <c r="I157">
        <v>1</v>
      </c>
      <c r="J157">
        <v>0</v>
      </c>
      <c r="K157">
        <v>0.76629629629629625</v>
      </c>
      <c r="L157">
        <v>0.23370370370370369</v>
      </c>
      <c r="M157">
        <v>0</v>
      </c>
      <c r="N157">
        <v>1567</v>
      </c>
      <c r="O157">
        <v>5445</v>
      </c>
      <c r="P157" s="10">
        <v>22.9</v>
      </c>
      <c r="Q157">
        <v>0</v>
      </c>
      <c r="R157">
        <f t="shared" si="5"/>
        <v>0</v>
      </c>
    </row>
    <row r="158" spans="1:18" x14ac:dyDescent="0.6">
      <c r="A158">
        <v>2020</v>
      </c>
      <c r="B158">
        <v>6</v>
      </c>
      <c r="C158">
        <v>5</v>
      </c>
      <c r="D158">
        <f t="shared" si="4"/>
        <v>5</v>
      </c>
      <c r="G158">
        <v>8418</v>
      </c>
      <c r="H158">
        <v>8680</v>
      </c>
      <c r="I158">
        <v>1</v>
      </c>
      <c r="J158">
        <v>0</v>
      </c>
      <c r="K158">
        <v>0.75786210317460312</v>
      </c>
      <c r="L158">
        <v>0.2421378968253968</v>
      </c>
      <c r="M158">
        <v>0</v>
      </c>
      <c r="N158">
        <v>1659</v>
      </c>
      <c r="O158">
        <v>5445</v>
      </c>
      <c r="P158" s="10">
        <v>22</v>
      </c>
      <c r="Q158">
        <v>0</v>
      </c>
      <c r="R158">
        <f t="shared" si="5"/>
        <v>0</v>
      </c>
    </row>
    <row r="159" spans="1:18" x14ac:dyDescent="0.6">
      <c r="A159">
        <v>2020</v>
      </c>
      <c r="B159">
        <v>6</v>
      </c>
      <c r="C159">
        <v>6</v>
      </c>
      <c r="D159">
        <f t="shared" si="4"/>
        <v>6</v>
      </c>
      <c r="E159" t="s">
        <v>22</v>
      </c>
      <c r="F159" t="s">
        <v>11</v>
      </c>
      <c r="G159">
        <v>8286</v>
      </c>
      <c r="H159">
        <v>8558</v>
      </c>
      <c r="I159">
        <v>1</v>
      </c>
      <c r="J159">
        <v>0</v>
      </c>
      <c r="K159">
        <v>0.77806412337662334</v>
      </c>
      <c r="L159">
        <v>0.2219358766233766</v>
      </c>
      <c r="M159">
        <v>0</v>
      </c>
      <c r="N159">
        <v>1991</v>
      </c>
      <c r="O159">
        <v>5445</v>
      </c>
      <c r="P159" s="10">
        <v>21</v>
      </c>
      <c r="Q159">
        <v>0</v>
      </c>
      <c r="R159">
        <f t="shared" si="5"/>
        <v>0</v>
      </c>
    </row>
    <row r="160" spans="1:18" x14ac:dyDescent="0.6">
      <c r="A160">
        <v>2020</v>
      </c>
      <c r="B160">
        <v>6</v>
      </c>
      <c r="C160">
        <v>7</v>
      </c>
      <c r="D160">
        <f t="shared" si="4"/>
        <v>7</v>
      </c>
      <c r="E160" t="s">
        <v>22</v>
      </c>
      <c r="F160" t="s">
        <v>15</v>
      </c>
      <c r="G160">
        <v>9101</v>
      </c>
      <c r="H160">
        <v>9411</v>
      </c>
      <c r="I160">
        <v>1</v>
      </c>
      <c r="J160">
        <v>0</v>
      </c>
      <c r="K160">
        <v>0.76760010822510827</v>
      </c>
      <c r="L160">
        <v>0.23239989177489179</v>
      </c>
      <c r="M160">
        <v>0</v>
      </c>
      <c r="N160">
        <v>1935</v>
      </c>
      <c r="O160">
        <v>5445</v>
      </c>
      <c r="P160" s="10">
        <v>21.5</v>
      </c>
      <c r="Q160">
        <v>0</v>
      </c>
      <c r="R160">
        <f t="shared" si="5"/>
        <v>0</v>
      </c>
    </row>
    <row r="161" spans="1:18" x14ac:dyDescent="0.6">
      <c r="A161">
        <v>2020</v>
      </c>
      <c r="B161">
        <v>6</v>
      </c>
      <c r="C161">
        <v>8</v>
      </c>
      <c r="D161">
        <f t="shared" si="4"/>
        <v>1</v>
      </c>
      <c r="G161">
        <v>8581</v>
      </c>
      <c r="H161">
        <v>8559</v>
      </c>
      <c r="I161">
        <v>1</v>
      </c>
      <c r="J161">
        <v>0</v>
      </c>
      <c r="K161">
        <v>0.7765985750360751</v>
      </c>
      <c r="L161">
        <v>0.22340142496392501</v>
      </c>
      <c r="M161">
        <v>0</v>
      </c>
      <c r="N161">
        <v>1610</v>
      </c>
      <c r="O161">
        <v>5445</v>
      </c>
      <c r="P161" s="10">
        <v>23.3</v>
      </c>
      <c r="Q161">
        <v>0</v>
      </c>
      <c r="R161">
        <f t="shared" si="5"/>
        <v>0</v>
      </c>
    </row>
    <row r="162" spans="1:18" x14ac:dyDescent="0.6">
      <c r="A162">
        <v>2020</v>
      </c>
      <c r="B162">
        <v>6</v>
      </c>
      <c r="C162">
        <v>9</v>
      </c>
      <c r="D162">
        <f t="shared" si="4"/>
        <v>2</v>
      </c>
      <c r="G162">
        <v>8140</v>
      </c>
      <c r="H162">
        <v>7763</v>
      </c>
      <c r="I162">
        <v>1</v>
      </c>
      <c r="J162">
        <v>0</v>
      </c>
      <c r="K162">
        <v>0.73625965537730242</v>
      </c>
      <c r="L162">
        <v>0.26374034462269752</v>
      </c>
      <c r="M162">
        <v>2.163865546218487E-2</v>
      </c>
      <c r="N162">
        <v>1761</v>
      </c>
      <c r="O162">
        <v>5445</v>
      </c>
      <c r="P162" s="10">
        <v>24</v>
      </c>
      <c r="Q162">
        <v>0</v>
      </c>
      <c r="R162">
        <f t="shared" si="5"/>
        <v>0</v>
      </c>
    </row>
    <row r="163" spans="1:18" x14ac:dyDescent="0.6">
      <c r="A163">
        <v>2020</v>
      </c>
      <c r="B163">
        <v>6</v>
      </c>
      <c r="C163">
        <v>10</v>
      </c>
      <c r="D163">
        <f t="shared" si="4"/>
        <v>3</v>
      </c>
      <c r="G163">
        <v>7937</v>
      </c>
      <c r="H163">
        <v>7389</v>
      </c>
      <c r="I163">
        <v>1</v>
      </c>
      <c r="J163">
        <v>0</v>
      </c>
      <c r="K163">
        <v>0.78717306998557002</v>
      </c>
      <c r="L163">
        <v>0.21282693001443001</v>
      </c>
      <c r="M163">
        <v>0</v>
      </c>
      <c r="N163">
        <v>1668</v>
      </c>
      <c r="O163">
        <v>5445</v>
      </c>
      <c r="P163" s="10">
        <v>24.7</v>
      </c>
      <c r="Q163">
        <v>0</v>
      </c>
      <c r="R163">
        <f t="shared" si="5"/>
        <v>0</v>
      </c>
    </row>
    <row r="164" spans="1:18" x14ac:dyDescent="0.6">
      <c r="A164">
        <v>2020</v>
      </c>
      <c r="B164">
        <v>6</v>
      </c>
      <c r="C164">
        <v>11</v>
      </c>
      <c r="D164">
        <f t="shared" si="4"/>
        <v>4</v>
      </c>
      <c r="G164">
        <v>8535</v>
      </c>
      <c r="H164">
        <v>8636</v>
      </c>
      <c r="I164">
        <v>1</v>
      </c>
      <c r="J164">
        <v>0</v>
      </c>
      <c r="K164">
        <v>0.72811823593073588</v>
      </c>
      <c r="L164">
        <v>0.27188176406926412</v>
      </c>
      <c r="M164">
        <v>1.7708333333333329E-2</v>
      </c>
      <c r="N164">
        <v>1667</v>
      </c>
      <c r="O164">
        <v>5445</v>
      </c>
      <c r="P164" s="10">
        <v>22.6</v>
      </c>
      <c r="Q164">
        <v>10.5</v>
      </c>
      <c r="R164">
        <f t="shared" si="5"/>
        <v>237.3</v>
      </c>
    </row>
    <row r="165" spans="1:18" x14ac:dyDescent="0.6">
      <c r="A165">
        <v>2020</v>
      </c>
      <c r="B165">
        <v>6</v>
      </c>
      <c r="C165">
        <v>12</v>
      </c>
      <c r="D165">
        <f t="shared" si="4"/>
        <v>5</v>
      </c>
      <c r="G165">
        <v>9618</v>
      </c>
      <c r="H165">
        <v>9260</v>
      </c>
      <c r="I165">
        <v>1</v>
      </c>
      <c r="J165">
        <v>0</v>
      </c>
      <c r="K165">
        <v>0.79363463334051576</v>
      </c>
      <c r="L165">
        <v>0.2063653666594843</v>
      </c>
      <c r="M165">
        <v>0</v>
      </c>
      <c r="N165">
        <v>1674</v>
      </c>
      <c r="O165">
        <v>5445</v>
      </c>
      <c r="P165" s="10">
        <v>22.6</v>
      </c>
      <c r="Q165">
        <v>2.2999999999999998</v>
      </c>
      <c r="R165">
        <f t="shared" si="5"/>
        <v>51.98</v>
      </c>
    </row>
    <row r="166" spans="1:18" x14ac:dyDescent="0.6">
      <c r="A166">
        <v>2020</v>
      </c>
      <c r="B166">
        <v>6</v>
      </c>
      <c r="C166">
        <v>13</v>
      </c>
      <c r="D166">
        <f t="shared" si="4"/>
        <v>6</v>
      </c>
      <c r="G166">
        <v>9179</v>
      </c>
      <c r="H166">
        <v>9142</v>
      </c>
      <c r="I166">
        <v>1</v>
      </c>
      <c r="J166">
        <v>0</v>
      </c>
      <c r="K166">
        <v>0.80101929320679321</v>
      </c>
      <c r="L166">
        <v>0.19898070679320681</v>
      </c>
      <c r="M166">
        <v>0</v>
      </c>
      <c r="N166">
        <v>1994</v>
      </c>
      <c r="O166">
        <v>5445</v>
      </c>
      <c r="P166" s="10">
        <v>22</v>
      </c>
      <c r="Q166">
        <v>91</v>
      </c>
      <c r="R166">
        <f t="shared" si="5"/>
        <v>2002</v>
      </c>
    </row>
    <row r="167" spans="1:18" x14ac:dyDescent="0.6">
      <c r="A167">
        <v>2020</v>
      </c>
      <c r="B167">
        <v>6</v>
      </c>
      <c r="C167">
        <v>14</v>
      </c>
      <c r="D167">
        <f t="shared" si="4"/>
        <v>7</v>
      </c>
      <c r="G167">
        <v>9474</v>
      </c>
      <c r="H167">
        <v>10028</v>
      </c>
      <c r="I167">
        <v>1</v>
      </c>
      <c r="J167">
        <v>0</v>
      </c>
      <c r="K167">
        <v>0.80261584820408349</v>
      </c>
      <c r="L167">
        <v>0.19738415179591651</v>
      </c>
      <c r="M167">
        <v>2.6169255581020279E-2</v>
      </c>
      <c r="N167">
        <v>1963</v>
      </c>
      <c r="O167">
        <v>5445</v>
      </c>
      <c r="P167" s="10">
        <v>23.3</v>
      </c>
      <c r="Q167">
        <v>16.399999999999999</v>
      </c>
      <c r="R167">
        <f t="shared" si="5"/>
        <v>382.12</v>
      </c>
    </row>
    <row r="168" spans="1:18" x14ac:dyDescent="0.6">
      <c r="A168">
        <v>2020</v>
      </c>
      <c r="B168">
        <v>6</v>
      </c>
      <c r="C168">
        <v>15</v>
      </c>
      <c r="D168">
        <f t="shared" si="4"/>
        <v>1</v>
      </c>
      <c r="G168">
        <v>8882</v>
      </c>
      <c r="H168">
        <v>9287</v>
      </c>
      <c r="I168">
        <v>1</v>
      </c>
      <c r="J168">
        <v>0</v>
      </c>
      <c r="K168">
        <v>0.79121347402597397</v>
      </c>
      <c r="L168">
        <v>0.208786525974026</v>
      </c>
      <c r="M168">
        <v>6.2500000000000003E-3</v>
      </c>
      <c r="N168">
        <v>1712</v>
      </c>
      <c r="O168">
        <v>5445</v>
      </c>
      <c r="P168" s="10">
        <v>23.8</v>
      </c>
      <c r="Q168">
        <v>0</v>
      </c>
      <c r="R168">
        <f t="shared" si="5"/>
        <v>0</v>
      </c>
    </row>
    <row r="169" spans="1:18" x14ac:dyDescent="0.6">
      <c r="A169">
        <v>2020</v>
      </c>
      <c r="B169">
        <v>6</v>
      </c>
      <c r="C169">
        <v>16</v>
      </c>
      <c r="D169">
        <f t="shared" si="4"/>
        <v>2</v>
      </c>
      <c r="G169">
        <v>8334</v>
      </c>
      <c r="H169">
        <v>8271</v>
      </c>
      <c r="I169">
        <v>1</v>
      </c>
      <c r="J169">
        <v>0</v>
      </c>
      <c r="K169">
        <v>0.79027777777777775</v>
      </c>
      <c r="L169">
        <v>0.2097222222222222</v>
      </c>
      <c r="M169">
        <v>0</v>
      </c>
      <c r="N169">
        <v>1810</v>
      </c>
      <c r="O169">
        <v>5445</v>
      </c>
      <c r="P169" s="10">
        <v>23.9</v>
      </c>
      <c r="Q169">
        <v>0</v>
      </c>
      <c r="R169">
        <f t="shared" si="5"/>
        <v>0</v>
      </c>
    </row>
    <row r="170" spans="1:18" x14ac:dyDescent="0.6">
      <c r="A170">
        <v>2020</v>
      </c>
      <c r="B170">
        <v>6</v>
      </c>
      <c r="C170">
        <v>17</v>
      </c>
      <c r="D170">
        <f t="shared" si="4"/>
        <v>3</v>
      </c>
      <c r="G170">
        <v>8413</v>
      </c>
      <c r="H170">
        <v>8301</v>
      </c>
      <c r="I170">
        <v>1</v>
      </c>
      <c r="J170">
        <v>0</v>
      </c>
      <c r="K170">
        <v>0.78261269980019976</v>
      </c>
      <c r="L170">
        <v>0.21738730019980021</v>
      </c>
      <c r="M170">
        <v>9.6153846153846194E-3</v>
      </c>
      <c r="N170">
        <v>1836</v>
      </c>
      <c r="O170">
        <v>5445</v>
      </c>
      <c r="P170" s="10">
        <v>22.3</v>
      </c>
      <c r="Q170">
        <v>0</v>
      </c>
      <c r="R170">
        <f t="shared" si="5"/>
        <v>0</v>
      </c>
    </row>
    <row r="171" spans="1:18" x14ac:dyDescent="0.6">
      <c r="A171">
        <v>2020</v>
      </c>
      <c r="B171">
        <v>6</v>
      </c>
      <c r="C171">
        <v>18</v>
      </c>
      <c r="D171">
        <f t="shared" si="4"/>
        <v>4</v>
      </c>
      <c r="G171">
        <v>8972</v>
      </c>
      <c r="H171">
        <v>9718</v>
      </c>
      <c r="I171">
        <v>1</v>
      </c>
      <c r="J171">
        <v>0</v>
      </c>
      <c r="K171">
        <v>0.76645472582972585</v>
      </c>
      <c r="L171">
        <v>0.23354527417027421</v>
      </c>
      <c r="M171">
        <v>0</v>
      </c>
      <c r="N171">
        <v>1854</v>
      </c>
      <c r="O171">
        <v>5445</v>
      </c>
      <c r="P171" s="10">
        <v>18.3</v>
      </c>
      <c r="Q171">
        <v>40.200000000000003</v>
      </c>
      <c r="R171">
        <f t="shared" si="5"/>
        <v>735.66000000000008</v>
      </c>
    </row>
    <row r="172" spans="1:18" x14ac:dyDescent="0.6">
      <c r="A172">
        <v>2020</v>
      </c>
      <c r="B172">
        <v>6</v>
      </c>
      <c r="C172">
        <v>19</v>
      </c>
      <c r="D172">
        <f t="shared" si="4"/>
        <v>5</v>
      </c>
      <c r="G172">
        <v>10582</v>
      </c>
      <c r="H172">
        <v>11632</v>
      </c>
      <c r="I172">
        <v>1</v>
      </c>
      <c r="J172">
        <v>0</v>
      </c>
      <c r="K172">
        <v>0.79394363806128521</v>
      </c>
      <c r="L172">
        <v>0.2060563619387149</v>
      </c>
      <c r="M172">
        <v>5.2970885323826503E-2</v>
      </c>
      <c r="N172">
        <v>2002</v>
      </c>
      <c r="O172">
        <v>5445</v>
      </c>
      <c r="P172" s="10">
        <v>21.8</v>
      </c>
      <c r="Q172">
        <v>0.8</v>
      </c>
      <c r="R172">
        <f t="shared" si="5"/>
        <v>17.440000000000001</v>
      </c>
    </row>
    <row r="173" spans="1:18" x14ac:dyDescent="0.6">
      <c r="A173">
        <v>2020</v>
      </c>
      <c r="B173">
        <v>6</v>
      </c>
      <c r="C173">
        <v>20</v>
      </c>
      <c r="D173">
        <f t="shared" si="4"/>
        <v>6</v>
      </c>
      <c r="G173">
        <v>11145</v>
      </c>
      <c r="H173">
        <v>11576</v>
      </c>
      <c r="I173">
        <v>1</v>
      </c>
      <c r="J173">
        <v>0</v>
      </c>
      <c r="K173">
        <v>0.79496042152292157</v>
      </c>
      <c r="L173">
        <v>0.20503957847707849</v>
      </c>
      <c r="M173">
        <v>0</v>
      </c>
      <c r="N173">
        <v>2483</v>
      </c>
      <c r="O173">
        <v>5445</v>
      </c>
      <c r="P173" s="10">
        <v>21.2</v>
      </c>
      <c r="Q173">
        <v>0</v>
      </c>
      <c r="R173">
        <f t="shared" si="5"/>
        <v>0</v>
      </c>
    </row>
    <row r="174" spans="1:18" x14ac:dyDescent="0.6">
      <c r="A174">
        <v>2020</v>
      </c>
      <c r="B174">
        <v>6</v>
      </c>
      <c r="C174">
        <v>21</v>
      </c>
      <c r="D174">
        <f t="shared" si="4"/>
        <v>7</v>
      </c>
      <c r="G174">
        <v>11449</v>
      </c>
      <c r="H174">
        <v>11937</v>
      </c>
      <c r="I174">
        <v>1</v>
      </c>
      <c r="J174">
        <v>0</v>
      </c>
      <c r="K174">
        <v>0.78001443001442994</v>
      </c>
      <c r="L174">
        <v>0.21998556998557001</v>
      </c>
      <c r="M174">
        <v>7.3529411764705881E-3</v>
      </c>
      <c r="N174">
        <v>2358</v>
      </c>
      <c r="O174">
        <v>5445</v>
      </c>
      <c r="P174" s="10">
        <v>21.2</v>
      </c>
      <c r="Q174">
        <v>0</v>
      </c>
      <c r="R174">
        <f t="shared" si="5"/>
        <v>0</v>
      </c>
    </row>
    <row r="175" spans="1:18" x14ac:dyDescent="0.6">
      <c r="A175">
        <v>2020</v>
      </c>
      <c r="B175">
        <v>6</v>
      </c>
      <c r="C175">
        <v>22</v>
      </c>
      <c r="D175">
        <f t="shared" si="4"/>
        <v>1</v>
      </c>
      <c r="G175">
        <v>10255</v>
      </c>
      <c r="H175">
        <v>10688</v>
      </c>
      <c r="I175">
        <v>1</v>
      </c>
      <c r="J175">
        <v>0</v>
      </c>
      <c r="K175">
        <v>0.76818632756132754</v>
      </c>
      <c r="L175">
        <v>0.2318136724386724</v>
      </c>
      <c r="M175">
        <v>5.681818181818182E-3</v>
      </c>
      <c r="N175">
        <v>2002</v>
      </c>
      <c r="O175">
        <v>5445</v>
      </c>
      <c r="P175" s="10">
        <v>22.8</v>
      </c>
      <c r="Q175">
        <v>0</v>
      </c>
      <c r="R175">
        <f t="shared" si="5"/>
        <v>0</v>
      </c>
    </row>
    <row r="176" spans="1:18" x14ac:dyDescent="0.6">
      <c r="A176">
        <v>2020</v>
      </c>
      <c r="B176">
        <v>6</v>
      </c>
      <c r="C176">
        <v>23</v>
      </c>
      <c r="D176">
        <f t="shared" si="4"/>
        <v>2</v>
      </c>
      <c r="G176">
        <v>9813</v>
      </c>
      <c r="H176">
        <v>8604</v>
      </c>
      <c r="I176">
        <v>1</v>
      </c>
      <c r="J176">
        <v>0</v>
      </c>
      <c r="K176">
        <v>0.76717622655122653</v>
      </c>
      <c r="L176">
        <v>0.23282377344877339</v>
      </c>
      <c r="M176">
        <v>1.3194444444444439E-2</v>
      </c>
      <c r="N176">
        <v>2069</v>
      </c>
      <c r="O176">
        <v>5445</v>
      </c>
      <c r="P176" s="10">
        <v>23.8</v>
      </c>
      <c r="Q176">
        <v>0</v>
      </c>
      <c r="R176">
        <f t="shared" si="5"/>
        <v>0</v>
      </c>
    </row>
    <row r="177" spans="1:18" x14ac:dyDescent="0.6">
      <c r="A177">
        <v>2020</v>
      </c>
      <c r="B177">
        <v>6</v>
      </c>
      <c r="C177">
        <v>24</v>
      </c>
      <c r="D177">
        <f t="shared" si="4"/>
        <v>3</v>
      </c>
      <c r="G177">
        <v>9478</v>
      </c>
      <c r="H177">
        <v>8471</v>
      </c>
      <c r="I177">
        <v>1</v>
      </c>
      <c r="J177">
        <v>0</v>
      </c>
      <c r="K177">
        <v>0.7647907647907648</v>
      </c>
      <c r="L177">
        <v>0.2352092352092352</v>
      </c>
      <c r="M177">
        <v>6.2500000000000003E-3</v>
      </c>
      <c r="N177">
        <v>1853</v>
      </c>
      <c r="O177">
        <v>5445</v>
      </c>
      <c r="P177" s="10">
        <v>22.6</v>
      </c>
      <c r="Q177">
        <v>19.5</v>
      </c>
      <c r="R177">
        <f t="shared" si="5"/>
        <v>440.70000000000005</v>
      </c>
    </row>
    <row r="178" spans="1:18" x14ac:dyDescent="0.6">
      <c r="A178">
        <v>2020</v>
      </c>
      <c r="B178">
        <v>6</v>
      </c>
      <c r="C178">
        <v>25</v>
      </c>
      <c r="D178">
        <f t="shared" si="4"/>
        <v>4</v>
      </c>
      <c r="G178">
        <v>9212</v>
      </c>
      <c r="H178">
        <v>9568</v>
      </c>
      <c r="I178">
        <v>1</v>
      </c>
      <c r="J178">
        <v>0</v>
      </c>
      <c r="K178">
        <v>0.75903905122655124</v>
      </c>
      <c r="L178">
        <v>0.24096094877344881</v>
      </c>
      <c r="M178">
        <v>6.2500000000000003E-3</v>
      </c>
      <c r="N178">
        <v>1812</v>
      </c>
      <c r="O178">
        <v>5445</v>
      </c>
      <c r="P178" s="10">
        <v>22</v>
      </c>
      <c r="Q178">
        <v>35.299999999999997</v>
      </c>
      <c r="R178">
        <f t="shared" si="5"/>
        <v>776.59999999999991</v>
      </c>
    </row>
    <row r="179" spans="1:18" x14ac:dyDescent="0.6">
      <c r="A179">
        <v>2020</v>
      </c>
      <c r="B179">
        <v>6</v>
      </c>
      <c r="C179">
        <v>26</v>
      </c>
      <c r="D179">
        <f t="shared" si="4"/>
        <v>5</v>
      </c>
      <c r="G179">
        <v>11402</v>
      </c>
      <c r="H179">
        <v>12006</v>
      </c>
      <c r="I179">
        <v>1</v>
      </c>
      <c r="J179">
        <v>0</v>
      </c>
      <c r="K179">
        <v>0.78919022154316276</v>
      </c>
      <c r="L179">
        <v>0.21080977845683729</v>
      </c>
      <c r="M179">
        <v>3.7165775401069523E-2</v>
      </c>
      <c r="N179">
        <v>1941</v>
      </c>
      <c r="O179">
        <v>5445</v>
      </c>
      <c r="P179" s="10">
        <v>23.3</v>
      </c>
      <c r="Q179">
        <v>0</v>
      </c>
      <c r="R179">
        <f t="shared" si="5"/>
        <v>0</v>
      </c>
    </row>
    <row r="180" spans="1:18" x14ac:dyDescent="0.6">
      <c r="A180">
        <v>2020</v>
      </c>
      <c r="B180">
        <v>6</v>
      </c>
      <c r="C180">
        <v>27</v>
      </c>
      <c r="D180">
        <f t="shared" si="4"/>
        <v>6</v>
      </c>
      <c r="G180">
        <v>11234</v>
      </c>
      <c r="H180">
        <v>11320</v>
      </c>
      <c r="I180">
        <v>1</v>
      </c>
      <c r="J180">
        <v>0</v>
      </c>
      <c r="K180">
        <v>0.75666539343009931</v>
      </c>
      <c r="L180">
        <v>0.24333460656990069</v>
      </c>
      <c r="M180">
        <v>5.8823529411764714E-3</v>
      </c>
      <c r="N180">
        <v>2334</v>
      </c>
      <c r="O180">
        <v>5445</v>
      </c>
      <c r="P180" s="10">
        <v>23.2</v>
      </c>
      <c r="Q180">
        <v>0</v>
      </c>
      <c r="R180">
        <f t="shared" si="5"/>
        <v>0</v>
      </c>
    </row>
    <row r="181" spans="1:18" x14ac:dyDescent="0.6">
      <c r="A181">
        <v>2020</v>
      </c>
      <c r="B181">
        <v>6</v>
      </c>
      <c r="C181">
        <v>28</v>
      </c>
      <c r="D181">
        <f t="shared" si="4"/>
        <v>7</v>
      </c>
      <c r="G181">
        <v>11373</v>
      </c>
      <c r="H181">
        <v>11459</v>
      </c>
      <c r="I181">
        <v>1</v>
      </c>
      <c r="J181">
        <v>0</v>
      </c>
      <c r="K181">
        <v>0.80673982879865225</v>
      </c>
      <c r="L181">
        <v>0.19326017120134761</v>
      </c>
      <c r="M181">
        <v>5.3475935828877011E-3</v>
      </c>
      <c r="N181">
        <v>2233</v>
      </c>
      <c r="O181">
        <v>5445</v>
      </c>
      <c r="P181" s="10">
        <v>24.9</v>
      </c>
      <c r="Q181">
        <v>0</v>
      </c>
      <c r="R181">
        <f t="shared" si="5"/>
        <v>0</v>
      </c>
    </row>
    <row r="182" spans="1:18" x14ac:dyDescent="0.6">
      <c r="A182">
        <v>2020</v>
      </c>
      <c r="B182">
        <v>6</v>
      </c>
      <c r="C182">
        <v>29</v>
      </c>
      <c r="D182">
        <f t="shared" si="4"/>
        <v>1</v>
      </c>
      <c r="G182">
        <v>10113</v>
      </c>
      <c r="H182">
        <v>9972</v>
      </c>
      <c r="I182">
        <v>1</v>
      </c>
      <c r="J182">
        <v>0</v>
      </c>
      <c r="K182">
        <v>0.82320526695526697</v>
      </c>
      <c r="L182">
        <v>0.176794733044733</v>
      </c>
      <c r="M182">
        <v>5.1494859307359302E-2</v>
      </c>
      <c r="N182">
        <v>1795</v>
      </c>
      <c r="O182">
        <v>5445</v>
      </c>
      <c r="P182" s="10">
        <v>21.6</v>
      </c>
      <c r="Q182">
        <v>99.2</v>
      </c>
      <c r="R182">
        <f t="shared" si="5"/>
        <v>2142.7200000000003</v>
      </c>
    </row>
    <row r="183" spans="1:18" x14ac:dyDescent="0.6">
      <c r="A183">
        <v>2020</v>
      </c>
      <c r="B183">
        <v>6</v>
      </c>
      <c r="C183">
        <v>30</v>
      </c>
      <c r="D183">
        <f t="shared" si="4"/>
        <v>2</v>
      </c>
      <c r="G183">
        <v>9121</v>
      </c>
      <c r="H183">
        <v>9367</v>
      </c>
      <c r="I183">
        <v>1</v>
      </c>
      <c r="J183">
        <v>0</v>
      </c>
      <c r="K183">
        <v>0.78952471139971137</v>
      </c>
      <c r="L183">
        <v>0.21047528860028861</v>
      </c>
      <c r="M183">
        <v>4.144570707070707E-2</v>
      </c>
      <c r="N183">
        <v>1748</v>
      </c>
      <c r="O183">
        <v>5445</v>
      </c>
      <c r="P183" s="10">
        <v>22</v>
      </c>
      <c r="Q183">
        <v>5.9</v>
      </c>
      <c r="R183">
        <f t="shared" si="5"/>
        <v>129.80000000000001</v>
      </c>
    </row>
    <row r="184" spans="1:18" x14ac:dyDescent="0.6">
      <c r="A184">
        <v>2020</v>
      </c>
      <c r="B184">
        <v>7</v>
      </c>
      <c r="C184">
        <v>1</v>
      </c>
      <c r="D184">
        <f t="shared" si="4"/>
        <v>3</v>
      </c>
      <c r="G184">
        <v>9112</v>
      </c>
      <c r="H184">
        <v>9995</v>
      </c>
      <c r="I184">
        <v>1</v>
      </c>
      <c r="J184">
        <v>0</v>
      </c>
      <c r="K184">
        <v>0.77377570346320346</v>
      </c>
      <c r="L184">
        <v>0.22622429653679649</v>
      </c>
      <c r="M184">
        <v>2.5994318181818181E-2</v>
      </c>
      <c r="N184">
        <v>1841</v>
      </c>
      <c r="O184">
        <v>5445</v>
      </c>
      <c r="P184" s="10">
        <v>20.8</v>
      </c>
      <c r="Q184">
        <v>0</v>
      </c>
      <c r="R184">
        <f t="shared" si="5"/>
        <v>0</v>
      </c>
    </row>
    <row r="185" spans="1:18" x14ac:dyDescent="0.6">
      <c r="A185">
        <v>2020</v>
      </c>
      <c r="B185">
        <v>7</v>
      </c>
      <c r="C185">
        <v>2</v>
      </c>
      <c r="D185">
        <f t="shared" si="4"/>
        <v>4</v>
      </c>
      <c r="G185">
        <v>9607</v>
      </c>
      <c r="H185">
        <v>10191</v>
      </c>
      <c r="I185">
        <v>1</v>
      </c>
      <c r="J185">
        <v>0</v>
      </c>
      <c r="K185">
        <v>0.77171491702741701</v>
      </c>
      <c r="L185">
        <v>0.22828508297258299</v>
      </c>
      <c r="M185">
        <v>6.9444444444444441E-3</v>
      </c>
      <c r="N185">
        <v>1931</v>
      </c>
      <c r="O185">
        <v>5445</v>
      </c>
      <c r="P185" s="10">
        <v>21.7</v>
      </c>
      <c r="Q185">
        <v>0</v>
      </c>
      <c r="R185">
        <f t="shared" si="5"/>
        <v>0</v>
      </c>
    </row>
    <row r="186" spans="1:18" x14ac:dyDescent="0.6">
      <c r="A186">
        <v>2020</v>
      </c>
      <c r="B186">
        <v>7</v>
      </c>
      <c r="C186">
        <v>3</v>
      </c>
      <c r="D186">
        <f t="shared" si="4"/>
        <v>5</v>
      </c>
      <c r="G186">
        <v>10898</v>
      </c>
      <c r="H186">
        <v>10661</v>
      </c>
      <c r="I186">
        <v>1</v>
      </c>
      <c r="J186">
        <v>0</v>
      </c>
      <c r="K186">
        <v>0.7854362957304134</v>
      </c>
      <c r="L186">
        <v>0.2145637042695866</v>
      </c>
      <c r="M186">
        <v>7.3529411764705881E-3</v>
      </c>
      <c r="N186">
        <v>1963</v>
      </c>
      <c r="O186">
        <v>5445</v>
      </c>
      <c r="P186" s="10">
        <v>20.6</v>
      </c>
      <c r="Q186">
        <v>7.8</v>
      </c>
      <c r="R186">
        <f t="shared" si="5"/>
        <v>160.68</v>
      </c>
    </row>
    <row r="187" spans="1:18" x14ac:dyDescent="0.6">
      <c r="A187">
        <v>2020</v>
      </c>
      <c r="B187">
        <v>7</v>
      </c>
      <c r="C187">
        <v>4</v>
      </c>
      <c r="D187">
        <f t="shared" si="4"/>
        <v>6</v>
      </c>
      <c r="G187">
        <v>11065</v>
      </c>
      <c r="H187">
        <v>10305</v>
      </c>
      <c r="I187">
        <v>1</v>
      </c>
      <c r="J187">
        <v>0</v>
      </c>
      <c r="K187">
        <v>0.79073998917748922</v>
      </c>
      <c r="L187">
        <v>0.20926001082251081</v>
      </c>
      <c r="M187">
        <v>1.9444444444444441E-2</v>
      </c>
      <c r="N187">
        <v>2266</v>
      </c>
      <c r="O187">
        <v>5445</v>
      </c>
      <c r="P187" s="10">
        <v>20.399999999999999</v>
      </c>
      <c r="Q187">
        <v>0</v>
      </c>
      <c r="R187">
        <f t="shared" si="5"/>
        <v>0</v>
      </c>
    </row>
    <row r="188" spans="1:18" x14ac:dyDescent="0.6">
      <c r="A188">
        <v>2020</v>
      </c>
      <c r="B188">
        <v>7</v>
      </c>
      <c r="C188">
        <v>5</v>
      </c>
      <c r="D188">
        <f t="shared" si="4"/>
        <v>7</v>
      </c>
      <c r="G188">
        <v>10388</v>
      </c>
      <c r="H188">
        <v>10697</v>
      </c>
      <c r="I188">
        <v>1</v>
      </c>
      <c r="J188">
        <v>0</v>
      </c>
      <c r="K188">
        <v>0.80922688422688427</v>
      </c>
      <c r="L188">
        <v>0.19077311577311579</v>
      </c>
      <c r="M188">
        <v>0</v>
      </c>
      <c r="N188">
        <v>2084</v>
      </c>
      <c r="O188">
        <v>5445</v>
      </c>
      <c r="P188" s="10">
        <v>22.2</v>
      </c>
      <c r="Q188">
        <v>0</v>
      </c>
      <c r="R188">
        <f t="shared" si="5"/>
        <v>0</v>
      </c>
    </row>
    <row r="189" spans="1:18" x14ac:dyDescent="0.6">
      <c r="A189">
        <v>2020</v>
      </c>
      <c r="B189">
        <v>7</v>
      </c>
      <c r="C189">
        <v>6</v>
      </c>
      <c r="D189">
        <f t="shared" si="4"/>
        <v>1</v>
      </c>
      <c r="G189">
        <v>9696</v>
      </c>
      <c r="H189">
        <v>10327</v>
      </c>
      <c r="I189">
        <v>1</v>
      </c>
      <c r="J189">
        <v>0</v>
      </c>
      <c r="K189">
        <v>0.77164077752313054</v>
      </c>
      <c r="L189">
        <v>0.22835922247686949</v>
      </c>
      <c r="M189">
        <v>6.8538324420677352E-2</v>
      </c>
      <c r="N189">
        <v>1726</v>
      </c>
      <c r="O189">
        <v>5445</v>
      </c>
      <c r="P189" s="10">
        <v>22.7</v>
      </c>
      <c r="Q189">
        <v>0.8</v>
      </c>
      <c r="R189">
        <f t="shared" si="5"/>
        <v>18.16</v>
      </c>
    </row>
    <row r="190" spans="1:18" x14ac:dyDescent="0.6">
      <c r="A190">
        <v>2020</v>
      </c>
      <c r="B190">
        <v>7</v>
      </c>
      <c r="C190">
        <v>7</v>
      </c>
      <c r="D190">
        <f t="shared" si="4"/>
        <v>2</v>
      </c>
      <c r="G190">
        <v>9147</v>
      </c>
      <c r="H190">
        <v>9788</v>
      </c>
      <c r="I190">
        <v>1</v>
      </c>
      <c r="J190">
        <v>0</v>
      </c>
      <c r="K190">
        <v>0.77585227272727275</v>
      </c>
      <c r="L190">
        <v>0.2241477272727273</v>
      </c>
      <c r="M190">
        <v>0</v>
      </c>
      <c r="N190">
        <v>1870</v>
      </c>
      <c r="O190">
        <v>5445</v>
      </c>
      <c r="P190" s="10">
        <v>22.7</v>
      </c>
      <c r="Q190">
        <v>0.6</v>
      </c>
      <c r="R190">
        <f t="shared" si="5"/>
        <v>13.62</v>
      </c>
    </row>
    <row r="191" spans="1:18" x14ac:dyDescent="0.6">
      <c r="A191">
        <v>2020</v>
      </c>
      <c r="B191">
        <v>7</v>
      </c>
      <c r="C191">
        <v>8</v>
      </c>
      <c r="D191">
        <f t="shared" si="4"/>
        <v>3</v>
      </c>
      <c r="G191">
        <v>9488</v>
      </c>
      <c r="H191">
        <v>9772</v>
      </c>
      <c r="I191">
        <v>1</v>
      </c>
      <c r="J191">
        <v>0</v>
      </c>
      <c r="K191">
        <v>0.77780257936507935</v>
      </c>
      <c r="L191">
        <v>0.22219742063492059</v>
      </c>
      <c r="M191">
        <v>0</v>
      </c>
      <c r="N191">
        <v>1919</v>
      </c>
      <c r="O191">
        <v>5445</v>
      </c>
      <c r="P191" s="10">
        <v>23.5</v>
      </c>
      <c r="Q191">
        <v>0</v>
      </c>
      <c r="R191">
        <f t="shared" si="5"/>
        <v>0</v>
      </c>
    </row>
    <row r="192" spans="1:18" x14ac:dyDescent="0.6">
      <c r="A192">
        <v>2020</v>
      </c>
      <c r="B192">
        <v>7</v>
      </c>
      <c r="C192">
        <v>9</v>
      </c>
      <c r="D192">
        <f t="shared" si="4"/>
        <v>4</v>
      </c>
      <c r="G192">
        <v>9938</v>
      </c>
      <c r="H192">
        <v>10440</v>
      </c>
      <c r="I192">
        <v>1</v>
      </c>
      <c r="J192">
        <v>0</v>
      </c>
      <c r="K192">
        <v>0.77809343434343436</v>
      </c>
      <c r="L192">
        <v>0.22190656565656569</v>
      </c>
      <c r="M192">
        <v>1.4756944444444441E-2</v>
      </c>
      <c r="N192">
        <v>1918</v>
      </c>
      <c r="O192">
        <v>5445</v>
      </c>
      <c r="P192" s="10">
        <v>22.2</v>
      </c>
      <c r="Q192">
        <v>2.1</v>
      </c>
      <c r="R192">
        <f t="shared" si="5"/>
        <v>46.62</v>
      </c>
    </row>
    <row r="193" spans="1:18" x14ac:dyDescent="0.6">
      <c r="A193">
        <v>2020</v>
      </c>
      <c r="B193">
        <v>7</v>
      </c>
      <c r="C193">
        <v>10</v>
      </c>
      <c r="D193">
        <f t="shared" si="4"/>
        <v>5</v>
      </c>
      <c r="G193">
        <v>10427</v>
      </c>
      <c r="H193">
        <v>10022</v>
      </c>
      <c r="I193">
        <v>1</v>
      </c>
      <c r="J193">
        <v>0</v>
      </c>
      <c r="K193">
        <v>0.81515151515151518</v>
      </c>
      <c r="L193">
        <v>0.18484848484848479</v>
      </c>
      <c r="M193">
        <v>7.3559120617944146E-2</v>
      </c>
      <c r="N193">
        <v>1856</v>
      </c>
      <c r="O193">
        <v>5445</v>
      </c>
      <c r="P193" s="10">
        <v>22.2</v>
      </c>
      <c r="Q193">
        <v>208.7</v>
      </c>
      <c r="R193">
        <f t="shared" si="5"/>
        <v>4633.1399999999994</v>
      </c>
    </row>
    <row r="194" spans="1:18" x14ac:dyDescent="0.6">
      <c r="A194">
        <v>2020</v>
      </c>
      <c r="B194">
        <v>7</v>
      </c>
      <c r="C194">
        <v>11</v>
      </c>
      <c r="D194">
        <f t="shared" si="4"/>
        <v>6</v>
      </c>
      <c r="G194">
        <v>10774</v>
      </c>
      <c r="H194">
        <v>10471</v>
      </c>
      <c r="I194">
        <v>1</v>
      </c>
      <c r="J194">
        <v>0</v>
      </c>
      <c r="K194">
        <v>0.79662733100233096</v>
      </c>
      <c r="L194">
        <v>0.20337266899766901</v>
      </c>
      <c r="M194">
        <v>0</v>
      </c>
      <c r="N194">
        <v>2159</v>
      </c>
      <c r="O194">
        <v>5445</v>
      </c>
      <c r="P194" s="10">
        <v>21.6</v>
      </c>
      <c r="Q194">
        <v>0</v>
      </c>
      <c r="R194">
        <f t="shared" si="5"/>
        <v>0</v>
      </c>
    </row>
    <row r="195" spans="1:18" x14ac:dyDescent="0.6">
      <c r="A195">
        <v>2020</v>
      </c>
      <c r="B195">
        <v>7</v>
      </c>
      <c r="C195">
        <v>12</v>
      </c>
      <c r="D195">
        <f t="shared" ref="D195:D258" si="6">WEEKDAY(DATE(A195,B195,C195), 2)</f>
        <v>7</v>
      </c>
      <c r="G195">
        <v>10190</v>
      </c>
      <c r="H195">
        <v>11190</v>
      </c>
      <c r="I195">
        <v>1</v>
      </c>
      <c r="J195">
        <v>0</v>
      </c>
      <c r="K195">
        <v>0.81024041318158968</v>
      </c>
      <c r="L195">
        <v>0.18975958681841029</v>
      </c>
      <c r="M195">
        <v>0</v>
      </c>
      <c r="N195">
        <v>2033</v>
      </c>
      <c r="O195">
        <v>5445</v>
      </c>
      <c r="P195" s="10">
        <v>20.100000000000001</v>
      </c>
      <c r="Q195">
        <v>37.5</v>
      </c>
      <c r="R195">
        <f t="shared" ref="R195:R258" si="7">P195*Q195</f>
        <v>753.75</v>
      </c>
    </row>
    <row r="196" spans="1:18" x14ac:dyDescent="0.6">
      <c r="A196">
        <v>2020</v>
      </c>
      <c r="B196">
        <v>7</v>
      </c>
      <c r="C196">
        <v>13</v>
      </c>
      <c r="D196">
        <f t="shared" si="6"/>
        <v>1</v>
      </c>
      <c r="G196">
        <v>9588</v>
      </c>
      <c r="H196">
        <v>10354</v>
      </c>
      <c r="I196">
        <v>1</v>
      </c>
      <c r="J196">
        <v>0</v>
      </c>
      <c r="K196">
        <v>0.78775703463203461</v>
      </c>
      <c r="L196">
        <v>0.21224296536796541</v>
      </c>
      <c r="M196">
        <v>0</v>
      </c>
      <c r="N196">
        <v>1681</v>
      </c>
      <c r="O196">
        <v>5445</v>
      </c>
      <c r="P196" s="10">
        <v>18.899999999999999</v>
      </c>
      <c r="Q196">
        <v>100.9</v>
      </c>
      <c r="R196">
        <f t="shared" si="7"/>
        <v>1907.01</v>
      </c>
    </row>
    <row r="197" spans="1:18" x14ac:dyDescent="0.6">
      <c r="A197">
        <v>2020</v>
      </c>
      <c r="B197">
        <v>7</v>
      </c>
      <c r="C197">
        <v>14</v>
      </c>
      <c r="D197">
        <f t="shared" si="6"/>
        <v>2</v>
      </c>
      <c r="G197">
        <v>9748</v>
      </c>
      <c r="H197">
        <v>10403</v>
      </c>
      <c r="I197">
        <v>1</v>
      </c>
      <c r="J197">
        <v>0</v>
      </c>
      <c r="K197">
        <v>0.78671536796536801</v>
      </c>
      <c r="L197">
        <v>0.21328463203463199</v>
      </c>
      <c r="M197">
        <v>2.9367334054834049E-2</v>
      </c>
      <c r="N197">
        <v>1861</v>
      </c>
      <c r="O197">
        <v>5445</v>
      </c>
      <c r="P197" s="10">
        <v>19.3</v>
      </c>
      <c r="Q197">
        <v>5.2</v>
      </c>
      <c r="R197">
        <f t="shared" si="7"/>
        <v>100.36000000000001</v>
      </c>
    </row>
    <row r="198" spans="1:18" x14ac:dyDescent="0.6">
      <c r="A198">
        <v>2020</v>
      </c>
      <c r="B198">
        <v>7</v>
      </c>
      <c r="C198">
        <v>15</v>
      </c>
      <c r="D198">
        <f t="shared" si="6"/>
        <v>3</v>
      </c>
      <c r="G198">
        <v>10431</v>
      </c>
      <c r="H198">
        <v>10638</v>
      </c>
      <c r="I198">
        <v>1</v>
      </c>
      <c r="J198">
        <v>0</v>
      </c>
      <c r="K198">
        <v>0.78838401182151185</v>
      </c>
      <c r="L198">
        <v>0.2116159881784882</v>
      </c>
      <c r="M198">
        <v>0</v>
      </c>
      <c r="N198">
        <v>1974</v>
      </c>
      <c r="O198">
        <v>5445</v>
      </c>
      <c r="P198" s="10">
        <v>19.600000000000001</v>
      </c>
      <c r="Q198">
        <v>0</v>
      </c>
      <c r="R198">
        <f t="shared" si="7"/>
        <v>0</v>
      </c>
    </row>
    <row r="199" spans="1:18" x14ac:dyDescent="0.6">
      <c r="A199">
        <v>2020</v>
      </c>
      <c r="B199">
        <v>7</v>
      </c>
      <c r="C199">
        <v>16</v>
      </c>
      <c r="D199">
        <f t="shared" si="6"/>
        <v>4</v>
      </c>
      <c r="G199">
        <v>10927</v>
      </c>
      <c r="H199">
        <v>11110</v>
      </c>
      <c r="I199">
        <v>1</v>
      </c>
      <c r="J199">
        <v>0</v>
      </c>
      <c r="K199">
        <v>0.78651019119769117</v>
      </c>
      <c r="L199">
        <v>0.21348980880230881</v>
      </c>
      <c r="M199">
        <v>5.208333333333333E-3</v>
      </c>
      <c r="N199">
        <v>2051</v>
      </c>
      <c r="O199">
        <v>5445</v>
      </c>
      <c r="P199" s="10">
        <v>21.3</v>
      </c>
      <c r="Q199">
        <v>0</v>
      </c>
      <c r="R199">
        <f t="shared" si="7"/>
        <v>0</v>
      </c>
    </row>
    <row r="200" spans="1:18" x14ac:dyDescent="0.6">
      <c r="A200">
        <v>2020</v>
      </c>
      <c r="B200">
        <v>7</v>
      </c>
      <c r="C200">
        <v>17</v>
      </c>
      <c r="D200">
        <f t="shared" si="6"/>
        <v>5</v>
      </c>
      <c r="G200">
        <v>11514</v>
      </c>
      <c r="H200">
        <v>11008</v>
      </c>
      <c r="I200">
        <v>1</v>
      </c>
      <c r="J200">
        <v>0</v>
      </c>
      <c r="K200">
        <v>0.81003179826709237</v>
      </c>
      <c r="L200">
        <v>0.1899682017329076</v>
      </c>
      <c r="M200">
        <v>1.122994652406417E-2</v>
      </c>
      <c r="N200">
        <v>2026</v>
      </c>
      <c r="O200">
        <v>5445</v>
      </c>
      <c r="P200" s="10">
        <v>21.8</v>
      </c>
      <c r="Q200">
        <v>0</v>
      </c>
      <c r="R200">
        <f t="shared" si="7"/>
        <v>0</v>
      </c>
    </row>
    <row r="201" spans="1:18" x14ac:dyDescent="0.6">
      <c r="A201">
        <v>2020</v>
      </c>
      <c r="B201">
        <v>7</v>
      </c>
      <c r="C201">
        <v>18</v>
      </c>
      <c r="D201">
        <f t="shared" si="6"/>
        <v>6</v>
      </c>
      <c r="G201">
        <v>11368</v>
      </c>
      <c r="H201">
        <v>10226</v>
      </c>
      <c r="I201">
        <v>1</v>
      </c>
      <c r="J201">
        <v>0</v>
      </c>
      <c r="K201">
        <v>0.78754856254856254</v>
      </c>
      <c r="L201">
        <v>0.21245143745143749</v>
      </c>
      <c r="M201">
        <v>0</v>
      </c>
      <c r="N201">
        <v>2160</v>
      </c>
      <c r="O201">
        <v>5445</v>
      </c>
      <c r="P201" s="10">
        <v>22.2</v>
      </c>
      <c r="Q201">
        <v>0</v>
      </c>
      <c r="R201">
        <f t="shared" si="7"/>
        <v>0</v>
      </c>
    </row>
    <row r="202" spans="1:18" x14ac:dyDescent="0.6">
      <c r="A202">
        <v>2020</v>
      </c>
      <c r="B202">
        <v>7</v>
      </c>
      <c r="C202">
        <v>19</v>
      </c>
      <c r="D202">
        <f t="shared" si="6"/>
        <v>7</v>
      </c>
      <c r="G202">
        <v>10238</v>
      </c>
      <c r="H202">
        <v>9925</v>
      </c>
      <c r="I202">
        <v>1</v>
      </c>
      <c r="J202">
        <v>0</v>
      </c>
      <c r="K202">
        <v>0.78192640692640691</v>
      </c>
      <c r="L202">
        <v>0.21807359307359311</v>
      </c>
      <c r="M202">
        <v>3.4759358288770047E-2</v>
      </c>
      <c r="N202">
        <v>1955</v>
      </c>
      <c r="O202">
        <v>5445</v>
      </c>
      <c r="P202" s="10">
        <v>23.2</v>
      </c>
      <c r="Q202">
        <v>0.5</v>
      </c>
      <c r="R202">
        <f t="shared" si="7"/>
        <v>11.6</v>
      </c>
    </row>
    <row r="203" spans="1:18" x14ac:dyDescent="0.6">
      <c r="A203">
        <v>2020</v>
      </c>
      <c r="B203">
        <v>7</v>
      </c>
      <c r="C203">
        <v>20</v>
      </c>
      <c r="D203">
        <f t="shared" si="6"/>
        <v>1</v>
      </c>
      <c r="G203">
        <v>9445</v>
      </c>
      <c r="H203">
        <v>10005</v>
      </c>
      <c r="I203">
        <v>1</v>
      </c>
      <c r="J203">
        <v>0</v>
      </c>
      <c r="K203">
        <v>0.80777963866199165</v>
      </c>
      <c r="L203">
        <v>0.19222036133800841</v>
      </c>
      <c r="M203">
        <v>2.91146761734997E-2</v>
      </c>
      <c r="N203">
        <v>1673</v>
      </c>
      <c r="O203">
        <v>5445</v>
      </c>
      <c r="P203" s="10">
        <v>24.9</v>
      </c>
      <c r="Q203">
        <v>1.1000000000000001</v>
      </c>
      <c r="R203">
        <f t="shared" si="7"/>
        <v>27.39</v>
      </c>
    </row>
    <row r="204" spans="1:18" x14ac:dyDescent="0.6">
      <c r="A204">
        <v>2020</v>
      </c>
      <c r="B204">
        <v>7</v>
      </c>
      <c r="C204">
        <v>21</v>
      </c>
      <c r="D204">
        <f t="shared" si="6"/>
        <v>2</v>
      </c>
      <c r="G204">
        <v>9174</v>
      </c>
      <c r="H204">
        <v>9273</v>
      </c>
      <c r="I204">
        <v>1</v>
      </c>
      <c r="J204">
        <v>0</v>
      </c>
      <c r="K204">
        <v>0.76670725108225113</v>
      </c>
      <c r="L204">
        <v>0.2332927489177489</v>
      </c>
      <c r="M204">
        <v>0</v>
      </c>
      <c r="N204">
        <v>1746</v>
      </c>
      <c r="O204">
        <v>5445</v>
      </c>
      <c r="P204" s="10">
        <v>24.9</v>
      </c>
      <c r="Q204">
        <v>3.4</v>
      </c>
      <c r="R204">
        <f t="shared" si="7"/>
        <v>84.66</v>
      </c>
    </row>
    <row r="205" spans="1:18" x14ac:dyDescent="0.6">
      <c r="A205">
        <v>2020</v>
      </c>
      <c r="B205">
        <v>7</v>
      </c>
      <c r="C205">
        <v>22</v>
      </c>
      <c r="D205">
        <f t="shared" si="6"/>
        <v>3</v>
      </c>
      <c r="G205">
        <v>9320</v>
      </c>
      <c r="H205">
        <v>8933</v>
      </c>
      <c r="I205">
        <v>1</v>
      </c>
      <c r="J205">
        <v>0</v>
      </c>
      <c r="K205">
        <v>0.77205780330780327</v>
      </c>
      <c r="L205">
        <v>0.2279421966921967</v>
      </c>
      <c r="M205">
        <v>0</v>
      </c>
      <c r="N205">
        <v>1705</v>
      </c>
      <c r="O205">
        <v>5445</v>
      </c>
      <c r="P205" s="10">
        <v>22.5</v>
      </c>
      <c r="Q205">
        <v>105.3</v>
      </c>
      <c r="R205">
        <f t="shared" si="7"/>
        <v>2369.25</v>
      </c>
    </row>
    <row r="206" spans="1:18" x14ac:dyDescent="0.6">
      <c r="A206">
        <v>2020</v>
      </c>
      <c r="B206">
        <v>7</v>
      </c>
      <c r="C206">
        <v>23</v>
      </c>
      <c r="D206">
        <f t="shared" si="6"/>
        <v>4</v>
      </c>
      <c r="G206">
        <v>9195</v>
      </c>
      <c r="H206">
        <v>8928</v>
      </c>
      <c r="I206">
        <v>1</v>
      </c>
      <c r="J206">
        <v>0</v>
      </c>
      <c r="K206">
        <v>0.77601320248379069</v>
      </c>
      <c r="L206">
        <v>0.22398679751620931</v>
      </c>
      <c r="M206">
        <v>2.0864756158873812E-2</v>
      </c>
      <c r="N206">
        <v>1724</v>
      </c>
      <c r="O206">
        <v>5445</v>
      </c>
      <c r="P206" s="10">
        <v>21.8</v>
      </c>
      <c r="Q206">
        <v>176.2</v>
      </c>
      <c r="R206">
        <f t="shared" si="7"/>
        <v>3841.16</v>
      </c>
    </row>
    <row r="207" spans="1:18" x14ac:dyDescent="0.6">
      <c r="A207">
        <v>2020</v>
      </c>
      <c r="B207">
        <v>7</v>
      </c>
      <c r="C207">
        <v>24</v>
      </c>
      <c r="D207">
        <f t="shared" si="6"/>
        <v>5</v>
      </c>
      <c r="G207">
        <v>9741</v>
      </c>
      <c r="H207">
        <v>9158</v>
      </c>
      <c r="I207">
        <v>1</v>
      </c>
      <c r="J207">
        <v>0</v>
      </c>
      <c r="K207">
        <v>0.79559460147695438</v>
      </c>
      <c r="L207">
        <v>0.20440539852304559</v>
      </c>
      <c r="M207">
        <v>1.515151515151515E-2</v>
      </c>
      <c r="N207">
        <v>1521</v>
      </c>
      <c r="O207">
        <v>5445</v>
      </c>
      <c r="P207" s="10">
        <v>21.6</v>
      </c>
      <c r="Q207">
        <v>2.2999999999999998</v>
      </c>
      <c r="R207">
        <f t="shared" si="7"/>
        <v>49.68</v>
      </c>
    </row>
    <row r="208" spans="1:18" x14ac:dyDescent="0.6">
      <c r="A208">
        <v>2020</v>
      </c>
      <c r="B208">
        <v>7</v>
      </c>
      <c r="C208">
        <v>25</v>
      </c>
      <c r="D208">
        <f t="shared" si="6"/>
        <v>6</v>
      </c>
      <c r="G208">
        <v>9234</v>
      </c>
      <c r="H208">
        <v>8867</v>
      </c>
      <c r="I208">
        <v>1</v>
      </c>
      <c r="J208">
        <v>0</v>
      </c>
      <c r="K208">
        <v>0.83042398777692905</v>
      </c>
      <c r="L208">
        <v>0.169576012223071</v>
      </c>
      <c r="M208">
        <v>6.8382352941176477E-2</v>
      </c>
      <c r="N208">
        <v>1789</v>
      </c>
      <c r="O208">
        <v>5445</v>
      </c>
      <c r="P208" s="10">
        <v>21.3</v>
      </c>
      <c r="Q208">
        <v>1.5</v>
      </c>
      <c r="R208">
        <f t="shared" si="7"/>
        <v>31.950000000000003</v>
      </c>
    </row>
    <row r="209" spans="1:18" x14ac:dyDescent="0.6">
      <c r="A209">
        <v>2020</v>
      </c>
      <c r="B209">
        <v>7</v>
      </c>
      <c r="C209">
        <v>26</v>
      </c>
      <c r="D209">
        <f t="shared" si="6"/>
        <v>7</v>
      </c>
      <c r="G209">
        <v>9519</v>
      </c>
      <c r="H209">
        <v>9849</v>
      </c>
      <c r="I209">
        <v>1</v>
      </c>
      <c r="J209">
        <v>0</v>
      </c>
      <c r="K209">
        <v>0.80938669173963296</v>
      </c>
      <c r="L209">
        <v>0.1906133082603671</v>
      </c>
      <c r="M209">
        <v>0</v>
      </c>
      <c r="N209">
        <v>1767</v>
      </c>
      <c r="O209">
        <v>5445</v>
      </c>
      <c r="P209" s="10">
        <v>23.9</v>
      </c>
      <c r="Q209">
        <v>0</v>
      </c>
      <c r="R209">
        <f t="shared" si="7"/>
        <v>0</v>
      </c>
    </row>
    <row r="210" spans="1:18" x14ac:dyDescent="0.6">
      <c r="A210">
        <v>2020</v>
      </c>
      <c r="B210">
        <v>7</v>
      </c>
      <c r="C210">
        <v>27</v>
      </c>
      <c r="D210">
        <f t="shared" si="6"/>
        <v>1</v>
      </c>
      <c r="G210">
        <v>8115</v>
      </c>
      <c r="H210">
        <v>8887</v>
      </c>
      <c r="I210">
        <v>1</v>
      </c>
      <c r="J210">
        <v>0</v>
      </c>
      <c r="K210">
        <v>0.79912760850260844</v>
      </c>
      <c r="L210">
        <v>0.2008723914973915</v>
      </c>
      <c r="M210">
        <v>1.909722222222222E-2</v>
      </c>
      <c r="N210">
        <v>1590</v>
      </c>
      <c r="O210">
        <v>5445</v>
      </c>
      <c r="P210" s="10">
        <v>22.6</v>
      </c>
      <c r="Q210">
        <v>32.1</v>
      </c>
      <c r="R210">
        <f t="shared" si="7"/>
        <v>725.46</v>
      </c>
    </row>
    <row r="211" spans="1:18" x14ac:dyDescent="0.6">
      <c r="A211">
        <v>2020</v>
      </c>
      <c r="B211">
        <v>7</v>
      </c>
      <c r="C211">
        <v>28</v>
      </c>
      <c r="D211">
        <f t="shared" si="6"/>
        <v>2</v>
      </c>
      <c r="G211">
        <v>8109</v>
      </c>
      <c r="H211">
        <v>8766</v>
      </c>
      <c r="I211">
        <v>1</v>
      </c>
      <c r="J211">
        <v>0</v>
      </c>
      <c r="K211">
        <v>0.78544823232323235</v>
      </c>
      <c r="L211">
        <v>0.2145517676767677</v>
      </c>
      <c r="M211">
        <v>0</v>
      </c>
      <c r="N211">
        <v>1769</v>
      </c>
      <c r="O211">
        <v>5445</v>
      </c>
      <c r="P211" s="10">
        <v>21.9</v>
      </c>
      <c r="Q211">
        <v>46.5</v>
      </c>
      <c r="R211">
        <f t="shared" si="7"/>
        <v>1018.3499999999999</v>
      </c>
    </row>
    <row r="212" spans="1:18" x14ac:dyDescent="0.6">
      <c r="A212">
        <v>2020</v>
      </c>
      <c r="B212">
        <v>7</v>
      </c>
      <c r="C212">
        <v>29</v>
      </c>
      <c r="D212">
        <f t="shared" si="6"/>
        <v>3</v>
      </c>
      <c r="G212">
        <v>9037</v>
      </c>
      <c r="H212">
        <v>9479</v>
      </c>
      <c r="I212">
        <v>1</v>
      </c>
      <c r="J212">
        <v>0</v>
      </c>
      <c r="K212">
        <v>0.77510822510822508</v>
      </c>
      <c r="L212">
        <v>0.22489177489177489</v>
      </c>
      <c r="M212">
        <v>4.4428661616161623E-2</v>
      </c>
      <c r="N212">
        <v>1834</v>
      </c>
      <c r="O212">
        <v>5445</v>
      </c>
      <c r="P212" s="10">
        <v>23.2</v>
      </c>
      <c r="Q212">
        <v>14.3</v>
      </c>
      <c r="R212">
        <f t="shared" si="7"/>
        <v>331.76</v>
      </c>
    </row>
    <row r="213" spans="1:18" x14ac:dyDescent="0.6">
      <c r="A213">
        <v>2020</v>
      </c>
      <c r="B213">
        <v>7</v>
      </c>
      <c r="C213">
        <v>30</v>
      </c>
      <c r="D213">
        <f t="shared" si="6"/>
        <v>4</v>
      </c>
      <c r="G213">
        <v>9568</v>
      </c>
      <c r="H213">
        <v>10422</v>
      </c>
      <c r="I213">
        <v>1</v>
      </c>
      <c r="J213">
        <v>0</v>
      </c>
      <c r="K213">
        <v>0.79343885281385285</v>
      </c>
      <c r="L213">
        <v>0.20656114718614721</v>
      </c>
      <c r="M213">
        <v>0.12716450216450209</v>
      </c>
      <c r="N213">
        <v>1895</v>
      </c>
      <c r="O213">
        <v>5445</v>
      </c>
      <c r="P213" s="10">
        <v>24</v>
      </c>
      <c r="Q213">
        <v>50</v>
      </c>
      <c r="R213">
        <f t="shared" si="7"/>
        <v>1200</v>
      </c>
    </row>
    <row r="214" spans="1:18" x14ac:dyDescent="0.6">
      <c r="A214">
        <v>2020</v>
      </c>
      <c r="B214">
        <v>7</v>
      </c>
      <c r="C214">
        <v>31</v>
      </c>
      <c r="D214">
        <f t="shared" si="6"/>
        <v>5</v>
      </c>
      <c r="G214">
        <v>11701</v>
      </c>
      <c r="H214">
        <v>12212</v>
      </c>
      <c r="I214">
        <v>1</v>
      </c>
      <c r="J214">
        <v>0</v>
      </c>
      <c r="K214">
        <v>0.80913204442616204</v>
      </c>
      <c r="L214">
        <v>0.1908679555738379</v>
      </c>
      <c r="M214">
        <v>0</v>
      </c>
      <c r="N214">
        <v>1967</v>
      </c>
      <c r="O214">
        <v>5445</v>
      </c>
      <c r="P214" s="10">
        <v>26.1</v>
      </c>
      <c r="Q214">
        <v>0</v>
      </c>
      <c r="R214">
        <f t="shared" si="7"/>
        <v>0</v>
      </c>
    </row>
    <row r="215" spans="1:18" x14ac:dyDescent="0.6">
      <c r="A215">
        <v>2020</v>
      </c>
      <c r="B215">
        <v>8</v>
      </c>
      <c r="C215">
        <v>1</v>
      </c>
      <c r="D215">
        <f t="shared" si="6"/>
        <v>6</v>
      </c>
      <c r="G215">
        <v>11407</v>
      </c>
      <c r="H215">
        <v>12681</v>
      </c>
      <c r="I215">
        <v>1</v>
      </c>
      <c r="J215">
        <v>0</v>
      </c>
      <c r="K215">
        <v>0.82887286324786325</v>
      </c>
      <c r="L215">
        <v>0.17112713675213681</v>
      </c>
      <c r="M215">
        <v>2.5173611111111108E-2</v>
      </c>
      <c r="N215">
        <v>2293</v>
      </c>
      <c r="O215">
        <v>5445</v>
      </c>
      <c r="P215" s="10">
        <v>26.9</v>
      </c>
      <c r="Q215">
        <v>0</v>
      </c>
      <c r="R215">
        <f t="shared" si="7"/>
        <v>0</v>
      </c>
    </row>
    <row r="216" spans="1:18" x14ac:dyDescent="0.6">
      <c r="A216">
        <v>2020</v>
      </c>
      <c r="B216">
        <v>8</v>
      </c>
      <c r="C216">
        <v>2</v>
      </c>
      <c r="D216">
        <f t="shared" si="6"/>
        <v>7</v>
      </c>
      <c r="G216">
        <v>11560</v>
      </c>
      <c r="H216">
        <v>13220</v>
      </c>
      <c r="I216">
        <v>1</v>
      </c>
      <c r="J216">
        <v>0</v>
      </c>
      <c r="K216">
        <v>0.82544726515314748</v>
      </c>
      <c r="L216">
        <v>0.17455273484685249</v>
      </c>
      <c r="M216">
        <v>2.1568627450980399E-2</v>
      </c>
      <c r="N216">
        <v>2524</v>
      </c>
      <c r="O216">
        <v>5445</v>
      </c>
      <c r="P216" s="10">
        <v>26.8</v>
      </c>
      <c r="Q216">
        <v>0</v>
      </c>
      <c r="R216">
        <f t="shared" si="7"/>
        <v>0</v>
      </c>
    </row>
    <row r="217" spans="1:18" x14ac:dyDescent="0.6">
      <c r="A217">
        <v>2020</v>
      </c>
      <c r="B217">
        <v>8</v>
      </c>
      <c r="C217">
        <v>3</v>
      </c>
      <c r="D217">
        <f t="shared" si="6"/>
        <v>1</v>
      </c>
      <c r="G217">
        <v>10488</v>
      </c>
      <c r="H217">
        <v>11739</v>
      </c>
      <c r="I217">
        <v>1</v>
      </c>
      <c r="J217">
        <v>0</v>
      </c>
      <c r="K217">
        <v>0.80075983044733046</v>
      </c>
      <c r="L217">
        <v>0.19924016955266949</v>
      </c>
      <c r="M217">
        <v>5.0031565656565663E-2</v>
      </c>
      <c r="N217">
        <v>2507</v>
      </c>
      <c r="O217">
        <v>5445</v>
      </c>
      <c r="P217" s="10">
        <v>26.9</v>
      </c>
      <c r="Q217">
        <v>0</v>
      </c>
      <c r="R217">
        <f t="shared" si="7"/>
        <v>0</v>
      </c>
    </row>
    <row r="218" spans="1:18" x14ac:dyDescent="0.6">
      <c r="A218">
        <v>2020</v>
      </c>
      <c r="B218">
        <v>8</v>
      </c>
      <c r="C218">
        <v>4</v>
      </c>
      <c r="D218">
        <f t="shared" si="6"/>
        <v>2</v>
      </c>
      <c r="G218">
        <v>11192</v>
      </c>
      <c r="H218">
        <v>10960</v>
      </c>
      <c r="I218">
        <v>1</v>
      </c>
      <c r="J218">
        <v>0</v>
      </c>
      <c r="K218">
        <v>0.7739058327293622</v>
      </c>
      <c r="L218">
        <v>0.22609416727063791</v>
      </c>
      <c r="M218">
        <v>7.6420311714429368E-2</v>
      </c>
      <c r="N218">
        <v>2593</v>
      </c>
      <c r="O218">
        <v>5445</v>
      </c>
      <c r="P218" s="10">
        <v>27</v>
      </c>
      <c r="Q218">
        <v>0</v>
      </c>
      <c r="R218">
        <f t="shared" si="7"/>
        <v>0</v>
      </c>
    </row>
    <row r="219" spans="1:18" x14ac:dyDescent="0.6">
      <c r="A219">
        <v>2020</v>
      </c>
      <c r="B219">
        <v>8</v>
      </c>
      <c r="C219">
        <v>5</v>
      </c>
      <c r="D219">
        <f t="shared" si="6"/>
        <v>3</v>
      </c>
      <c r="G219">
        <v>11635</v>
      </c>
      <c r="H219">
        <v>10895</v>
      </c>
      <c r="I219">
        <v>1</v>
      </c>
      <c r="J219">
        <v>0</v>
      </c>
      <c r="K219">
        <v>0.79356166709107878</v>
      </c>
      <c r="L219">
        <v>0.20643833290892111</v>
      </c>
      <c r="M219">
        <v>0.18603259485612431</v>
      </c>
      <c r="N219">
        <v>2494</v>
      </c>
      <c r="O219">
        <v>5445</v>
      </c>
      <c r="P219" s="10">
        <v>26.6</v>
      </c>
      <c r="Q219">
        <v>0</v>
      </c>
      <c r="R219">
        <f t="shared" si="7"/>
        <v>0</v>
      </c>
    </row>
    <row r="220" spans="1:18" x14ac:dyDescent="0.6">
      <c r="A220">
        <v>2020</v>
      </c>
      <c r="B220">
        <v>8</v>
      </c>
      <c r="C220">
        <v>6</v>
      </c>
      <c r="D220">
        <f t="shared" si="6"/>
        <v>4</v>
      </c>
      <c r="G220">
        <v>10571</v>
      </c>
      <c r="H220">
        <v>10434</v>
      </c>
      <c r="I220">
        <v>1</v>
      </c>
      <c r="J220">
        <v>0</v>
      </c>
      <c r="K220">
        <v>0.74632034632034638</v>
      </c>
      <c r="L220">
        <v>0.25367965367965373</v>
      </c>
      <c r="M220">
        <v>6.0398098633392752E-2</v>
      </c>
      <c r="N220">
        <v>2437</v>
      </c>
      <c r="O220">
        <v>5445</v>
      </c>
      <c r="P220" s="10">
        <v>26.1</v>
      </c>
      <c r="Q220">
        <v>6.3</v>
      </c>
      <c r="R220">
        <f t="shared" si="7"/>
        <v>164.43</v>
      </c>
    </row>
    <row r="221" spans="1:18" x14ac:dyDescent="0.6">
      <c r="A221">
        <v>2020</v>
      </c>
      <c r="B221">
        <v>8</v>
      </c>
      <c r="C221">
        <v>7</v>
      </c>
      <c r="D221">
        <f t="shared" si="6"/>
        <v>5</v>
      </c>
      <c r="G221">
        <v>12493</v>
      </c>
      <c r="H221">
        <v>12047</v>
      </c>
      <c r="I221">
        <v>1</v>
      </c>
      <c r="J221">
        <v>0</v>
      </c>
      <c r="K221">
        <v>0.8095216874628639</v>
      </c>
      <c r="L221">
        <v>0.1904783125371361</v>
      </c>
      <c r="M221">
        <v>0.12892156862745099</v>
      </c>
      <c r="N221">
        <v>2325</v>
      </c>
      <c r="O221">
        <v>5445</v>
      </c>
      <c r="P221" s="10">
        <v>25.6</v>
      </c>
      <c r="Q221">
        <v>107</v>
      </c>
      <c r="R221">
        <f t="shared" si="7"/>
        <v>2739.2000000000003</v>
      </c>
    </row>
    <row r="222" spans="1:18" x14ac:dyDescent="0.6">
      <c r="A222">
        <v>2020</v>
      </c>
      <c r="B222">
        <v>8</v>
      </c>
      <c r="C222">
        <v>8</v>
      </c>
      <c r="D222">
        <f t="shared" si="6"/>
        <v>6</v>
      </c>
      <c r="G222">
        <v>12366</v>
      </c>
      <c r="H222">
        <v>10768</v>
      </c>
      <c r="I222">
        <v>1</v>
      </c>
      <c r="J222">
        <v>0</v>
      </c>
      <c r="K222">
        <v>0.829611013986014</v>
      </c>
      <c r="L222">
        <v>0.170388986013986</v>
      </c>
      <c r="M222">
        <v>9.0000017343767336E-2</v>
      </c>
      <c r="N222">
        <v>2429</v>
      </c>
      <c r="O222">
        <v>5445</v>
      </c>
      <c r="P222" s="10">
        <v>24.9</v>
      </c>
      <c r="Q222">
        <v>163.1</v>
      </c>
      <c r="R222">
        <f t="shared" si="7"/>
        <v>4061.1899999999996</v>
      </c>
    </row>
    <row r="223" spans="1:18" x14ac:dyDescent="0.6">
      <c r="A223">
        <v>2020</v>
      </c>
      <c r="B223">
        <v>8</v>
      </c>
      <c r="C223">
        <v>9</v>
      </c>
      <c r="D223">
        <f t="shared" si="6"/>
        <v>7</v>
      </c>
      <c r="G223">
        <v>12566</v>
      </c>
      <c r="H223">
        <v>12427</v>
      </c>
      <c r="I223">
        <v>1</v>
      </c>
      <c r="J223">
        <v>0</v>
      </c>
      <c r="K223">
        <v>0.82492254477548599</v>
      </c>
      <c r="L223">
        <v>0.17507745522451401</v>
      </c>
      <c r="M223">
        <v>0.13634559884559891</v>
      </c>
      <c r="N223">
        <v>2216</v>
      </c>
      <c r="O223">
        <v>5445</v>
      </c>
      <c r="P223" s="10">
        <v>25.8</v>
      </c>
      <c r="Q223">
        <v>15.1</v>
      </c>
      <c r="R223">
        <f t="shared" si="7"/>
        <v>389.58</v>
      </c>
    </row>
    <row r="224" spans="1:18" x14ac:dyDescent="0.6">
      <c r="A224">
        <v>2020</v>
      </c>
      <c r="B224">
        <v>8</v>
      </c>
      <c r="C224">
        <v>10</v>
      </c>
      <c r="D224">
        <f t="shared" si="6"/>
        <v>1</v>
      </c>
      <c r="G224">
        <v>6120</v>
      </c>
      <c r="H224">
        <v>5762</v>
      </c>
      <c r="I224">
        <v>1</v>
      </c>
      <c r="J224">
        <v>0</v>
      </c>
      <c r="K224">
        <v>0.85453418109668111</v>
      </c>
      <c r="L224">
        <v>0.14546581890331889</v>
      </c>
      <c r="M224">
        <v>0.1213857323232323</v>
      </c>
      <c r="N224">
        <v>1866</v>
      </c>
      <c r="O224">
        <v>5445</v>
      </c>
      <c r="P224" s="10">
        <v>25.6</v>
      </c>
      <c r="Q224">
        <v>12.5</v>
      </c>
      <c r="R224">
        <f t="shared" si="7"/>
        <v>320</v>
      </c>
    </row>
    <row r="225" spans="1:18" x14ac:dyDescent="0.6">
      <c r="A225">
        <v>2020</v>
      </c>
      <c r="B225">
        <v>8</v>
      </c>
      <c r="C225">
        <v>11</v>
      </c>
      <c r="D225">
        <f t="shared" si="6"/>
        <v>2</v>
      </c>
      <c r="G225">
        <v>10588</v>
      </c>
      <c r="H225">
        <v>10851</v>
      </c>
      <c r="I225">
        <v>1</v>
      </c>
      <c r="J225">
        <v>0</v>
      </c>
      <c r="K225">
        <v>0.78469145233851112</v>
      </c>
      <c r="L225">
        <v>0.2153085476614888</v>
      </c>
      <c r="M225">
        <v>4.8837110601816482E-2</v>
      </c>
      <c r="N225">
        <v>2128</v>
      </c>
      <c r="O225">
        <v>5445</v>
      </c>
      <c r="P225" s="10">
        <v>26.2</v>
      </c>
      <c r="Q225">
        <v>10.5</v>
      </c>
      <c r="R225">
        <f t="shared" si="7"/>
        <v>275.09999999999997</v>
      </c>
    </row>
    <row r="226" spans="1:18" x14ac:dyDescent="0.6">
      <c r="A226">
        <v>2020</v>
      </c>
      <c r="B226">
        <v>8</v>
      </c>
      <c r="C226">
        <v>12</v>
      </c>
      <c r="D226">
        <f t="shared" si="6"/>
        <v>3</v>
      </c>
      <c r="G226">
        <v>11082</v>
      </c>
      <c r="H226">
        <v>11655</v>
      </c>
      <c r="I226">
        <v>1</v>
      </c>
      <c r="J226">
        <v>0</v>
      </c>
      <c r="K226">
        <v>0.79837792415917419</v>
      </c>
      <c r="L226">
        <v>0.20162207584082581</v>
      </c>
      <c r="M226">
        <v>3.6485389610389607E-2</v>
      </c>
      <c r="N226">
        <v>2244</v>
      </c>
      <c r="O226">
        <v>5445</v>
      </c>
      <c r="P226" s="10">
        <v>25.9</v>
      </c>
      <c r="Q226">
        <v>36.6</v>
      </c>
      <c r="R226">
        <f t="shared" si="7"/>
        <v>947.93999999999994</v>
      </c>
    </row>
    <row r="227" spans="1:18" x14ac:dyDescent="0.6">
      <c r="A227">
        <v>2020</v>
      </c>
      <c r="B227">
        <v>8</v>
      </c>
      <c r="C227">
        <v>13</v>
      </c>
      <c r="D227">
        <f t="shared" si="6"/>
        <v>4</v>
      </c>
      <c r="G227">
        <v>11518</v>
      </c>
      <c r="H227">
        <v>11751</v>
      </c>
      <c r="I227">
        <v>1</v>
      </c>
      <c r="J227">
        <v>0</v>
      </c>
      <c r="K227">
        <v>0.79404623154623155</v>
      </c>
      <c r="L227">
        <v>0.20595376845376839</v>
      </c>
      <c r="M227">
        <v>9.6153846153846194E-3</v>
      </c>
      <c r="N227">
        <v>2331</v>
      </c>
      <c r="O227">
        <v>5445</v>
      </c>
      <c r="P227" s="10">
        <v>27.6</v>
      </c>
      <c r="Q227">
        <v>0</v>
      </c>
      <c r="R227">
        <f t="shared" si="7"/>
        <v>0</v>
      </c>
    </row>
    <row r="228" spans="1:18" x14ac:dyDescent="0.6">
      <c r="A228">
        <v>2020</v>
      </c>
      <c r="B228">
        <v>8</v>
      </c>
      <c r="C228">
        <v>14</v>
      </c>
      <c r="D228">
        <f t="shared" si="6"/>
        <v>5</v>
      </c>
      <c r="G228">
        <v>14161</v>
      </c>
      <c r="H228">
        <v>14065</v>
      </c>
      <c r="I228">
        <v>1</v>
      </c>
      <c r="J228">
        <v>0</v>
      </c>
      <c r="K228">
        <v>0.81418483477307013</v>
      </c>
      <c r="L228">
        <v>0.18581516522693001</v>
      </c>
      <c r="M228">
        <v>6.7091731797614157E-2</v>
      </c>
      <c r="N228">
        <v>2374</v>
      </c>
      <c r="O228">
        <v>5445</v>
      </c>
      <c r="P228" s="10">
        <v>27.9</v>
      </c>
      <c r="Q228">
        <v>0</v>
      </c>
      <c r="R228">
        <f t="shared" si="7"/>
        <v>0</v>
      </c>
    </row>
    <row r="229" spans="1:18" x14ac:dyDescent="0.6">
      <c r="A229">
        <v>2020</v>
      </c>
      <c r="B229">
        <v>8</v>
      </c>
      <c r="C229">
        <v>15</v>
      </c>
      <c r="D229">
        <f t="shared" si="6"/>
        <v>6</v>
      </c>
      <c r="E229" t="s">
        <v>23</v>
      </c>
      <c r="F229" t="s">
        <v>11</v>
      </c>
      <c r="G229">
        <v>13934</v>
      </c>
      <c r="H229">
        <v>13873</v>
      </c>
      <c r="I229">
        <v>1</v>
      </c>
      <c r="J229">
        <v>0</v>
      </c>
      <c r="K229">
        <v>0.84417275432900429</v>
      </c>
      <c r="L229">
        <v>0.15582724567099571</v>
      </c>
      <c r="M229">
        <v>1.5364583333333331E-2</v>
      </c>
      <c r="N229">
        <v>2733</v>
      </c>
      <c r="O229">
        <v>5445</v>
      </c>
      <c r="P229" s="10">
        <v>28.1</v>
      </c>
      <c r="Q229">
        <v>0</v>
      </c>
      <c r="R229">
        <f t="shared" si="7"/>
        <v>0</v>
      </c>
    </row>
    <row r="230" spans="1:18" x14ac:dyDescent="0.6">
      <c r="A230">
        <v>2020</v>
      </c>
      <c r="B230">
        <v>8</v>
      </c>
      <c r="C230">
        <v>16</v>
      </c>
      <c r="D230">
        <f t="shared" si="6"/>
        <v>7</v>
      </c>
      <c r="E230" t="s">
        <v>23</v>
      </c>
      <c r="F230" t="s">
        <v>15</v>
      </c>
      <c r="G230">
        <v>13905</v>
      </c>
      <c r="H230">
        <v>13272</v>
      </c>
      <c r="I230">
        <v>1</v>
      </c>
      <c r="J230">
        <v>0</v>
      </c>
      <c r="K230">
        <v>0.80226179049708468</v>
      </c>
      <c r="L230">
        <v>0.1977382095029154</v>
      </c>
      <c r="M230">
        <v>1.6339869281045749E-2</v>
      </c>
      <c r="N230">
        <v>2775</v>
      </c>
      <c r="O230">
        <v>5445</v>
      </c>
      <c r="P230" s="10">
        <v>28.2</v>
      </c>
      <c r="Q230">
        <v>0</v>
      </c>
      <c r="R230">
        <f t="shared" si="7"/>
        <v>0</v>
      </c>
    </row>
    <row r="231" spans="1:18" x14ac:dyDescent="0.6">
      <c r="A231">
        <v>2020</v>
      </c>
      <c r="B231">
        <v>8</v>
      </c>
      <c r="C231">
        <v>17</v>
      </c>
      <c r="D231">
        <f t="shared" si="6"/>
        <v>1</v>
      </c>
      <c r="E231" t="s">
        <v>23</v>
      </c>
      <c r="F231" t="s">
        <v>17</v>
      </c>
      <c r="G231">
        <v>13534</v>
      </c>
      <c r="H231">
        <v>14046</v>
      </c>
      <c r="I231">
        <v>1</v>
      </c>
      <c r="J231">
        <v>0</v>
      </c>
      <c r="K231">
        <v>0.77432208314561257</v>
      </c>
      <c r="L231">
        <v>0.2256779168543874</v>
      </c>
      <c r="M231">
        <v>1.9834087481146311E-2</v>
      </c>
      <c r="N231">
        <v>2371</v>
      </c>
      <c r="O231">
        <v>5445</v>
      </c>
      <c r="P231" s="10">
        <v>28.4</v>
      </c>
      <c r="Q231">
        <v>0</v>
      </c>
      <c r="R231">
        <f t="shared" si="7"/>
        <v>0</v>
      </c>
    </row>
    <row r="232" spans="1:18" x14ac:dyDescent="0.6">
      <c r="A232">
        <v>2020</v>
      </c>
      <c r="B232">
        <v>8</v>
      </c>
      <c r="C232">
        <v>18</v>
      </c>
      <c r="D232">
        <f t="shared" si="6"/>
        <v>2</v>
      </c>
      <c r="G232">
        <v>11656</v>
      </c>
      <c r="H232">
        <v>12109</v>
      </c>
      <c r="I232">
        <v>1</v>
      </c>
      <c r="J232">
        <v>0</v>
      </c>
      <c r="K232">
        <v>0.75904422375010616</v>
      </c>
      <c r="L232">
        <v>0.24095577624989389</v>
      </c>
      <c r="M232">
        <v>6.5359477124183E-3</v>
      </c>
      <c r="N232">
        <v>2306</v>
      </c>
      <c r="O232">
        <v>5445</v>
      </c>
      <c r="P232" s="10">
        <v>28.7</v>
      </c>
      <c r="Q232">
        <v>0</v>
      </c>
      <c r="R232">
        <f t="shared" si="7"/>
        <v>0</v>
      </c>
    </row>
    <row r="233" spans="1:18" x14ac:dyDescent="0.6">
      <c r="A233">
        <v>2020</v>
      </c>
      <c r="B233">
        <v>8</v>
      </c>
      <c r="C233">
        <v>19</v>
      </c>
      <c r="D233">
        <f t="shared" si="6"/>
        <v>3</v>
      </c>
      <c r="G233">
        <v>11135</v>
      </c>
      <c r="H233">
        <v>11345</v>
      </c>
      <c r="I233">
        <v>1</v>
      </c>
      <c r="J233">
        <v>0</v>
      </c>
      <c r="K233">
        <v>0.76405946994182283</v>
      </c>
      <c r="L233">
        <v>0.23594053005817711</v>
      </c>
      <c r="M233">
        <v>3.6714429361488193E-2</v>
      </c>
      <c r="N233">
        <v>2385</v>
      </c>
      <c r="O233">
        <v>5445</v>
      </c>
      <c r="P233" s="10">
        <v>29.1</v>
      </c>
      <c r="Q233">
        <v>0</v>
      </c>
      <c r="R233">
        <f t="shared" si="7"/>
        <v>0</v>
      </c>
    </row>
    <row r="234" spans="1:18" x14ac:dyDescent="0.6">
      <c r="A234">
        <v>2020</v>
      </c>
      <c r="B234">
        <v>8</v>
      </c>
      <c r="C234">
        <v>20</v>
      </c>
      <c r="D234">
        <f t="shared" si="6"/>
        <v>4</v>
      </c>
      <c r="G234">
        <v>10151</v>
      </c>
      <c r="H234">
        <v>10447</v>
      </c>
      <c r="I234">
        <v>1</v>
      </c>
      <c r="J234">
        <v>0</v>
      </c>
      <c r="K234">
        <v>0.80536244800950685</v>
      </c>
      <c r="L234">
        <v>0.19463755199049321</v>
      </c>
      <c r="M234">
        <v>4.3300653594771248E-2</v>
      </c>
      <c r="N234">
        <v>2358</v>
      </c>
      <c r="O234">
        <v>5445</v>
      </c>
      <c r="P234" s="10">
        <v>29.4</v>
      </c>
      <c r="Q234">
        <v>0</v>
      </c>
      <c r="R234">
        <f t="shared" si="7"/>
        <v>0</v>
      </c>
    </row>
    <row r="235" spans="1:18" x14ac:dyDescent="0.6">
      <c r="A235">
        <v>2020</v>
      </c>
      <c r="B235">
        <v>8</v>
      </c>
      <c r="C235">
        <v>21</v>
      </c>
      <c r="D235">
        <f t="shared" si="6"/>
        <v>5</v>
      </c>
      <c r="G235">
        <v>12171</v>
      </c>
      <c r="H235">
        <v>11419</v>
      </c>
      <c r="I235">
        <v>1</v>
      </c>
      <c r="J235">
        <v>0</v>
      </c>
      <c r="K235">
        <v>0.80730762893392649</v>
      </c>
      <c r="L235">
        <v>0.19269237106607351</v>
      </c>
      <c r="M235">
        <v>1.5962795374560079E-2</v>
      </c>
      <c r="N235">
        <v>2310</v>
      </c>
      <c r="O235">
        <v>5445</v>
      </c>
      <c r="P235" s="10">
        <v>26.7</v>
      </c>
      <c r="Q235">
        <v>0</v>
      </c>
      <c r="R235">
        <f t="shared" si="7"/>
        <v>0</v>
      </c>
    </row>
    <row r="236" spans="1:18" x14ac:dyDescent="0.6">
      <c r="A236">
        <v>2020</v>
      </c>
      <c r="B236">
        <v>8</v>
      </c>
      <c r="C236">
        <v>22</v>
      </c>
      <c r="D236">
        <f t="shared" si="6"/>
        <v>6</v>
      </c>
      <c r="G236">
        <v>10040</v>
      </c>
      <c r="H236">
        <v>9476</v>
      </c>
      <c r="I236">
        <v>1</v>
      </c>
      <c r="J236">
        <v>0</v>
      </c>
      <c r="K236">
        <v>0.81481916776034424</v>
      </c>
      <c r="L236">
        <v>0.18518083223965581</v>
      </c>
      <c r="M236">
        <v>1.1764705882352939E-2</v>
      </c>
      <c r="N236">
        <v>2371</v>
      </c>
      <c r="O236">
        <v>5445</v>
      </c>
      <c r="P236" s="10">
        <v>27</v>
      </c>
      <c r="Q236">
        <v>0</v>
      </c>
      <c r="R236">
        <f t="shared" si="7"/>
        <v>0</v>
      </c>
    </row>
    <row r="237" spans="1:18" x14ac:dyDescent="0.6">
      <c r="A237">
        <v>2020</v>
      </c>
      <c r="B237">
        <v>8</v>
      </c>
      <c r="C237">
        <v>23</v>
      </c>
      <c r="D237">
        <f t="shared" si="6"/>
        <v>7</v>
      </c>
      <c r="G237">
        <v>10312</v>
      </c>
      <c r="H237">
        <v>10893</v>
      </c>
      <c r="I237">
        <v>1</v>
      </c>
      <c r="J237">
        <v>0</v>
      </c>
      <c r="K237">
        <v>0.78901800813565526</v>
      </c>
      <c r="L237">
        <v>0.2109819918643448</v>
      </c>
      <c r="M237">
        <v>0</v>
      </c>
      <c r="N237">
        <v>2303</v>
      </c>
      <c r="O237">
        <v>5445</v>
      </c>
      <c r="P237" s="10">
        <v>27.1</v>
      </c>
      <c r="Q237">
        <v>0</v>
      </c>
      <c r="R237">
        <f t="shared" si="7"/>
        <v>0</v>
      </c>
    </row>
    <row r="238" spans="1:18" x14ac:dyDescent="0.6">
      <c r="A238">
        <v>2020</v>
      </c>
      <c r="B238">
        <v>8</v>
      </c>
      <c r="C238">
        <v>24</v>
      </c>
      <c r="D238">
        <f t="shared" si="6"/>
        <v>1</v>
      </c>
      <c r="G238">
        <v>10075</v>
      </c>
      <c r="H238">
        <v>9888</v>
      </c>
      <c r="I238">
        <v>1</v>
      </c>
      <c r="J238">
        <v>0</v>
      </c>
      <c r="K238">
        <v>0.78012445071268599</v>
      </c>
      <c r="L238">
        <v>0.21987554928731401</v>
      </c>
      <c r="M238">
        <v>5.8823529411764714E-3</v>
      </c>
      <c r="N238">
        <v>2056</v>
      </c>
      <c r="O238">
        <v>5445</v>
      </c>
      <c r="P238" s="10">
        <v>28</v>
      </c>
      <c r="Q238">
        <v>0</v>
      </c>
      <c r="R238">
        <f t="shared" si="7"/>
        <v>0</v>
      </c>
    </row>
    <row r="239" spans="1:18" x14ac:dyDescent="0.6">
      <c r="A239">
        <v>2020</v>
      </c>
      <c r="B239">
        <v>8</v>
      </c>
      <c r="C239">
        <v>25</v>
      </c>
      <c r="D239">
        <f t="shared" si="6"/>
        <v>2</v>
      </c>
      <c r="G239">
        <v>10363</v>
      </c>
      <c r="H239">
        <v>8352</v>
      </c>
      <c r="I239">
        <v>1</v>
      </c>
      <c r="J239">
        <v>0</v>
      </c>
      <c r="K239">
        <v>0.7767487414546238</v>
      </c>
      <c r="L239">
        <v>0.2232512585453762</v>
      </c>
      <c r="M239">
        <v>5.3475935828877011E-3</v>
      </c>
      <c r="N239">
        <v>1965</v>
      </c>
      <c r="O239">
        <v>5445</v>
      </c>
      <c r="P239" s="10">
        <v>29.3</v>
      </c>
      <c r="Q239">
        <v>0</v>
      </c>
      <c r="R239">
        <f t="shared" si="7"/>
        <v>0</v>
      </c>
    </row>
    <row r="240" spans="1:18" x14ac:dyDescent="0.6">
      <c r="A240">
        <v>2020</v>
      </c>
      <c r="B240">
        <v>8</v>
      </c>
      <c r="C240">
        <v>26</v>
      </c>
      <c r="D240">
        <f t="shared" si="6"/>
        <v>3</v>
      </c>
      <c r="G240">
        <v>1052</v>
      </c>
      <c r="H240">
        <v>1182</v>
      </c>
      <c r="I240">
        <v>1</v>
      </c>
      <c r="J240">
        <v>0</v>
      </c>
      <c r="K240">
        <v>0.65833333333333333</v>
      </c>
      <c r="L240">
        <v>0.34166666666666667</v>
      </c>
      <c r="M240">
        <v>0</v>
      </c>
      <c r="N240">
        <v>1419</v>
      </c>
      <c r="O240">
        <v>5445</v>
      </c>
      <c r="P240" s="10">
        <v>28.7</v>
      </c>
      <c r="Q240">
        <v>0</v>
      </c>
      <c r="R240">
        <f t="shared" si="7"/>
        <v>0</v>
      </c>
    </row>
    <row r="241" spans="1:18" x14ac:dyDescent="0.6">
      <c r="A241">
        <v>2020</v>
      </c>
      <c r="B241">
        <v>8</v>
      </c>
      <c r="C241">
        <v>27</v>
      </c>
      <c r="D241">
        <f t="shared" si="6"/>
        <v>4</v>
      </c>
      <c r="G241">
        <v>7726</v>
      </c>
      <c r="H241">
        <v>7138</v>
      </c>
      <c r="I241">
        <v>1</v>
      </c>
      <c r="J241">
        <v>0</v>
      </c>
      <c r="K241">
        <v>0.74513166571990097</v>
      </c>
      <c r="L241">
        <v>0.25486833428009897</v>
      </c>
      <c r="M241">
        <v>6.1136575842458192E-2</v>
      </c>
      <c r="N241">
        <v>1653</v>
      </c>
      <c r="O241">
        <v>5445</v>
      </c>
      <c r="P241" s="10">
        <v>26.2</v>
      </c>
      <c r="Q241">
        <v>27.4</v>
      </c>
      <c r="R241">
        <f t="shared" si="7"/>
        <v>717.88</v>
      </c>
    </row>
    <row r="242" spans="1:18" x14ac:dyDescent="0.6">
      <c r="A242">
        <v>2020</v>
      </c>
      <c r="B242">
        <v>8</v>
      </c>
      <c r="C242">
        <v>28</v>
      </c>
      <c r="D242">
        <f t="shared" si="6"/>
        <v>5</v>
      </c>
      <c r="G242">
        <v>8671</v>
      </c>
      <c r="H242">
        <v>8716</v>
      </c>
      <c r="I242">
        <v>1</v>
      </c>
      <c r="J242">
        <v>0</v>
      </c>
      <c r="K242">
        <v>0.79733893557422975</v>
      </c>
      <c r="L242">
        <v>0.20266106442577031</v>
      </c>
      <c r="M242">
        <v>4.7712418300653592E-2</v>
      </c>
      <c r="N242">
        <v>1905</v>
      </c>
      <c r="O242">
        <v>5445</v>
      </c>
      <c r="P242" s="10">
        <v>26.9</v>
      </c>
      <c r="Q242">
        <v>17.600000000000001</v>
      </c>
      <c r="R242">
        <f t="shared" si="7"/>
        <v>473.44</v>
      </c>
    </row>
    <row r="243" spans="1:18" x14ac:dyDescent="0.6">
      <c r="A243">
        <v>2020</v>
      </c>
      <c r="B243">
        <v>8</v>
      </c>
      <c r="C243">
        <v>29</v>
      </c>
      <c r="D243">
        <f t="shared" si="6"/>
        <v>6</v>
      </c>
      <c r="G243">
        <v>7511</v>
      </c>
      <c r="H243">
        <v>7306</v>
      </c>
      <c r="I243">
        <v>1</v>
      </c>
      <c r="J243">
        <v>0</v>
      </c>
      <c r="K243">
        <v>0.83941728206434096</v>
      </c>
      <c r="L243">
        <v>0.16058271793565909</v>
      </c>
      <c r="M243">
        <v>4.9019607843137254E-3</v>
      </c>
      <c r="N243">
        <v>2134</v>
      </c>
      <c r="O243">
        <v>5445</v>
      </c>
      <c r="P243" s="10">
        <v>27.5</v>
      </c>
      <c r="Q243">
        <v>3.1</v>
      </c>
      <c r="R243">
        <f t="shared" si="7"/>
        <v>85.25</v>
      </c>
    </row>
    <row r="244" spans="1:18" x14ac:dyDescent="0.6">
      <c r="A244">
        <v>2020</v>
      </c>
      <c r="B244">
        <v>8</v>
      </c>
      <c r="C244">
        <v>30</v>
      </c>
      <c r="D244">
        <f t="shared" si="6"/>
        <v>7</v>
      </c>
      <c r="G244">
        <v>8534</v>
      </c>
      <c r="H244">
        <v>8017</v>
      </c>
      <c r="I244">
        <v>1</v>
      </c>
      <c r="J244">
        <v>0</v>
      </c>
      <c r="K244">
        <v>0.7879785247432306</v>
      </c>
      <c r="L244">
        <v>0.2120214752567694</v>
      </c>
      <c r="M244">
        <v>4.9019607843137254E-3</v>
      </c>
      <c r="N244">
        <v>2022</v>
      </c>
      <c r="O244">
        <v>5445</v>
      </c>
      <c r="P244" s="10">
        <v>28.5</v>
      </c>
      <c r="Q244">
        <v>0</v>
      </c>
      <c r="R244">
        <f t="shared" si="7"/>
        <v>0</v>
      </c>
    </row>
    <row r="245" spans="1:18" x14ac:dyDescent="0.6">
      <c r="A245">
        <v>2020</v>
      </c>
      <c r="B245">
        <v>8</v>
      </c>
      <c r="C245">
        <v>31</v>
      </c>
      <c r="D245">
        <f t="shared" si="6"/>
        <v>1</v>
      </c>
      <c r="G245">
        <v>8132</v>
      </c>
      <c r="H245">
        <v>7179</v>
      </c>
      <c r="I245">
        <v>1</v>
      </c>
      <c r="J245">
        <v>0</v>
      </c>
      <c r="K245">
        <v>0.83088888235947056</v>
      </c>
      <c r="L245">
        <v>0.16911111764052941</v>
      </c>
      <c r="M245">
        <v>0</v>
      </c>
      <c r="N245">
        <v>1743</v>
      </c>
      <c r="O245">
        <v>5445</v>
      </c>
      <c r="P245" s="10">
        <v>26.2</v>
      </c>
      <c r="Q245">
        <v>0</v>
      </c>
      <c r="R245">
        <f t="shared" si="7"/>
        <v>0</v>
      </c>
    </row>
    <row r="246" spans="1:18" x14ac:dyDescent="0.6">
      <c r="A246">
        <v>2020</v>
      </c>
      <c r="B246">
        <v>9</v>
      </c>
      <c r="C246">
        <v>1</v>
      </c>
      <c r="D246">
        <f t="shared" si="6"/>
        <v>2</v>
      </c>
      <c r="G246">
        <v>6396</v>
      </c>
      <c r="H246">
        <v>5745</v>
      </c>
      <c r="I246">
        <v>1</v>
      </c>
      <c r="J246">
        <v>0</v>
      </c>
      <c r="K246">
        <v>0.79021517697988286</v>
      </c>
      <c r="L246">
        <v>0.20978482302011711</v>
      </c>
      <c r="M246">
        <v>1.7156862745098041E-2</v>
      </c>
      <c r="N246">
        <v>1551</v>
      </c>
      <c r="O246">
        <v>5445</v>
      </c>
      <c r="P246" s="10">
        <v>26.4</v>
      </c>
      <c r="Q246">
        <v>0</v>
      </c>
      <c r="R246">
        <f t="shared" si="7"/>
        <v>0</v>
      </c>
    </row>
    <row r="247" spans="1:18" x14ac:dyDescent="0.6">
      <c r="A247">
        <v>2020</v>
      </c>
      <c r="B247">
        <v>9</v>
      </c>
      <c r="C247">
        <v>2</v>
      </c>
      <c r="D247">
        <f t="shared" si="6"/>
        <v>3</v>
      </c>
      <c r="G247">
        <v>933</v>
      </c>
      <c r="H247">
        <v>1075</v>
      </c>
      <c r="I247">
        <v>1</v>
      </c>
      <c r="J247">
        <v>0</v>
      </c>
      <c r="K247">
        <v>0.68333333333333324</v>
      </c>
      <c r="L247">
        <v>0.31666666666666671</v>
      </c>
      <c r="M247">
        <v>0</v>
      </c>
      <c r="N247">
        <v>1153</v>
      </c>
      <c r="O247">
        <v>5445</v>
      </c>
      <c r="P247" s="10">
        <v>26.8</v>
      </c>
      <c r="Q247">
        <v>29.5</v>
      </c>
      <c r="R247">
        <f t="shared" si="7"/>
        <v>790.6</v>
      </c>
    </row>
    <row r="248" spans="1:18" x14ac:dyDescent="0.6">
      <c r="A248">
        <v>2020</v>
      </c>
      <c r="B248">
        <v>9</v>
      </c>
      <c r="C248">
        <v>3</v>
      </c>
      <c r="D248">
        <f t="shared" si="6"/>
        <v>4</v>
      </c>
      <c r="G248">
        <v>4010</v>
      </c>
      <c r="H248">
        <v>4075</v>
      </c>
      <c r="I248">
        <v>1</v>
      </c>
      <c r="J248">
        <v>0</v>
      </c>
      <c r="K248">
        <v>0.83901098901098892</v>
      </c>
      <c r="L248">
        <v>0.160989010989011</v>
      </c>
      <c r="M248">
        <v>0.1252747252747253</v>
      </c>
      <c r="N248">
        <v>1314</v>
      </c>
      <c r="O248">
        <v>5445</v>
      </c>
      <c r="P248" s="10">
        <v>25.9</v>
      </c>
      <c r="Q248">
        <v>28.9</v>
      </c>
      <c r="R248">
        <f t="shared" si="7"/>
        <v>748.50999999999988</v>
      </c>
    </row>
    <row r="249" spans="1:18" x14ac:dyDescent="0.6">
      <c r="A249">
        <v>2020</v>
      </c>
      <c r="B249">
        <v>9</v>
      </c>
      <c r="C249">
        <v>4</v>
      </c>
      <c r="D249">
        <f t="shared" si="6"/>
        <v>5</v>
      </c>
      <c r="G249">
        <v>6711</v>
      </c>
      <c r="H249">
        <v>7516</v>
      </c>
      <c r="I249">
        <v>1</v>
      </c>
      <c r="J249">
        <v>0</v>
      </c>
      <c r="K249">
        <v>0.79481646825396823</v>
      </c>
      <c r="L249">
        <v>0.20518353174603171</v>
      </c>
      <c r="M249">
        <v>2.361111111111111E-2</v>
      </c>
      <c r="N249">
        <v>1645</v>
      </c>
      <c r="O249">
        <v>5445</v>
      </c>
      <c r="P249" s="10">
        <v>24.4</v>
      </c>
      <c r="Q249">
        <v>0</v>
      </c>
      <c r="R249">
        <f t="shared" si="7"/>
        <v>0</v>
      </c>
    </row>
    <row r="250" spans="1:18" x14ac:dyDescent="0.6">
      <c r="A250">
        <v>2020</v>
      </c>
      <c r="B250">
        <v>9</v>
      </c>
      <c r="C250">
        <v>5</v>
      </c>
      <c r="D250">
        <f t="shared" si="6"/>
        <v>6</v>
      </c>
      <c r="G250">
        <v>6737</v>
      </c>
      <c r="H250">
        <v>5942</v>
      </c>
      <c r="I250">
        <v>1</v>
      </c>
      <c r="J250">
        <v>0</v>
      </c>
      <c r="K250">
        <v>0.82478991596638662</v>
      </c>
      <c r="L250">
        <v>0.17521008403361349</v>
      </c>
      <c r="M250">
        <v>4.95798319327731E-2</v>
      </c>
      <c r="N250">
        <v>1787</v>
      </c>
      <c r="O250">
        <v>5445</v>
      </c>
      <c r="P250" s="10">
        <v>19.899999999999999</v>
      </c>
      <c r="Q250">
        <v>36.299999999999997</v>
      </c>
      <c r="R250">
        <f t="shared" si="7"/>
        <v>722.36999999999989</v>
      </c>
    </row>
    <row r="251" spans="1:18" x14ac:dyDescent="0.6">
      <c r="A251">
        <v>2020</v>
      </c>
      <c r="B251">
        <v>9</v>
      </c>
      <c r="C251">
        <v>6</v>
      </c>
      <c r="D251">
        <f t="shared" si="6"/>
        <v>7</v>
      </c>
      <c r="G251">
        <v>5999</v>
      </c>
      <c r="H251">
        <v>6217</v>
      </c>
      <c r="I251">
        <v>1</v>
      </c>
      <c r="J251">
        <v>0</v>
      </c>
      <c r="K251">
        <v>0.86190250721500727</v>
      </c>
      <c r="L251">
        <v>0.13809749278499281</v>
      </c>
      <c r="M251">
        <v>5.681818181818182E-3</v>
      </c>
      <c r="N251">
        <v>1566</v>
      </c>
      <c r="O251">
        <v>5445</v>
      </c>
      <c r="P251" s="10">
        <v>20.9</v>
      </c>
      <c r="Q251">
        <v>7.4</v>
      </c>
      <c r="R251">
        <f t="shared" si="7"/>
        <v>154.66</v>
      </c>
    </row>
    <row r="252" spans="1:18" x14ac:dyDescent="0.6">
      <c r="A252">
        <v>2020</v>
      </c>
      <c r="B252">
        <v>9</v>
      </c>
      <c r="C252">
        <v>7</v>
      </c>
      <c r="D252">
        <f t="shared" si="6"/>
        <v>1</v>
      </c>
      <c r="G252">
        <v>1702</v>
      </c>
      <c r="H252">
        <v>1088</v>
      </c>
      <c r="I252">
        <v>1</v>
      </c>
      <c r="J252">
        <v>0</v>
      </c>
      <c r="K252">
        <v>0.83333333333333326</v>
      </c>
      <c r="L252">
        <v>0.16666666666666671</v>
      </c>
      <c r="M252">
        <v>0.15238095238095239</v>
      </c>
      <c r="N252">
        <v>1182</v>
      </c>
      <c r="O252">
        <v>5445</v>
      </c>
      <c r="P252" s="10">
        <v>22.9</v>
      </c>
      <c r="Q252">
        <v>113.6</v>
      </c>
      <c r="R252">
        <f t="shared" si="7"/>
        <v>2601.4399999999996</v>
      </c>
    </row>
    <row r="253" spans="1:18" x14ac:dyDescent="0.6">
      <c r="A253">
        <v>2020</v>
      </c>
      <c r="B253">
        <v>9</v>
      </c>
      <c r="C253">
        <v>8</v>
      </c>
      <c r="D253">
        <f t="shared" si="6"/>
        <v>2</v>
      </c>
      <c r="G253">
        <v>5747</v>
      </c>
      <c r="H253">
        <v>7295</v>
      </c>
      <c r="I253">
        <v>1</v>
      </c>
      <c r="J253">
        <v>0</v>
      </c>
      <c r="K253">
        <v>0.83281249999999996</v>
      </c>
      <c r="L253">
        <v>0.16718749999999999</v>
      </c>
      <c r="M253">
        <v>1.8229166666666671E-2</v>
      </c>
      <c r="N253">
        <v>1694</v>
      </c>
      <c r="O253">
        <v>5445</v>
      </c>
      <c r="P253" s="10">
        <v>24.3</v>
      </c>
      <c r="Q253">
        <v>0</v>
      </c>
      <c r="R253">
        <f t="shared" si="7"/>
        <v>0</v>
      </c>
    </row>
    <row r="254" spans="1:18" x14ac:dyDescent="0.6">
      <c r="A254">
        <v>2020</v>
      </c>
      <c r="B254">
        <v>9</v>
      </c>
      <c r="C254">
        <v>9</v>
      </c>
      <c r="D254">
        <f t="shared" si="6"/>
        <v>3</v>
      </c>
      <c r="G254">
        <v>6074</v>
      </c>
      <c r="H254">
        <v>6965</v>
      </c>
      <c r="I254">
        <v>1</v>
      </c>
      <c r="J254">
        <v>0</v>
      </c>
      <c r="K254">
        <v>0.85063025210084031</v>
      </c>
      <c r="L254">
        <v>0.14936974789915969</v>
      </c>
      <c r="M254">
        <v>5.9453781512605039E-2</v>
      </c>
      <c r="N254">
        <v>1961</v>
      </c>
      <c r="O254">
        <v>5445</v>
      </c>
      <c r="P254" s="10">
        <v>24</v>
      </c>
      <c r="Q254">
        <v>0</v>
      </c>
      <c r="R254">
        <f t="shared" si="7"/>
        <v>0</v>
      </c>
    </row>
    <row r="255" spans="1:18" x14ac:dyDescent="0.6">
      <c r="A255">
        <v>2020</v>
      </c>
      <c r="B255">
        <v>9</v>
      </c>
      <c r="C255">
        <v>10</v>
      </c>
      <c r="D255">
        <f t="shared" si="6"/>
        <v>4</v>
      </c>
      <c r="G255">
        <v>6808</v>
      </c>
      <c r="H255">
        <v>7787</v>
      </c>
      <c r="I255">
        <v>1</v>
      </c>
      <c r="J255">
        <v>0</v>
      </c>
      <c r="K255">
        <v>0.87149859943977592</v>
      </c>
      <c r="L255">
        <v>0.1285014005602241</v>
      </c>
      <c r="M255">
        <v>2.9411764705882349E-2</v>
      </c>
      <c r="N255">
        <v>2088</v>
      </c>
      <c r="O255">
        <v>5445</v>
      </c>
      <c r="P255" s="10">
        <v>24</v>
      </c>
      <c r="Q255">
        <v>0</v>
      </c>
      <c r="R255">
        <f t="shared" si="7"/>
        <v>0</v>
      </c>
    </row>
    <row r="256" spans="1:18" x14ac:dyDescent="0.6">
      <c r="A256">
        <v>2020</v>
      </c>
      <c r="B256">
        <v>9</v>
      </c>
      <c r="C256">
        <v>11</v>
      </c>
      <c r="D256">
        <f t="shared" si="6"/>
        <v>5</v>
      </c>
      <c r="G256">
        <v>8886</v>
      </c>
      <c r="H256">
        <v>9162</v>
      </c>
      <c r="I256">
        <v>1</v>
      </c>
      <c r="J256">
        <v>0</v>
      </c>
      <c r="K256">
        <v>0.82535014005602247</v>
      </c>
      <c r="L256">
        <v>0.17464985994397761</v>
      </c>
      <c r="M256">
        <v>1.666666666666667E-2</v>
      </c>
      <c r="N256">
        <v>2140</v>
      </c>
      <c r="O256">
        <v>5445</v>
      </c>
      <c r="P256" s="10">
        <v>22.8</v>
      </c>
      <c r="Q256">
        <v>2.7</v>
      </c>
      <c r="R256">
        <f t="shared" si="7"/>
        <v>61.560000000000009</v>
      </c>
    </row>
    <row r="257" spans="1:18" x14ac:dyDescent="0.6">
      <c r="A257">
        <v>2020</v>
      </c>
      <c r="B257">
        <v>9</v>
      </c>
      <c r="C257">
        <v>12</v>
      </c>
      <c r="D257">
        <f t="shared" si="6"/>
        <v>6</v>
      </c>
      <c r="G257">
        <v>8397</v>
      </c>
      <c r="H257">
        <v>8319</v>
      </c>
      <c r="I257">
        <v>1</v>
      </c>
      <c r="J257">
        <v>0</v>
      </c>
      <c r="K257">
        <v>0.79704410173160178</v>
      </c>
      <c r="L257">
        <v>0.2029558982683983</v>
      </c>
      <c r="M257">
        <v>1.40625E-2</v>
      </c>
      <c r="N257">
        <v>2417</v>
      </c>
      <c r="O257">
        <v>5445</v>
      </c>
      <c r="P257" s="10">
        <v>21.7</v>
      </c>
      <c r="Q257">
        <v>1.5</v>
      </c>
      <c r="R257">
        <f t="shared" si="7"/>
        <v>32.549999999999997</v>
      </c>
    </row>
    <row r="258" spans="1:18" x14ac:dyDescent="0.6">
      <c r="A258">
        <v>2020</v>
      </c>
      <c r="B258">
        <v>9</v>
      </c>
      <c r="C258">
        <v>13</v>
      </c>
      <c r="D258">
        <f t="shared" si="6"/>
        <v>7</v>
      </c>
      <c r="G258">
        <v>9280</v>
      </c>
      <c r="H258">
        <v>9320</v>
      </c>
      <c r="I258">
        <v>1</v>
      </c>
      <c r="J258">
        <v>0</v>
      </c>
      <c r="K258">
        <v>0.82800696035990151</v>
      </c>
      <c r="L258">
        <v>0.17199303964009849</v>
      </c>
      <c r="M258">
        <v>8.4033613445378113E-3</v>
      </c>
      <c r="N258">
        <v>2458</v>
      </c>
      <c r="O258">
        <v>5445</v>
      </c>
      <c r="P258" s="10">
        <v>20.2</v>
      </c>
      <c r="Q258">
        <v>0</v>
      </c>
      <c r="R258">
        <f t="shared" si="7"/>
        <v>0</v>
      </c>
    </row>
    <row r="259" spans="1:18" x14ac:dyDescent="0.6">
      <c r="A259">
        <v>2020</v>
      </c>
      <c r="B259">
        <v>9</v>
      </c>
      <c r="C259">
        <v>14</v>
      </c>
      <c r="D259">
        <f t="shared" ref="D259:D322" si="8">WEEKDAY(DATE(A259,B259,C259), 2)</f>
        <v>1</v>
      </c>
      <c r="G259">
        <v>7491</v>
      </c>
      <c r="H259">
        <v>7744</v>
      </c>
      <c r="I259">
        <v>1</v>
      </c>
      <c r="J259">
        <v>0</v>
      </c>
      <c r="K259">
        <v>0.83811858076563961</v>
      </c>
      <c r="L259">
        <v>0.16188141923436039</v>
      </c>
      <c r="M259">
        <v>2.6960784313725492E-2</v>
      </c>
      <c r="N259">
        <v>2060</v>
      </c>
      <c r="O259">
        <v>5445</v>
      </c>
      <c r="P259" s="10">
        <v>21.9</v>
      </c>
      <c r="Q259">
        <v>0</v>
      </c>
      <c r="R259">
        <f t="shared" ref="R259:R322" si="9">P259*Q259</f>
        <v>0</v>
      </c>
    </row>
    <row r="260" spans="1:18" x14ac:dyDescent="0.6">
      <c r="A260">
        <v>2020</v>
      </c>
      <c r="B260">
        <v>9</v>
      </c>
      <c r="C260">
        <v>15</v>
      </c>
      <c r="D260">
        <f t="shared" si="8"/>
        <v>2</v>
      </c>
      <c r="G260">
        <v>7289</v>
      </c>
      <c r="H260">
        <v>7220</v>
      </c>
      <c r="I260">
        <v>1</v>
      </c>
      <c r="J260">
        <v>0</v>
      </c>
      <c r="K260">
        <v>0.86750700280112036</v>
      </c>
      <c r="L260">
        <v>0.13249299719887961</v>
      </c>
      <c r="M260">
        <v>5.8823529411764714E-3</v>
      </c>
      <c r="N260">
        <v>2187</v>
      </c>
      <c r="O260">
        <v>5445</v>
      </c>
      <c r="P260" s="10">
        <v>23.3</v>
      </c>
      <c r="Q260">
        <v>0</v>
      </c>
      <c r="R260">
        <f t="shared" si="9"/>
        <v>0</v>
      </c>
    </row>
    <row r="261" spans="1:18" x14ac:dyDescent="0.6">
      <c r="A261">
        <v>2020</v>
      </c>
      <c r="B261">
        <v>9</v>
      </c>
      <c r="C261">
        <v>16</v>
      </c>
      <c r="D261">
        <f t="shared" si="8"/>
        <v>3</v>
      </c>
      <c r="G261">
        <v>7271</v>
      </c>
      <c r="H261">
        <v>7097</v>
      </c>
      <c r="I261">
        <v>1</v>
      </c>
      <c r="J261">
        <v>0</v>
      </c>
      <c r="K261">
        <v>0.85917366946778717</v>
      </c>
      <c r="L261">
        <v>0.14082633053221291</v>
      </c>
      <c r="M261">
        <v>1.6806722689075619E-2</v>
      </c>
      <c r="N261">
        <v>2085</v>
      </c>
      <c r="O261">
        <v>5445</v>
      </c>
      <c r="P261" s="10">
        <v>22.6</v>
      </c>
      <c r="Q261">
        <v>1.2</v>
      </c>
      <c r="R261">
        <f t="shared" si="9"/>
        <v>27.12</v>
      </c>
    </row>
    <row r="262" spans="1:18" x14ac:dyDescent="0.6">
      <c r="A262">
        <v>2020</v>
      </c>
      <c r="B262">
        <v>9</v>
      </c>
      <c r="C262">
        <v>17</v>
      </c>
      <c r="D262">
        <f t="shared" si="8"/>
        <v>4</v>
      </c>
      <c r="G262">
        <v>7713</v>
      </c>
      <c r="H262">
        <v>7936</v>
      </c>
      <c r="I262">
        <v>1</v>
      </c>
      <c r="J262">
        <v>0</v>
      </c>
      <c r="K262">
        <v>0.8362745098039216</v>
      </c>
      <c r="L262">
        <v>0.1637254901960784</v>
      </c>
      <c r="M262">
        <v>5.8823529411764714E-3</v>
      </c>
      <c r="N262">
        <v>2082</v>
      </c>
      <c r="O262">
        <v>5445</v>
      </c>
      <c r="P262" s="10">
        <v>21</v>
      </c>
      <c r="Q262">
        <v>7.2</v>
      </c>
      <c r="R262">
        <f t="shared" si="9"/>
        <v>151.20000000000002</v>
      </c>
    </row>
    <row r="263" spans="1:18" x14ac:dyDescent="0.6">
      <c r="A263">
        <v>2020</v>
      </c>
      <c r="B263">
        <v>9</v>
      </c>
      <c r="C263">
        <v>18</v>
      </c>
      <c r="D263">
        <f t="shared" si="8"/>
        <v>5</v>
      </c>
      <c r="G263">
        <v>9262</v>
      </c>
      <c r="H263">
        <v>10101</v>
      </c>
      <c r="I263">
        <v>1</v>
      </c>
      <c r="J263">
        <v>0</v>
      </c>
      <c r="K263">
        <v>0.84810712163653346</v>
      </c>
      <c r="L263">
        <v>0.1518928783634666</v>
      </c>
      <c r="M263">
        <v>1.225490196078431E-2</v>
      </c>
      <c r="N263">
        <v>2197</v>
      </c>
      <c r="O263">
        <v>5445</v>
      </c>
      <c r="P263" s="10">
        <v>19.5</v>
      </c>
      <c r="Q263">
        <v>2.2000000000000002</v>
      </c>
      <c r="R263">
        <f t="shared" si="9"/>
        <v>42.900000000000006</v>
      </c>
    </row>
    <row r="264" spans="1:18" x14ac:dyDescent="0.6">
      <c r="A264">
        <v>2020</v>
      </c>
      <c r="B264">
        <v>9</v>
      </c>
      <c r="C264">
        <v>19</v>
      </c>
      <c r="D264">
        <f t="shared" si="8"/>
        <v>6</v>
      </c>
      <c r="G264">
        <v>9127</v>
      </c>
      <c r="H264">
        <v>8929</v>
      </c>
      <c r="I264">
        <v>1</v>
      </c>
      <c r="J264">
        <v>0</v>
      </c>
      <c r="K264">
        <v>0.82376871494518555</v>
      </c>
      <c r="L264">
        <v>0.1762312850548145</v>
      </c>
      <c r="M264">
        <v>5.3475935828877011E-3</v>
      </c>
      <c r="N264">
        <v>2474</v>
      </c>
      <c r="O264">
        <v>5445</v>
      </c>
      <c r="P264" s="10">
        <v>21.6</v>
      </c>
      <c r="Q264">
        <v>0</v>
      </c>
      <c r="R264">
        <f t="shared" si="9"/>
        <v>0</v>
      </c>
    </row>
    <row r="265" spans="1:18" x14ac:dyDescent="0.6">
      <c r="A265">
        <v>2020</v>
      </c>
      <c r="B265">
        <v>9</v>
      </c>
      <c r="C265">
        <v>20</v>
      </c>
      <c r="D265">
        <f t="shared" si="8"/>
        <v>7</v>
      </c>
      <c r="G265">
        <v>10031</v>
      </c>
      <c r="H265">
        <v>9817</v>
      </c>
      <c r="I265">
        <v>1</v>
      </c>
      <c r="J265">
        <v>0</v>
      </c>
      <c r="K265">
        <v>0.84872888549359138</v>
      </c>
      <c r="L265">
        <v>0.15127111450640859</v>
      </c>
      <c r="M265">
        <v>3.9215686274509803E-3</v>
      </c>
      <c r="N265">
        <v>2359</v>
      </c>
      <c r="O265">
        <v>5445</v>
      </c>
      <c r="P265" s="10">
        <v>21.5</v>
      </c>
      <c r="Q265">
        <v>0</v>
      </c>
      <c r="R265">
        <f t="shared" si="9"/>
        <v>0</v>
      </c>
    </row>
    <row r="266" spans="1:18" x14ac:dyDescent="0.6">
      <c r="A266">
        <v>2020</v>
      </c>
      <c r="B266">
        <v>9</v>
      </c>
      <c r="C266">
        <v>21</v>
      </c>
      <c r="D266">
        <f t="shared" si="8"/>
        <v>1</v>
      </c>
      <c r="G266">
        <v>8734</v>
      </c>
      <c r="H266">
        <v>8633</v>
      </c>
      <c r="I266">
        <v>1</v>
      </c>
      <c r="J266">
        <v>0</v>
      </c>
      <c r="K266">
        <v>0.84513411425176133</v>
      </c>
      <c r="L266">
        <v>0.1548658857482387</v>
      </c>
      <c r="M266">
        <v>2.5515660809778452E-2</v>
      </c>
      <c r="N266">
        <v>2054</v>
      </c>
      <c r="O266">
        <v>5445</v>
      </c>
      <c r="P266" s="10">
        <v>20</v>
      </c>
      <c r="Q266">
        <v>0</v>
      </c>
      <c r="R266">
        <f t="shared" si="9"/>
        <v>0</v>
      </c>
    </row>
    <row r="267" spans="1:18" x14ac:dyDescent="0.6">
      <c r="A267">
        <v>2020</v>
      </c>
      <c r="B267">
        <v>9</v>
      </c>
      <c r="C267">
        <v>22</v>
      </c>
      <c r="D267">
        <f t="shared" si="8"/>
        <v>2</v>
      </c>
      <c r="G267">
        <v>8148</v>
      </c>
      <c r="H267">
        <v>8195</v>
      </c>
      <c r="I267">
        <v>1</v>
      </c>
      <c r="J267">
        <v>0</v>
      </c>
      <c r="K267">
        <v>0.84488158899923604</v>
      </c>
      <c r="L267">
        <v>0.1551184110007639</v>
      </c>
      <c r="M267">
        <v>1.1883541295305999E-2</v>
      </c>
      <c r="N267">
        <v>2140</v>
      </c>
      <c r="O267">
        <v>5445</v>
      </c>
      <c r="P267" s="10">
        <v>19.5</v>
      </c>
      <c r="Q267">
        <v>0</v>
      </c>
      <c r="R267">
        <f t="shared" si="9"/>
        <v>0</v>
      </c>
    </row>
    <row r="268" spans="1:18" x14ac:dyDescent="0.6">
      <c r="A268">
        <v>2020</v>
      </c>
      <c r="B268">
        <v>9</v>
      </c>
      <c r="C268">
        <v>23</v>
      </c>
      <c r="D268">
        <f t="shared" si="8"/>
        <v>3</v>
      </c>
      <c r="G268">
        <v>8177</v>
      </c>
      <c r="H268">
        <v>7728</v>
      </c>
      <c r="I268">
        <v>1</v>
      </c>
      <c r="J268">
        <v>0</v>
      </c>
      <c r="K268">
        <v>0.84010058568882096</v>
      </c>
      <c r="L268">
        <v>0.15989941431117899</v>
      </c>
      <c r="M268">
        <v>0</v>
      </c>
      <c r="N268">
        <v>2136</v>
      </c>
      <c r="O268">
        <v>5445</v>
      </c>
      <c r="P268" s="10">
        <v>20.2</v>
      </c>
      <c r="Q268">
        <v>0</v>
      </c>
      <c r="R268">
        <f t="shared" si="9"/>
        <v>0</v>
      </c>
    </row>
    <row r="269" spans="1:18" x14ac:dyDescent="0.6">
      <c r="A269">
        <v>2020</v>
      </c>
      <c r="B269">
        <v>9</v>
      </c>
      <c r="C269">
        <v>24</v>
      </c>
      <c r="D269">
        <f t="shared" si="8"/>
        <v>4</v>
      </c>
      <c r="G269">
        <v>8686</v>
      </c>
      <c r="H269">
        <v>8570</v>
      </c>
      <c r="I269">
        <v>1</v>
      </c>
      <c r="J269">
        <v>0</v>
      </c>
      <c r="K269">
        <v>0.80485527544351065</v>
      </c>
      <c r="L269">
        <v>0.19514472455648921</v>
      </c>
      <c r="M269">
        <v>6.5359477124183E-3</v>
      </c>
      <c r="N269">
        <v>2130</v>
      </c>
      <c r="O269">
        <v>5445</v>
      </c>
      <c r="P269" s="10">
        <v>21.2</v>
      </c>
      <c r="Q269">
        <v>0</v>
      </c>
      <c r="R269">
        <f t="shared" si="9"/>
        <v>0</v>
      </c>
    </row>
    <row r="270" spans="1:18" x14ac:dyDescent="0.6">
      <c r="A270">
        <v>2020</v>
      </c>
      <c r="B270">
        <v>9</v>
      </c>
      <c r="C270">
        <v>25</v>
      </c>
      <c r="D270">
        <f t="shared" si="8"/>
        <v>5</v>
      </c>
      <c r="G270">
        <v>10308</v>
      </c>
      <c r="H270">
        <v>10338</v>
      </c>
      <c r="I270">
        <v>1</v>
      </c>
      <c r="J270">
        <v>0</v>
      </c>
      <c r="K270">
        <v>0.78518393371334549</v>
      </c>
      <c r="L270">
        <v>0.21481606628665451</v>
      </c>
      <c r="M270">
        <v>5.3475935828877011E-3</v>
      </c>
      <c r="N270">
        <v>2046</v>
      </c>
      <c r="O270">
        <v>5445</v>
      </c>
      <c r="P270" s="10">
        <v>21.3</v>
      </c>
      <c r="Q270">
        <v>0</v>
      </c>
      <c r="R270">
        <f t="shared" si="9"/>
        <v>0</v>
      </c>
    </row>
    <row r="271" spans="1:18" x14ac:dyDescent="0.6">
      <c r="A271">
        <v>2020</v>
      </c>
      <c r="B271">
        <v>9</v>
      </c>
      <c r="C271">
        <v>26</v>
      </c>
      <c r="D271">
        <f t="shared" si="8"/>
        <v>6</v>
      </c>
      <c r="G271">
        <v>9227</v>
      </c>
      <c r="H271">
        <v>8901</v>
      </c>
      <c r="I271">
        <v>1</v>
      </c>
      <c r="J271">
        <v>0</v>
      </c>
      <c r="K271">
        <v>0.78642468642468644</v>
      </c>
      <c r="L271">
        <v>0.21357531357531359</v>
      </c>
      <c r="M271">
        <v>0</v>
      </c>
      <c r="N271">
        <v>2321</v>
      </c>
      <c r="O271">
        <v>5445</v>
      </c>
      <c r="P271" s="10">
        <v>20.5</v>
      </c>
      <c r="Q271">
        <v>0</v>
      </c>
      <c r="R271">
        <f t="shared" si="9"/>
        <v>0</v>
      </c>
    </row>
    <row r="272" spans="1:18" x14ac:dyDescent="0.6">
      <c r="A272">
        <v>2020</v>
      </c>
      <c r="B272">
        <v>9</v>
      </c>
      <c r="C272">
        <v>27</v>
      </c>
      <c r="D272">
        <f t="shared" si="8"/>
        <v>7</v>
      </c>
      <c r="G272">
        <v>10803</v>
      </c>
      <c r="H272">
        <v>8837</v>
      </c>
      <c r="I272">
        <v>1</v>
      </c>
      <c r="J272">
        <v>0</v>
      </c>
      <c r="K272">
        <v>0.80614018334606563</v>
      </c>
      <c r="L272">
        <v>0.19385981665393431</v>
      </c>
      <c r="M272">
        <v>0</v>
      </c>
      <c r="N272">
        <v>2224</v>
      </c>
      <c r="O272">
        <v>5445</v>
      </c>
      <c r="P272" s="10">
        <v>20</v>
      </c>
      <c r="Q272">
        <v>0</v>
      </c>
      <c r="R272">
        <f t="shared" si="9"/>
        <v>0</v>
      </c>
    </row>
    <row r="273" spans="1:18" x14ac:dyDescent="0.6">
      <c r="A273">
        <v>2020</v>
      </c>
      <c r="B273">
        <v>9</v>
      </c>
      <c r="C273">
        <v>28</v>
      </c>
      <c r="D273">
        <f t="shared" si="8"/>
        <v>1</v>
      </c>
      <c r="G273">
        <v>10694</v>
      </c>
      <c r="H273">
        <v>8192</v>
      </c>
      <c r="I273">
        <v>1</v>
      </c>
      <c r="J273">
        <v>0</v>
      </c>
      <c r="K273">
        <v>0.7929789165083283</v>
      </c>
      <c r="L273">
        <v>0.2070210834916717</v>
      </c>
      <c r="M273">
        <v>4.9019607843137254E-3</v>
      </c>
      <c r="N273">
        <v>1914</v>
      </c>
      <c r="O273">
        <v>5445</v>
      </c>
      <c r="P273" s="10">
        <v>19.399999999999999</v>
      </c>
      <c r="Q273">
        <v>0</v>
      </c>
      <c r="R273">
        <f t="shared" si="9"/>
        <v>0</v>
      </c>
    </row>
    <row r="274" spans="1:18" x14ac:dyDescent="0.6">
      <c r="A274">
        <v>2020</v>
      </c>
      <c r="B274">
        <v>9</v>
      </c>
      <c r="C274">
        <v>29</v>
      </c>
      <c r="D274">
        <f t="shared" si="8"/>
        <v>2</v>
      </c>
      <c r="G274">
        <v>14142</v>
      </c>
      <c r="H274">
        <v>10459</v>
      </c>
      <c r="I274">
        <v>1</v>
      </c>
      <c r="J274">
        <v>0</v>
      </c>
      <c r="K274">
        <v>0.76621695298165893</v>
      </c>
      <c r="L274">
        <v>0.2337830470183411</v>
      </c>
      <c r="M274">
        <v>5.3475935828877011E-3</v>
      </c>
      <c r="N274">
        <v>1717</v>
      </c>
      <c r="O274">
        <v>5445</v>
      </c>
      <c r="P274" s="10">
        <v>20.100000000000001</v>
      </c>
      <c r="Q274">
        <v>0</v>
      </c>
      <c r="R274">
        <f t="shared" si="9"/>
        <v>0</v>
      </c>
    </row>
    <row r="275" spans="1:18" x14ac:dyDescent="0.6">
      <c r="A275">
        <v>2020</v>
      </c>
      <c r="B275">
        <v>9</v>
      </c>
      <c r="C275">
        <v>30</v>
      </c>
      <c r="D275">
        <f t="shared" si="8"/>
        <v>3</v>
      </c>
      <c r="E275" t="s">
        <v>24</v>
      </c>
      <c r="F275" t="s">
        <v>14</v>
      </c>
      <c r="G275">
        <v>12195</v>
      </c>
      <c r="H275">
        <v>10910</v>
      </c>
      <c r="I275">
        <v>1</v>
      </c>
      <c r="J275">
        <v>0</v>
      </c>
      <c r="K275">
        <v>0.76363194097569098</v>
      </c>
      <c r="L275">
        <v>0.23636805902430899</v>
      </c>
      <c r="M275">
        <v>2.2916666666666669E-2</v>
      </c>
      <c r="N275">
        <v>2080</v>
      </c>
      <c r="O275">
        <v>5445</v>
      </c>
      <c r="P275" s="10">
        <v>20.3</v>
      </c>
      <c r="Q275">
        <v>0</v>
      </c>
      <c r="R275">
        <f t="shared" si="9"/>
        <v>0</v>
      </c>
    </row>
    <row r="276" spans="1:18" x14ac:dyDescent="0.6">
      <c r="A276">
        <v>2020</v>
      </c>
      <c r="B276">
        <v>10</v>
      </c>
      <c r="C276">
        <v>1</v>
      </c>
      <c r="D276">
        <f t="shared" si="8"/>
        <v>4</v>
      </c>
      <c r="E276" t="s">
        <v>24</v>
      </c>
      <c r="F276" t="s">
        <v>11</v>
      </c>
      <c r="G276">
        <v>9327</v>
      </c>
      <c r="H276">
        <v>8670</v>
      </c>
      <c r="I276">
        <v>1</v>
      </c>
      <c r="J276">
        <v>0</v>
      </c>
      <c r="K276">
        <v>0.74658466533466539</v>
      </c>
      <c r="L276">
        <v>0.25341533466533472</v>
      </c>
      <c r="M276">
        <v>0</v>
      </c>
      <c r="N276">
        <v>2345</v>
      </c>
      <c r="O276">
        <v>5445</v>
      </c>
      <c r="P276" s="10">
        <v>20</v>
      </c>
      <c r="Q276">
        <v>0</v>
      </c>
      <c r="R276">
        <f t="shared" si="9"/>
        <v>0</v>
      </c>
    </row>
    <row r="277" spans="1:18" x14ac:dyDescent="0.6">
      <c r="A277">
        <v>2020</v>
      </c>
      <c r="B277">
        <v>10</v>
      </c>
      <c r="C277">
        <v>2</v>
      </c>
      <c r="D277">
        <f t="shared" si="8"/>
        <v>5</v>
      </c>
      <c r="E277" t="s">
        <v>24</v>
      </c>
      <c r="F277" t="s">
        <v>15</v>
      </c>
      <c r="G277">
        <v>9532</v>
      </c>
      <c r="H277">
        <v>10415</v>
      </c>
      <c r="I277">
        <v>1</v>
      </c>
      <c r="J277">
        <v>0</v>
      </c>
      <c r="K277">
        <v>0.76429984945609941</v>
      </c>
      <c r="L277">
        <v>0.23570015054390051</v>
      </c>
      <c r="M277">
        <v>1.7045454545454541E-2</v>
      </c>
      <c r="N277">
        <v>2499</v>
      </c>
      <c r="O277">
        <v>5445</v>
      </c>
      <c r="P277" s="10">
        <v>21.1</v>
      </c>
      <c r="Q277">
        <v>0</v>
      </c>
      <c r="R277">
        <f t="shared" si="9"/>
        <v>0</v>
      </c>
    </row>
    <row r="278" spans="1:18" x14ac:dyDescent="0.6">
      <c r="A278">
        <v>2020</v>
      </c>
      <c r="B278">
        <v>10</v>
      </c>
      <c r="C278">
        <v>3</v>
      </c>
      <c r="D278">
        <f t="shared" si="8"/>
        <v>6</v>
      </c>
      <c r="E278" t="s">
        <v>25</v>
      </c>
      <c r="F278" t="s">
        <v>17</v>
      </c>
      <c r="G278">
        <v>9821</v>
      </c>
      <c r="H278">
        <v>11674</v>
      </c>
      <c r="I278">
        <v>1</v>
      </c>
      <c r="J278">
        <v>0</v>
      </c>
      <c r="K278">
        <v>0.71552262076159134</v>
      </c>
      <c r="L278">
        <v>0.28447737923840871</v>
      </c>
      <c r="M278">
        <v>0</v>
      </c>
      <c r="N278">
        <v>2322</v>
      </c>
      <c r="O278">
        <v>5445</v>
      </c>
      <c r="P278" s="10">
        <v>22.1</v>
      </c>
      <c r="Q278">
        <v>0</v>
      </c>
      <c r="R278">
        <f t="shared" si="9"/>
        <v>0</v>
      </c>
    </row>
    <row r="279" spans="1:18" x14ac:dyDescent="0.6">
      <c r="A279">
        <v>2020</v>
      </c>
      <c r="B279">
        <v>10</v>
      </c>
      <c r="C279">
        <v>4</v>
      </c>
      <c r="D279">
        <f t="shared" si="8"/>
        <v>7</v>
      </c>
      <c r="E279" t="s">
        <v>24</v>
      </c>
      <c r="F279" t="s">
        <v>18</v>
      </c>
      <c r="G279">
        <v>12259</v>
      </c>
      <c r="H279">
        <v>13677</v>
      </c>
      <c r="I279">
        <v>1</v>
      </c>
      <c r="J279">
        <v>0</v>
      </c>
      <c r="K279">
        <v>0.76096873138395627</v>
      </c>
      <c r="L279">
        <v>0.23903126861604371</v>
      </c>
      <c r="M279">
        <v>1.9568551402461439E-2</v>
      </c>
      <c r="N279">
        <v>1879</v>
      </c>
      <c r="O279">
        <v>5445</v>
      </c>
      <c r="P279" s="10">
        <v>21.5</v>
      </c>
      <c r="Q279">
        <v>0</v>
      </c>
      <c r="R279">
        <f t="shared" si="9"/>
        <v>0</v>
      </c>
    </row>
    <row r="280" spans="1:18" x14ac:dyDescent="0.6">
      <c r="A280">
        <v>2020</v>
      </c>
      <c r="B280">
        <v>10</v>
      </c>
      <c r="C280">
        <v>5</v>
      </c>
      <c r="D280">
        <f t="shared" si="8"/>
        <v>1</v>
      </c>
      <c r="G280">
        <v>7920</v>
      </c>
      <c r="H280">
        <v>10807</v>
      </c>
      <c r="I280">
        <v>1</v>
      </c>
      <c r="J280">
        <v>0</v>
      </c>
      <c r="K280">
        <v>0.72972342472342466</v>
      </c>
      <c r="L280">
        <v>0.27027657527657528</v>
      </c>
      <c r="M280">
        <v>5.5555555555555549E-3</v>
      </c>
      <c r="N280">
        <v>1629</v>
      </c>
      <c r="O280">
        <v>5445</v>
      </c>
      <c r="P280" s="10">
        <v>17.2</v>
      </c>
      <c r="Q280">
        <v>0</v>
      </c>
      <c r="R280">
        <f t="shared" si="9"/>
        <v>0</v>
      </c>
    </row>
    <row r="281" spans="1:18" x14ac:dyDescent="0.6">
      <c r="A281">
        <v>2020</v>
      </c>
      <c r="B281">
        <v>10</v>
      </c>
      <c r="C281">
        <v>6</v>
      </c>
      <c r="D281">
        <f t="shared" si="8"/>
        <v>2</v>
      </c>
      <c r="G281">
        <v>7157</v>
      </c>
      <c r="H281">
        <v>9170</v>
      </c>
      <c r="I281">
        <v>1</v>
      </c>
      <c r="J281">
        <v>0</v>
      </c>
      <c r="K281">
        <v>0.69097883597883591</v>
      </c>
      <c r="L281">
        <v>0.30902116402116397</v>
      </c>
      <c r="M281">
        <v>2.883597883597884E-2</v>
      </c>
      <c r="N281">
        <v>1931</v>
      </c>
      <c r="O281">
        <v>5445</v>
      </c>
      <c r="P281" s="10">
        <v>17.5</v>
      </c>
      <c r="Q281">
        <v>0</v>
      </c>
      <c r="R281">
        <f t="shared" si="9"/>
        <v>0</v>
      </c>
    </row>
    <row r="282" spans="1:18" x14ac:dyDescent="0.6">
      <c r="A282">
        <v>2020</v>
      </c>
      <c r="B282">
        <v>10</v>
      </c>
      <c r="C282">
        <v>7</v>
      </c>
      <c r="D282">
        <f t="shared" si="8"/>
        <v>3</v>
      </c>
      <c r="G282">
        <v>7919</v>
      </c>
      <c r="H282">
        <v>9365</v>
      </c>
      <c r="I282">
        <v>1</v>
      </c>
      <c r="J282">
        <v>0</v>
      </c>
      <c r="K282">
        <v>0.73477411477411481</v>
      </c>
      <c r="L282">
        <v>0.26522588522588519</v>
      </c>
      <c r="M282">
        <v>3.0740740740740739E-2</v>
      </c>
      <c r="N282">
        <v>2104</v>
      </c>
      <c r="O282">
        <v>5445</v>
      </c>
      <c r="P282" s="10">
        <v>19.100000000000001</v>
      </c>
      <c r="Q282">
        <v>0</v>
      </c>
      <c r="R282">
        <f t="shared" si="9"/>
        <v>0</v>
      </c>
    </row>
    <row r="283" spans="1:18" x14ac:dyDescent="0.6">
      <c r="A283">
        <v>2020</v>
      </c>
      <c r="B283">
        <v>10</v>
      </c>
      <c r="C283">
        <v>8</v>
      </c>
      <c r="D283">
        <f t="shared" si="8"/>
        <v>4</v>
      </c>
      <c r="G283">
        <v>10666</v>
      </c>
      <c r="H283">
        <v>12302</v>
      </c>
      <c r="I283">
        <v>1</v>
      </c>
      <c r="J283">
        <v>0</v>
      </c>
      <c r="K283">
        <v>0.71442862692862696</v>
      </c>
      <c r="L283">
        <v>0.28557137307137309</v>
      </c>
      <c r="M283">
        <v>2.2516025641025641E-2</v>
      </c>
      <c r="N283">
        <v>2205</v>
      </c>
      <c r="O283">
        <v>5445</v>
      </c>
      <c r="P283" s="10">
        <v>18.7</v>
      </c>
      <c r="Q283">
        <v>0</v>
      </c>
      <c r="R283">
        <f t="shared" si="9"/>
        <v>0</v>
      </c>
    </row>
    <row r="284" spans="1:18" x14ac:dyDescent="0.6">
      <c r="A284">
        <v>2020</v>
      </c>
      <c r="B284">
        <v>10</v>
      </c>
      <c r="C284">
        <v>9</v>
      </c>
      <c r="D284">
        <f t="shared" si="8"/>
        <v>5</v>
      </c>
      <c r="E284" t="s">
        <v>32</v>
      </c>
      <c r="F284" t="s">
        <v>11</v>
      </c>
      <c r="G284">
        <v>11025</v>
      </c>
      <c r="H284">
        <v>12645</v>
      </c>
      <c r="I284">
        <v>1</v>
      </c>
      <c r="J284">
        <v>0</v>
      </c>
      <c r="K284">
        <v>0.7753168706293706</v>
      </c>
      <c r="L284">
        <v>0.2246831293706294</v>
      </c>
      <c r="M284">
        <v>2.0833333333333329E-2</v>
      </c>
      <c r="N284">
        <v>2651</v>
      </c>
      <c r="O284">
        <v>5445</v>
      </c>
      <c r="P284" s="10">
        <v>19.100000000000001</v>
      </c>
      <c r="Q284">
        <v>0</v>
      </c>
      <c r="R284">
        <f t="shared" si="9"/>
        <v>0</v>
      </c>
    </row>
    <row r="285" spans="1:18" x14ac:dyDescent="0.6">
      <c r="A285">
        <v>2020</v>
      </c>
      <c r="B285">
        <v>10</v>
      </c>
      <c r="C285">
        <v>10</v>
      </c>
      <c r="D285">
        <f t="shared" si="8"/>
        <v>6</v>
      </c>
      <c r="E285" t="s">
        <v>32</v>
      </c>
      <c r="F285" t="s">
        <v>15</v>
      </c>
      <c r="G285">
        <v>10389</v>
      </c>
      <c r="H285">
        <v>10317</v>
      </c>
      <c r="I285">
        <v>1</v>
      </c>
      <c r="J285">
        <v>0</v>
      </c>
      <c r="K285">
        <v>0.7943948643948644</v>
      </c>
      <c r="L285">
        <v>0.2056051356051356</v>
      </c>
      <c r="M285">
        <v>0</v>
      </c>
      <c r="N285">
        <v>2727</v>
      </c>
      <c r="O285">
        <v>5445</v>
      </c>
      <c r="P285" s="10">
        <v>18</v>
      </c>
      <c r="Q285">
        <v>0</v>
      </c>
      <c r="R285">
        <f t="shared" si="9"/>
        <v>0</v>
      </c>
    </row>
    <row r="286" spans="1:18" x14ac:dyDescent="0.6">
      <c r="A286">
        <v>2020</v>
      </c>
      <c r="B286">
        <v>10</v>
      </c>
      <c r="C286">
        <v>11</v>
      </c>
      <c r="D286">
        <f t="shared" si="8"/>
        <v>7</v>
      </c>
      <c r="E286" t="s">
        <v>32</v>
      </c>
      <c r="F286" t="s">
        <v>17</v>
      </c>
      <c r="G286">
        <v>13443</v>
      </c>
      <c r="H286">
        <v>12107</v>
      </c>
      <c r="I286">
        <v>1</v>
      </c>
      <c r="J286">
        <v>0</v>
      </c>
      <c r="K286">
        <v>0.78784063159063167</v>
      </c>
      <c r="L286">
        <v>0.21215936840936839</v>
      </c>
      <c r="M286">
        <v>0</v>
      </c>
      <c r="N286">
        <v>2484</v>
      </c>
      <c r="O286">
        <v>5445</v>
      </c>
      <c r="P286" s="10">
        <v>17.7</v>
      </c>
      <c r="Q286">
        <v>0</v>
      </c>
      <c r="R286">
        <f t="shared" si="9"/>
        <v>0</v>
      </c>
    </row>
    <row r="287" spans="1:18" x14ac:dyDescent="0.6">
      <c r="A287">
        <v>2020</v>
      </c>
      <c r="B287">
        <v>10</v>
      </c>
      <c r="C287">
        <v>12</v>
      </c>
      <c r="D287">
        <f t="shared" si="8"/>
        <v>1</v>
      </c>
      <c r="G287">
        <v>10831</v>
      </c>
      <c r="H287">
        <v>10381</v>
      </c>
      <c r="I287">
        <v>1</v>
      </c>
      <c r="J287">
        <v>0</v>
      </c>
      <c r="K287">
        <v>0.75126928626928624</v>
      </c>
      <c r="L287">
        <v>0.2487307137307137</v>
      </c>
      <c r="M287">
        <v>2.071262071262071E-2</v>
      </c>
      <c r="N287">
        <v>2181</v>
      </c>
      <c r="O287">
        <v>5445</v>
      </c>
      <c r="P287" s="10">
        <v>18.899999999999999</v>
      </c>
      <c r="Q287">
        <v>0</v>
      </c>
      <c r="R287">
        <f t="shared" si="9"/>
        <v>0</v>
      </c>
    </row>
    <row r="288" spans="1:18" x14ac:dyDescent="0.6">
      <c r="A288">
        <v>2020</v>
      </c>
      <c r="B288">
        <v>10</v>
      </c>
      <c r="C288">
        <v>13</v>
      </c>
      <c r="D288">
        <f t="shared" si="8"/>
        <v>2</v>
      </c>
      <c r="G288">
        <v>9305</v>
      </c>
      <c r="H288">
        <v>9768</v>
      </c>
      <c r="I288">
        <v>1</v>
      </c>
      <c r="J288">
        <v>0</v>
      </c>
      <c r="K288">
        <v>0.77768546812664452</v>
      </c>
      <c r="L288">
        <v>0.2223145318733554</v>
      </c>
      <c r="M288">
        <v>2.8828197945844999E-2</v>
      </c>
      <c r="N288">
        <v>2494</v>
      </c>
      <c r="O288">
        <v>5445</v>
      </c>
      <c r="P288" s="10">
        <v>17.8</v>
      </c>
      <c r="Q288">
        <v>0</v>
      </c>
      <c r="R288">
        <f t="shared" si="9"/>
        <v>0</v>
      </c>
    </row>
    <row r="289" spans="1:18" x14ac:dyDescent="0.6">
      <c r="A289">
        <v>2020</v>
      </c>
      <c r="B289">
        <v>10</v>
      </c>
      <c r="C289">
        <v>14</v>
      </c>
      <c r="D289">
        <f t="shared" si="8"/>
        <v>3</v>
      </c>
      <c r="G289">
        <v>9898</v>
      </c>
      <c r="H289">
        <v>10065</v>
      </c>
      <c r="I289">
        <v>1</v>
      </c>
      <c r="J289">
        <v>0</v>
      </c>
      <c r="K289">
        <v>0.76248196248196254</v>
      </c>
      <c r="L289">
        <v>0.23751803751803749</v>
      </c>
      <c r="M289">
        <v>7.8125E-3</v>
      </c>
      <c r="N289">
        <v>2514</v>
      </c>
      <c r="O289">
        <v>5445</v>
      </c>
      <c r="P289" s="10">
        <v>16.899999999999999</v>
      </c>
      <c r="Q289">
        <v>0</v>
      </c>
      <c r="R289">
        <f t="shared" si="9"/>
        <v>0</v>
      </c>
    </row>
    <row r="290" spans="1:18" x14ac:dyDescent="0.6">
      <c r="A290">
        <v>2020</v>
      </c>
      <c r="B290">
        <v>10</v>
      </c>
      <c r="C290">
        <v>15</v>
      </c>
      <c r="D290">
        <f t="shared" si="8"/>
        <v>4</v>
      </c>
      <c r="G290">
        <v>9957</v>
      </c>
      <c r="H290">
        <v>10879</v>
      </c>
      <c r="I290">
        <v>0.99431818181818188</v>
      </c>
      <c r="J290">
        <v>5.681818181818182E-3</v>
      </c>
      <c r="K290">
        <v>0.7531498015873016</v>
      </c>
      <c r="L290">
        <v>0.2468501984126984</v>
      </c>
      <c r="M290">
        <v>2.329545454545455E-2</v>
      </c>
      <c r="N290">
        <v>2483</v>
      </c>
      <c r="O290">
        <v>5445</v>
      </c>
      <c r="P290" s="10">
        <v>17.2</v>
      </c>
      <c r="Q290">
        <v>0</v>
      </c>
      <c r="R290">
        <f t="shared" si="9"/>
        <v>0</v>
      </c>
    </row>
    <row r="291" spans="1:18" x14ac:dyDescent="0.6">
      <c r="A291">
        <v>2020</v>
      </c>
      <c r="B291">
        <v>10</v>
      </c>
      <c r="C291">
        <v>16</v>
      </c>
      <c r="D291">
        <f t="shared" si="8"/>
        <v>5</v>
      </c>
      <c r="G291">
        <v>12005</v>
      </c>
      <c r="H291">
        <v>12454</v>
      </c>
      <c r="I291">
        <v>1</v>
      </c>
      <c r="J291">
        <v>0</v>
      </c>
      <c r="K291">
        <v>0.77183143653731889</v>
      </c>
      <c r="L291">
        <v>0.22816856346268111</v>
      </c>
      <c r="M291">
        <v>2.049910873440285E-2</v>
      </c>
      <c r="N291">
        <v>2546</v>
      </c>
      <c r="O291">
        <v>5445</v>
      </c>
      <c r="P291" s="10">
        <v>16.3</v>
      </c>
      <c r="Q291">
        <v>0.2</v>
      </c>
      <c r="R291">
        <f t="shared" si="9"/>
        <v>3.2600000000000002</v>
      </c>
    </row>
    <row r="292" spans="1:18" x14ac:dyDescent="0.6">
      <c r="A292">
        <v>2020</v>
      </c>
      <c r="B292">
        <v>10</v>
      </c>
      <c r="C292">
        <v>17</v>
      </c>
      <c r="D292">
        <f t="shared" si="8"/>
        <v>6</v>
      </c>
      <c r="G292">
        <v>11848</v>
      </c>
      <c r="H292">
        <v>11668</v>
      </c>
      <c r="I292">
        <v>1</v>
      </c>
      <c r="J292">
        <v>0</v>
      </c>
      <c r="K292">
        <v>0.79641816516816522</v>
      </c>
      <c r="L292">
        <v>0.20358183483183481</v>
      </c>
      <c r="M292">
        <v>5.208333333333333E-3</v>
      </c>
      <c r="N292">
        <v>2937</v>
      </c>
      <c r="O292">
        <v>5445</v>
      </c>
      <c r="P292" s="10">
        <v>17</v>
      </c>
      <c r="Q292">
        <v>0</v>
      </c>
      <c r="R292">
        <f t="shared" si="9"/>
        <v>0</v>
      </c>
    </row>
    <row r="293" spans="1:18" x14ac:dyDescent="0.6">
      <c r="A293">
        <v>2020</v>
      </c>
      <c r="B293">
        <v>10</v>
      </c>
      <c r="C293">
        <v>18</v>
      </c>
      <c r="D293">
        <f t="shared" si="8"/>
        <v>7</v>
      </c>
      <c r="G293">
        <v>12965</v>
      </c>
      <c r="H293">
        <v>12480</v>
      </c>
      <c r="I293">
        <v>1</v>
      </c>
      <c r="J293">
        <v>0</v>
      </c>
      <c r="K293">
        <v>0.79008786292523314</v>
      </c>
      <c r="L293">
        <v>0.2099121370747668</v>
      </c>
      <c r="M293">
        <v>1.250998136811286E-2</v>
      </c>
      <c r="N293">
        <v>2808</v>
      </c>
      <c r="O293">
        <v>5445</v>
      </c>
      <c r="P293" s="10">
        <v>17.2</v>
      </c>
      <c r="Q293">
        <v>0</v>
      </c>
      <c r="R293">
        <f t="shared" si="9"/>
        <v>0</v>
      </c>
    </row>
    <row r="294" spans="1:18" x14ac:dyDescent="0.6">
      <c r="A294">
        <v>2020</v>
      </c>
      <c r="B294">
        <v>10</v>
      </c>
      <c r="C294">
        <v>19</v>
      </c>
      <c r="D294">
        <f t="shared" si="8"/>
        <v>1</v>
      </c>
      <c r="G294">
        <v>11144</v>
      </c>
      <c r="H294">
        <v>11218</v>
      </c>
      <c r="I294">
        <v>1</v>
      </c>
      <c r="J294">
        <v>0</v>
      </c>
      <c r="K294">
        <v>0.77447448384948392</v>
      </c>
      <c r="L294">
        <v>0.22552551615051619</v>
      </c>
      <c r="M294">
        <v>4.807692307692308E-3</v>
      </c>
      <c r="N294">
        <v>2473</v>
      </c>
      <c r="O294">
        <v>5445</v>
      </c>
      <c r="P294" s="10">
        <v>17.5</v>
      </c>
      <c r="Q294">
        <v>0</v>
      </c>
      <c r="R294">
        <f t="shared" si="9"/>
        <v>0</v>
      </c>
    </row>
    <row r="295" spans="1:18" x14ac:dyDescent="0.6">
      <c r="A295">
        <v>2020</v>
      </c>
      <c r="B295">
        <v>10</v>
      </c>
      <c r="C295">
        <v>20</v>
      </c>
      <c r="D295">
        <f t="shared" si="8"/>
        <v>2</v>
      </c>
      <c r="G295">
        <v>10005</v>
      </c>
      <c r="H295">
        <v>10503</v>
      </c>
      <c r="I295">
        <v>1</v>
      </c>
      <c r="J295">
        <v>0</v>
      </c>
      <c r="K295">
        <v>0.76121933621933624</v>
      </c>
      <c r="L295">
        <v>0.23878066378066379</v>
      </c>
      <c r="M295">
        <v>7.1137716450216451E-2</v>
      </c>
      <c r="N295">
        <v>2723</v>
      </c>
      <c r="O295">
        <v>5445</v>
      </c>
      <c r="P295" s="10">
        <v>17.7</v>
      </c>
      <c r="Q295">
        <v>0</v>
      </c>
      <c r="R295">
        <f t="shared" si="9"/>
        <v>0</v>
      </c>
    </row>
    <row r="296" spans="1:18" x14ac:dyDescent="0.6">
      <c r="A296">
        <v>2020</v>
      </c>
      <c r="B296">
        <v>10</v>
      </c>
      <c r="C296">
        <v>21</v>
      </c>
      <c r="D296">
        <f t="shared" si="8"/>
        <v>3</v>
      </c>
      <c r="G296">
        <v>10419</v>
      </c>
      <c r="H296">
        <v>10689</v>
      </c>
      <c r="I296">
        <v>1</v>
      </c>
      <c r="J296">
        <v>0</v>
      </c>
      <c r="K296">
        <v>0.75591856060606055</v>
      </c>
      <c r="L296">
        <v>0.24408143939393939</v>
      </c>
      <c r="M296">
        <v>2.554563492063492E-2</v>
      </c>
      <c r="N296">
        <v>2714</v>
      </c>
      <c r="O296">
        <v>5445</v>
      </c>
      <c r="P296" s="10">
        <v>17.3</v>
      </c>
      <c r="Q296">
        <v>10.4</v>
      </c>
      <c r="R296">
        <f t="shared" si="9"/>
        <v>179.92000000000002</v>
      </c>
    </row>
    <row r="297" spans="1:18" x14ac:dyDescent="0.6">
      <c r="A297">
        <v>2020</v>
      </c>
      <c r="B297">
        <v>10</v>
      </c>
      <c r="C297">
        <v>22</v>
      </c>
      <c r="D297">
        <f t="shared" si="8"/>
        <v>4</v>
      </c>
      <c r="G297">
        <v>11024</v>
      </c>
      <c r="H297">
        <v>11875</v>
      </c>
      <c r="I297">
        <v>0.99547511312217196</v>
      </c>
      <c r="J297">
        <v>4.5248868778280547E-3</v>
      </c>
      <c r="K297">
        <v>0.79268705151058094</v>
      </c>
      <c r="L297">
        <v>0.20731294848941911</v>
      </c>
      <c r="M297">
        <v>1.61319073083779E-2</v>
      </c>
      <c r="N297">
        <v>2777</v>
      </c>
      <c r="O297">
        <v>5445</v>
      </c>
      <c r="P297" s="10">
        <v>15.3</v>
      </c>
      <c r="Q297">
        <v>15.8</v>
      </c>
      <c r="R297">
        <f t="shared" si="9"/>
        <v>241.74</v>
      </c>
    </row>
    <row r="298" spans="1:18" x14ac:dyDescent="0.6">
      <c r="A298">
        <v>2020</v>
      </c>
      <c r="B298">
        <v>10</v>
      </c>
      <c r="C298">
        <v>23</v>
      </c>
      <c r="D298">
        <f t="shared" si="8"/>
        <v>5</v>
      </c>
      <c r="G298">
        <v>13151</v>
      </c>
      <c r="H298">
        <v>13194</v>
      </c>
      <c r="I298">
        <v>1</v>
      </c>
      <c r="J298">
        <v>0</v>
      </c>
      <c r="K298">
        <v>0.76709711856770679</v>
      </c>
      <c r="L298">
        <v>0.23290288143229321</v>
      </c>
      <c r="M298">
        <v>3.008364184834773E-2</v>
      </c>
      <c r="N298">
        <v>2804</v>
      </c>
      <c r="O298">
        <v>5445</v>
      </c>
      <c r="P298" s="10">
        <v>12.7</v>
      </c>
      <c r="Q298">
        <v>0</v>
      </c>
      <c r="R298">
        <f t="shared" si="9"/>
        <v>0</v>
      </c>
    </row>
    <row r="299" spans="1:18" x14ac:dyDescent="0.6">
      <c r="A299">
        <v>2020</v>
      </c>
      <c r="B299">
        <v>10</v>
      </c>
      <c r="C299">
        <v>24</v>
      </c>
      <c r="D299">
        <f t="shared" si="8"/>
        <v>6</v>
      </c>
      <c r="G299">
        <v>12660</v>
      </c>
      <c r="H299">
        <v>12875</v>
      </c>
      <c r="I299">
        <v>1</v>
      </c>
      <c r="J299">
        <v>0</v>
      </c>
      <c r="K299">
        <v>0.79842900155400154</v>
      </c>
      <c r="L299">
        <v>0.20157099844599849</v>
      </c>
      <c r="M299">
        <v>3.90625E-3</v>
      </c>
      <c r="N299">
        <v>3212</v>
      </c>
      <c r="O299">
        <v>5445</v>
      </c>
      <c r="P299" s="10">
        <v>12</v>
      </c>
      <c r="Q299">
        <v>0</v>
      </c>
      <c r="R299">
        <f t="shared" si="9"/>
        <v>0</v>
      </c>
    </row>
    <row r="300" spans="1:18" x14ac:dyDescent="0.6">
      <c r="A300">
        <v>2020</v>
      </c>
      <c r="B300">
        <v>10</v>
      </c>
      <c r="C300">
        <v>25</v>
      </c>
      <c r="D300">
        <f t="shared" si="8"/>
        <v>7</v>
      </c>
      <c r="G300">
        <v>13713</v>
      </c>
      <c r="H300">
        <v>13184</v>
      </c>
      <c r="I300">
        <v>1</v>
      </c>
      <c r="J300">
        <v>0</v>
      </c>
      <c r="K300">
        <v>0.78634122209489854</v>
      </c>
      <c r="L300">
        <v>0.2136587779051014</v>
      </c>
      <c r="M300">
        <v>6.2500000000000003E-3</v>
      </c>
      <c r="N300">
        <v>3049</v>
      </c>
      <c r="O300">
        <v>5445</v>
      </c>
      <c r="P300" s="10">
        <v>14.6</v>
      </c>
      <c r="Q300">
        <v>0</v>
      </c>
      <c r="R300">
        <f t="shared" si="9"/>
        <v>0</v>
      </c>
    </row>
    <row r="301" spans="1:18" x14ac:dyDescent="0.6">
      <c r="A301">
        <v>2020</v>
      </c>
      <c r="B301">
        <v>10</v>
      </c>
      <c r="C301">
        <v>26</v>
      </c>
      <c r="D301">
        <f t="shared" si="8"/>
        <v>1</v>
      </c>
      <c r="G301">
        <v>11797</v>
      </c>
      <c r="H301">
        <v>11671</v>
      </c>
      <c r="I301">
        <v>1</v>
      </c>
      <c r="J301">
        <v>0</v>
      </c>
      <c r="K301">
        <v>0.76657439782439785</v>
      </c>
      <c r="L301">
        <v>0.23342560217560221</v>
      </c>
      <c r="M301">
        <v>1.2500000000000001E-2</v>
      </c>
      <c r="N301">
        <v>2568</v>
      </c>
      <c r="O301">
        <v>5445</v>
      </c>
      <c r="P301" s="10">
        <v>15.9</v>
      </c>
      <c r="Q301">
        <v>0</v>
      </c>
      <c r="R301">
        <f t="shared" si="9"/>
        <v>0</v>
      </c>
    </row>
    <row r="302" spans="1:18" x14ac:dyDescent="0.6">
      <c r="A302">
        <v>2020</v>
      </c>
      <c r="B302">
        <v>10</v>
      </c>
      <c r="C302">
        <v>27</v>
      </c>
      <c r="D302">
        <f t="shared" si="8"/>
        <v>2</v>
      </c>
      <c r="G302">
        <v>10308</v>
      </c>
      <c r="H302">
        <v>10641</v>
      </c>
      <c r="I302">
        <v>1</v>
      </c>
      <c r="J302">
        <v>0</v>
      </c>
      <c r="K302">
        <v>0.76968344155844159</v>
      </c>
      <c r="L302">
        <v>0.23031655844155841</v>
      </c>
      <c r="M302">
        <v>1.0890151515151519E-2</v>
      </c>
      <c r="N302">
        <v>2722</v>
      </c>
      <c r="O302">
        <v>5445</v>
      </c>
      <c r="P302" s="10">
        <v>16.7</v>
      </c>
      <c r="Q302">
        <v>0</v>
      </c>
      <c r="R302">
        <f t="shared" si="9"/>
        <v>0</v>
      </c>
    </row>
    <row r="303" spans="1:18" x14ac:dyDescent="0.6">
      <c r="A303">
        <v>2020</v>
      </c>
      <c r="B303">
        <v>10</v>
      </c>
      <c r="C303">
        <v>28</v>
      </c>
      <c r="D303">
        <f t="shared" si="8"/>
        <v>3</v>
      </c>
      <c r="G303">
        <v>9971</v>
      </c>
      <c r="H303">
        <v>10111</v>
      </c>
      <c r="I303">
        <v>1</v>
      </c>
      <c r="J303">
        <v>0</v>
      </c>
      <c r="K303">
        <v>0.73669978169978168</v>
      </c>
      <c r="L303">
        <v>0.26330021830021832</v>
      </c>
      <c r="M303">
        <v>4.1609686609686607E-2</v>
      </c>
      <c r="N303">
        <v>2782</v>
      </c>
      <c r="O303">
        <v>5445</v>
      </c>
      <c r="P303" s="10">
        <v>17.3</v>
      </c>
      <c r="Q303">
        <v>0</v>
      </c>
      <c r="R303">
        <f t="shared" si="9"/>
        <v>0</v>
      </c>
    </row>
    <row r="304" spans="1:18" x14ac:dyDescent="0.6">
      <c r="A304">
        <v>2020</v>
      </c>
      <c r="B304">
        <v>10</v>
      </c>
      <c r="C304">
        <v>29</v>
      </c>
      <c r="D304">
        <f t="shared" si="8"/>
        <v>4</v>
      </c>
      <c r="G304">
        <v>11500</v>
      </c>
      <c r="H304">
        <v>12014</v>
      </c>
      <c r="I304">
        <v>0.99479166666666663</v>
      </c>
      <c r="J304">
        <v>5.208333333333333E-3</v>
      </c>
      <c r="K304">
        <v>0.77764423076923073</v>
      </c>
      <c r="L304">
        <v>0.22235576923076919</v>
      </c>
      <c r="M304">
        <v>3.8715277777777779E-2</v>
      </c>
      <c r="N304">
        <v>2736</v>
      </c>
      <c r="O304">
        <v>5445</v>
      </c>
      <c r="P304" s="10">
        <v>15.4</v>
      </c>
      <c r="Q304">
        <v>0</v>
      </c>
      <c r="R304">
        <f t="shared" si="9"/>
        <v>0</v>
      </c>
    </row>
    <row r="305" spans="1:18" x14ac:dyDescent="0.6">
      <c r="A305">
        <v>2020</v>
      </c>
      <c r="B305">
        <v>10</v>
      </c>
      <c r="C305">
        <v>30</v>
      </c>
      <c r="D305">
        <f t="shared" si="8"/>
        <v>5</v>
      </c>
      <c r="G305">
        <v>13210</v>
      </c>
      <c r="H305">
        <v>13834</v>
      </c>
      <c r="I305">
        <v>1</v>
      </c>
      <c r="J305">
        <v>0</v>
      </c>
      <c r="K305">
        <v>0.79186455905205899</v>
      </c>
      <c r="L305">
        <v>0.20813544094794101</v>
      </c>
      <c r="M305">
        <v>2.0432692307692311E-2</v>
      </c>
      <c r="N305">
        <v>2740</v>
      </c>
      <c r="O305">
        <v>5445</v>
      </c>
      <c r="P305" s="10">
        <v>15</v>
      </c>
      <c r="Q305">
        <v>0</v>
      </c>
      <c r="R305">
        <f t="shared" si="9"/>
        <v>0</v>
      </c>
    </row>
    <row r="306" spans="1:18" x14ac:dyDescent="0.6">
      <c r="A306">
        <v>2020</v>
      </c>
      <c r="B306">
        <v>10</v>
      </c>
      <c r="C306">
        <v>31</v>
      </c>
      <c r="D306">
        <f t="shared" si="8"/>
        <v>6</v>
      </c>
      <c r="G306">
        <v>13307</v>
      </c>
      <c r="H306">
        <v>13547</v>
      </c>
      <c r="I306">
        <v>1</v>
      </c>
      <c r="J306">
        <v>0</v>
      </c>
      <c r="K306">
        <v>0.78247266894325718</v>
      </c>
      <c r="L306">
        <v>0.2175273310567428</v>
      </c>
      <c r="M306">
        <v>1.2121212121212119E-2</v>
      </c>
      <c r="N306">
        <v>3338</v>
      </c>
      <c r="O306">
        <v>5445</v>
      </c>
      <c r="P306" s="10">
        <v>15</v>
      </c>
      <c r="Q306">
        <v>0</v>
      </c>
      <c r="R306">
        <f t="shared" si="9"/>
        <v>0</v>
      </c>
    </row>
    <row r="307" spans="1:18" x14ac:dyDescent="0.6">
      <c r="A307">
        <v>2020</v>
      </c>
      <c r="B307">
        <v>11</v>
      </c>
      <c r="C307">
        <v>1</v>
      </c>
      <c r="D307">
        <f t="shared" si="8"/>
        <v>7</v>
      </c>
      <c r="G307">
        <v>14359</v>
      </c>
      <c r="H307">
        <v>13792</v>
      </c>
      <c r="I307">
        <v>1</v>
      </c>
      <c r="J307">
        <v>0</v>
      </c>
      <c r="K307">
        <v>0.80058244961737612</v>
      </c>
      <c r="L307">
        <v>0.1994175503826239</v>
      </c>
      <c r="M307">
        <v>0</v>
      </c>
      <c r="N307">
        <v>3274</v>
      </c>
      <c r="O307">
        <v>5445</v>
      </c>
      <c r="P307" s="10">
        <v>15.7</v>
      </c>
      <c r="Q307">
        <v>0</v>
      </c>
      <c r="R307">
        <f t="shared" si="9"/>
        <v>0</v>
      </c>
    </row>
    <row r="308" spans="1:18" x14ac:dyDescent="0.6">
      <c r="A308">
        <v>2020</v>
      </c>
      <c r="B308">
        <v>11</v>
      </c>
      <c r="C308">
        <v>2</v>
      </c>
      <c r="D308">
        <f t="shared" si="8"/>
        <v>1</v>
      </c>
      <c r="G308">
        <v>12400</v>
      </c>
      <c r="H308">
        <v>12104</v>
      </c>
      <c r="I308">
        <v>1</v>
      </c>
      <c r="J308">
        <v>0</v>
      </c>
      <c r="K308">
        <v>0.79621954842543086</v>
      </c>
      <c r="L308">
        <v>0.2037804515745692</v>
      </c>
      <c r="M308">
        <v>2.0707070707070709E-2</v>
      </c>
      <c r="N308">
        <v>2682</v>
      </c>
      <c r="O308">
        <v>5445</v>
      </c>
      <c r="P308" s="10">
        <v>13.9</v>
      </c>
      <c r="Q308">
        <v>3.7</v>
      </c>
      <c r="R308">
        <f t="shared" si="9"/>
        <v>51.430000000000007</v>
      </c>
    </row>
    <row r="309" spans="1:18" x14ac:dyDescent="0.6">
      <c r="A309">
        <v>2020</v>
      </c>
      <c r="B309">
        <v>11</v>
      </c>
      <c r="C309">
        <v>3</v>
      </c>
      <c r="D309">
        <f t="shared" si="8"/>
        <v>2</v>
      </c>
      <c r="G309">
        <v>10461</v>
      </c>
      <c r="H309">
        <v>10514</v>
      </c>
      <c r="I309">
        <v>1</v>
      </c>
      <c r="J309">
        <v>0</v>
      </c>
      <c r="K309">
        <v>0.78741883116883116</v>
      </c>
      <c r="L309">
        <v>0.21258116883116879</v>
      </c>
      <c r="M309">
        <v>1.7708333333333329E-2</v>
      </c>
      <c r="N309">
        <v>2687</v>
      </c>
      <c r="O309">
        <v>5445</v>
      </c>
      <c r="P309" s="10">
        <v>9.6999999999999993</v>
      </c>
      <c r="Q309">
        <v>0</v>
      </c>
      <c r="R309">
        <f t="shared" si="9"/>
        <v>0</v>
      </c>
    </row>
    <row r="310" spans="1:18" x14ac:dyDescent="0.6">
      <c r="A310">
        <v>2020</v>
      </c>
      <c r="B310">
        <v>11</v>
      </c>
      <c r="C310">
        <v>4</v>
      </c>
      <c r="D310">
        <f t="shared" si="8"/>
        <v>3</v>
      </c>
      <c r="G310">
        <v>10467</v>
      </c>
      <c r="H310">
        <v>10893</v>
      </c>
      <c r="I310">
        <v>1</v>
      </c>
      <c r="J310">
        <v>0</v>
      </c>
      <c r="K310">
        <v>0.76485285547785553</v>
      </c>
      <c r="L310">
        <v>0.2351471445221445</v>
      </c>
      <c r="M310">
        <v>9.6153846153846159E-3</v>
      </c>
      <c r="N310">
        <v>2860</v>
      </c>
      <c r="O310">
        <v>5445</v>
      </c>
      <c r="P310" s="10">
        <v>8.6999999999999993</v>
      </c>
      <c r="Q310">
        <v>0</v>
      </c>
      <c r="R310">
        <f t="shared" si="9"/>
        <v>0</v>
      </c>
    </row>
    <row r="311" spans="1:18" x14ac:dyDescent="0.6">
      <c r="A311">
        <v>2020</v>
      </c>
      <c r="B311">
        <v>11</v>
      </c>
      <c r="C311">
        <v>5</v>
      </c>
      <c r="D311">
        <f t="shared" si="8"/>
        <v>4</v>
      </c>
      <c r="G311">
        <v>12026</v>
      </c>
      <c r="H311">
        <v>12982</v>
      </c>
      <c r="I311">
        <v>0.99305555555555558</v>
      </c>
      <c r="J311">
        <v>6.9444444444444441E-3</v>
      </c>
      <c r="K311">
        <v>0.79056436822980936</v>
      </c>
      <c r="L311">
        <v>0.20943563177019059</v>
      </c>
      <c r="M311">
        <v>4.4475081699346407E-2</v>
      </c>
      <c r="N311">
        <v>2926</v>
      </c>
      <c r="O311">
        <v>5445</v>
      </c>
      <c r="P311" s="10">
        <v>12</v>
      </c>
      <c r="Q311">
        <v>0</v>
      </c>
      <c r="R311">
        <f t="shared" si="9"/>
        <v>0</v>
      </c>
    </row>
    <row r="312" spans="1:18" x14ac:dyDescent="0.6">
      <c r="A312">
        <v>2020</v>
      </c>
      <c r="B312">
        <v>11</v>
      </c>
      <c r="C312">
        <v>6</v>
      </c>
      <c r="D312">
        <f t="shared" si="8"/>
        <v>5</v>
      </c>
      <c r="G312">
        <v>14690</v>
      </c>
      <c r="H312">
        <v>15017</v>
      </c>
      <c r="I312">
        <v>1</v>
      </c>
      <c r="J312">
        <v>0</v>
      </c>
      <c r="K312">
        <v>0.77750965333685929</v>
      </c>
      <c r="L312">
        <v>0.2224903466631408</v>
      </c>
      <c r="M312">
        <v>1.7485119047619051E-2</v>
      </c>
      <c r="N312">
        <v>3050</v>
      </c>
      <c r="O312">
        <v>5445</v>
      </c>
      <c r="P312" s="10">
        <v>17.2</v>
      </c>
      <c r="Q312">
        <v>0</v>
      </c>
      <c r="R312">
        <f t="shared" si="9"/>
        <v>0</v>
      </c>
    </row>
    <row r="313" spans="1:18" x14ac:dyDescent="0.6">
      <c r="A313">
        <v>2020</v>
      </c>
      <c r="B313">
        <v>11</v>
      </c>
      <c r="C313">
        <v>7</v>
      </c>
      <c r="D313">
        <f t="shared" si="8"/>
        <v>6</v>
      </c>
      <c r="G313">
        <v>14468</v>
      </c>
      <c r="H313">
        <v>14870</v>
      </c>
      <c r="I313">
        <v>1</v>
      </c>
      <c r="J313">
        <v>0</v>
      </c>
      <c r="K313">
        <v>0.77792978220609799</v>
      </c>
      <c r="L313">
        <v>0.22207021779390199</v>
      </c>
      <c r="M313">
        <v>3.4913003663003657E-2</v>
      </c>
      <c r="N313">
        <v>3639</v>
      </c>
      <c r="O313">
        <v>5445</v>
      </c>
      <c r="P313" s="10">
        <v>17.600000000000001</v>
      </c>
      <c r="Q313">
        <v>0</v>
      </c>
      <c r="R313">
        <f t="shared" si="9"/>
        <v>0</v>
      </c>
    </row>
    <row r="314" spans="1:18" x14ac:dyDescent="0.6">
      <c r="A314">
        <v>2020</v>
      </c>
      <c r="B314">
        <v>11</v>
      </c>
      <c r="C314">
        <v>8</v>
      </c>
      <c r="D314">
        <f t="shared" si="8"/>
        <v>7</v>
      </c>
      <c r="G314">
        <v>16006</v>
      </c>
      <c r="H314">
        <v>15421</v>
      </c>
      <c r="I314">
        <v>1</v>
      </c>
      <c r="J314">
        <v>0</v>
      </c>
      <c r="K314">
        <v>0.77111716408591402</v>
      </c>
      <c r="L314">
        <v>0.2288828359140859</v>
      </c>
      <c r="M314">
        <v>3.0105311355311349E-2</v>
      </c>
      <c r="N314">
        <v>3511</v>
      </c>
      <c r="O314">
        <v>5445</v>
      </c>
      <c r="P314" s="10">
        <v>14.1</v>
      </c>
      <c r="Q314">
        <v>0</v>
      </c>
      <c r="R314">
        <f t="shared" si="9"/>
        <v>0</v>
      </c>
    </row>
    <row r="315" spans="1:18" x14ac:dyDescent="0.6">
      <c r="A315">
        <v>2020</v>
      </c>
      <c r="B315">
        <v>11</v>
      </c>
      <c r="C315">
        <v>9</v>
      </c>
      <c r="D315">
        <f t="shared" si="8"/>
        <v>1</v>
      </c>
      <c r="G315">
        <v>13550</v>
      </c>
      <c r="H315">
        <v>13509</v>
      </c>
      <c r="I315">
        <v>1</v>
      </c>
      <c r="J315">
        <v>0</v>
      </c>
      <c r="K315">
        <v>0.76230722402597406</v>
      </c>
      <c r="L315">
        <v>0.23769277597402599</v>
      </c>
      <c r="M315">
        <v>9.1743326118326113E-2</v>
      </c>
      <c r="N315">
        <v>2909</v>
      </c>
      <c r="O315">
        <v>5445</v>
      </c>
      <c r="P315" s="10">
        <v>9.1999999999999993</v>
      </c>
      <c r="Q315">
        <v>0</v>
      </c>
      <c r="R315">
        <f t="shared" si="9"/>
        <v>0</v>
      </c>
    </row>
    <row r="316" spans="1:18" x14ac:dyDescent="0.6">
      <c r="A316">
        <v>2020</v>
      </c>
      <c r="B316">
        <v>11</v>
      </c>
      <c r="C316">
        <v>10</v>
      </c>
      <c r="D316">
        <f t="shared" si="8"/>
        <v>2</v>
      </c>
      <c r="G316">
        <v>11707</v>
      </c>
      <c r="H316">
        <v>12036</v>
      </c>
      <c r="I316">
        <v>1</v>
      </c>
      <c r="J316">
        <v>0</v>
      </c>
      <c r="K316">
        <v>0.7400153063310958</v>
      </c>
      <c r="L316">
        <v>0.2599846936689042</v>
      </c>
      <c r="M316">
        <v>1.0317460317460321E-2</v>
      </c>
      <c r="N316">
        <v>3018</v>
      </c>
      <c r="O316">
        <v>5445</v>
      </c>
      <c r="P316" s="10">
        <v>11</v>
      </c>
      <c r="Q316">
        <v>0</v>
      </c>
      <c r="R316">
        <f t="shared" si="9"/>
        <v>0</v>
      </c>
    </row>
    <row r="317" spans="1:18" x14ac:dyDescent="0.6">
      <c r="A317">
        <v>2020</v>
      </c>
      <c r="B317">
        <v>11</v>
      </c>
      <c r="C317">
        <v>11</v>
      </c>
      <c r="D317">
        <f t="shared" si="8"/>
        <v>3</v>
      </c>
      <c r="G317">
        <v>11253</v>
      </c>
      <c r="H317">
        <v>12251</v>
      </c>
      <c r="I317">
        <v>1</v>
      </c>
      <c r="J317">
        <v>0</v>
      </c>
      <c r="K317">
        <v>0.73892024642024645</v>
      </c>
      <c r="L317">
        <v>0.26107975357975349</v>
      </c>
      <c r="M317">
        <v>9.2948717948717948E-3</v>
      </c>
      <c r="N317">
        <v>3102</v>
      </c>
      <c r="O317">
        <v>5445</v>
      </c>
      <c r="P317" s="10">
        <v>12.5</v>
      </c>
      <c r="Q317">
        <v>0</v>
      </c>
      <c r="R317">
        <f t="shared" si="9"/>
        <v>0</v>
      </c>
    </row>
    <row r="318" spans="1:18" x14ac:dyDescent="0.6">
      <c r="A318">
        <v>2020</v>
      </c>
      <c r="B318">
        <v>11</v>
      </c>
      <c r="C318">
        <v>12</v>
      </c>
      <c r="D318">
        <f t="shared" si="8"/>
        <v>4</v>
      </c>
      <c r="G318">
        <v>13727</v>
      </c>
      <c r="H318">
        <v>14621</v>
      </c>
      <c r="I318">
        <v>0.99547511312217196</v>
      </c>
      <c r="J318">
        <v>4.5248868778280547E-3</v>
      </c>
      <c r="K318">
        <v>0.77972480230265706</v>
      </c>
      <c r="L318">
        <v>0.22027519769734311</v>
      </c>
      <c r="M318">
        <v>3.6265637476710147E-2</v>
      </c>
      <c r="N318">
        <v>3304</v>
      </c>
      <c r="O318">
        <v>5445</v>
      </c>
      <c r="P318" s="10">
        <v>14.3</v>
      </c>
      <c r="Q318">
        <v>0</v>
      </c>
      <c r="R318">
        <f t="shared" si="9"/>
        <v>0</v>
      </c>
    </row>
    <row r="319" spans="1:18" x14ac:dyDescent="0.6">
      <c r="A319">
        <v>2020</v>
      </c>
      <c r="B319">
        <v>11</v>
      </c>
      <c r="C319">
        <v>13</v>
      </c>
      <c r="D319">
        <f t="shared" si="8"/>
        <v>5</v>
      </c>
      <c r="G319">
        <v>15570</v>
      </c>
      <c r="H319">
        <v>15658</v>
      </c>
      <c r="I319">
        <v>1</v>
      </c>
      <c r="J319">
        <v>0</v>
      </c>
      <c r="K319">
        <v>0.79077789281076483</v>
      </c>
      <c r="L319">
        <v>0.2092221071892352</v>
      </c>
      <c r="M319">
        <v>5.7164404223227758E-2</v>
      </c>
      <c r="N319">
        <v>3235</v>
      </c>
      <c r="O319">
        <v>5445</v>
      </c>
      <c r="P319" s="10">
        <v>15.6</v>
      </c>
      <c r="Q319">
        <v>0</v>
      </c>
      <c r="R319">
        <f t="shared" si="9"/>
        <v>0</v>
      </c>
    </row>
    <row r="320" spans="1:18" x14ac:dyDescent="0.6">
      <c r="A320">
        <v>2020</v>
      </c>
      <c r="B320">
        <v>11</v>
      </c>
      <c r="C320">
        <v>14</v>
      </c>
      <c r="D320">
        <f t="shared" si="8"/>
        <v>6</v>
      </c>
      <c r="G320">
        <v>16157</v>
      </c>
      <c r="H320">
        <v>15608</v>
      </c>
      <c r="I320">
        <v>1</v>
      </c>
      <c r="J320">
        <v>0</v>
      </c>
      <c r="K320">
        <v>0.77362023081837328</v>
      </c>
      <c r="L320">
        <v>0.22637976918162681</v>
      </c>
      <c r="M320">
        <v>0.12824108725811509</v>
      </c>
      <c r="N320">
        <v>3822</v>
      </c>
      <c r="O320">
        <v>5445</v>
      </c>
      <c r="P320" s="10">
        <v>15.2</v>
      </c>
      <c r="Q320">
        <v>0</v>
      </c>
      <c r="R320">
        <f t="shared" si="9"/>
        <v>0</v>
      </c>
    </row>
    <row r="321" spans="1:18" x14ac:dyDescent="0.6">
      <c r="A321">
        <v>2020</v>
      </c>
      <c r="B321">
        <v>11</v>
      </c>
      <c r="C321">
        <v>15</v>
      </c>
      <c r="D321">
        <f t="shared" si="8"/>
        <v>7</v>
      </c>
      <c r="G321">
        <v>16520</v>
      </c>
      <c r="H321">
        <v>16378</v>
      </c>
      <c r="I321">
        <v>1</v>
      </c>
      <c r="J321">
        <v>0</v>
      </c>
      <c r="K321">
        <v>0.78305279789654791</v>
      </c>
      <c r="L321">
        <v>0.21694720210345211</v>
      </c>
      <c r="M321">
        <v>4.1216422466422473E-2</v>
      </c>
      <c r="N321">
        <v>3655</v>
      </c>
      <c r="O321">
        <v>5445</v>
      </c>
      <c r="P321" s="10">
        <v>15.5</v>
      </c>
      <c r="Q321">
        <v>0</v>
      </c>
      <c r="R321">
        <f t="shared" si="9"/>
        <v>0</v>
      </c>
    </row>
    <row r="322" spans="1:18" x14ac:dyDescent="0.6">
      <c r="A322">
        <v>2020</v>
      </c>
      <c r="B322">
        <v>11</v>
      </c>
      <c r="C322">
        <v>16</v>
      </c>
      <c r="D322">
        <f t="shared" si="8"/>
        <v>1</v>
      </c>
      <c r="G322">
        <v>14174</v>
      </c>
      <c r="H322">
        <v>14113</v>
      </c>
      <c r="I322">
        <v>1</v>
      </c>
      <c r="J322">
        <v>0</v>
      </c>
      <c r="K322">
        <v>0.77168581418581417</v>
      </c>
      <c r="L322">
        <v>0.2283141858141858</v>
      </c>
      <c r="M322">
        <v>3.9880952380952378E-2</v>
      </c>
      <c r="N322">
        <v>3074</v>
      </c>
      <c r="O322">
        <v>5445</v>
      </c>
      <c r="P322" s="10">
        <v>16.399999999999999</v>
      </c>
      <c r="Q322">
        <v>0</v>
      </c>
      <c r="R322">
        <f t="shared" si="9"/>
        <v>0</v>
      </c>
    </row>
    <row r="323" spans="1:18" x14ac:dyDescent="0.6">
      <c r="A323">
        <v>2020</v>
      </c>
      <c r="B323">
        <v>11</v>
      </c>
      <c r="C323">
        <v>17</v>
      </c>
      <c r="D323">
        <f t="shared" ref="D323:D367" si="10">WEEKDAY(DATE(A323,B323,C323), 2)</f>
        <v>2</v>
      </c>
      <c r="G323">
        <v>12309</v>
      </c>
      <c r="H323">
        <v>12340</v>
      </c>
      <c r="I323">
        <v>1</v>
      </c>
      <c r="J323">
        <v>0</v>
      </c>
      <c r="K323">
        <v>0.75298479298479293</v>
      </c>
      <c r="L323">
        <v>0.24701520701520699</v>
      </c>
      <c r="M323">
        <v>2.703703703703704E-2</v>
      </c>
      <c r="N323">
        <v>3144</v>
      </c>
      <c r="O323">
        <v>5445</v>
      </c>
      <c r="P323" s="10">
        <v>17.8</v>
      </c>
      <c r="Q323">
        <v>0</v>
      </c>
      <c r="R323">
        <f t="shared" ref="R323:R367" si="11">P323*Q323</f>
        <v>0</v>
      </c>
    </row>
    <row r="324" spans="1:18" x14ac:dyDescent="0.6">
      <c r="A324">
        <v>2020</v>
      </c>
      <c r="B324">
        <v>11</v>
      </c>
      <c r="C324">
        <v>18</v>
      </c>
      <c r="D324">
        <f t="shared" si="10"/>
        <v>3</v>
      </c>
      <c r="G324">
        <v>11564</v>
      </c>
      <c r="H324">
        <v>11724</v>
      </c>
      <c r="I324">
        <v>1</v>
      </c>
      <c r="J324">
        <v>0</v>
      </c>
      <c r="K324">
        <v>0.76164269758019754</v>
      </c>
      <c r="L324">
        <v>0.23835730241980241</v>
      </c>
      <c r="M324">
        <v>0</v>
      </c>
      <c r="N324">
        <v>3158</v>
      </c>
      <c r="O324">
        <v>5445</v>
      </c>
      <c r="P324" s="10">
        <v>19.399999999999999</v>
      </c>
      <c r="Q324">
        <v>0</v>
      </c>
      <c r="R324">
        <f t="shared" si="11"/>
        <v>0</v>
      </c>
    </row>
    <row r="325" spans="1:18" x14ac:dyDescent="0.6">
      <c r="A325">
        <v>2020</v>
      </c>
      <c r="B325">
        <v>11</v>
      </c>
      <c r="C325">
        <v>19</v>
      </c>
      <c r="D325">
        <f t="shared" si="10"/>
        <v>4</v>
      </c>
      <c r="G325">
        <v>7809</v>
      </c>
      <c r="H325">
        <v>8496</v>
      </c>
      <c r="I325">
        <v>0.98571428571428577</v>
      </c>
      <c r="J325">
        <v>1.428571428571429E-2</v>
      </c>
      <c r="K325">
        <v>0.82000539143396289</v>
      </c>
      <c r="L325">
        <v>0.17999460856603711</v>
      </c>
      <c r="M325">
        <v>0.32280338708910128</v>
      </c>
      <c r="N325">
        <v>2999</v>
      </c>
      <c r="O325">
        <v>5445</v>
      </c>
      <c r="P325" s="10">
        <v>19.100000000000001</v>
      </c>
      <c r="Q325">
        <v>31.8</v>
      </c>
      <c r="R325">
        <f t="shared" si="11"/>
        <v>607.38000000000011</v>
      </c>
    </row>
    <row r="326" spans="1:18" x14ac:dyDescent="0.6">
      <c r="A326">
        <v>2020</v>
      </c>
      <c r="B326">
        <v>11</v>
      </c>
      <c r="C326">
        <v>20</v>
      </c>
      <c r="D326">
        <f t="shared" si="10"/>
        <v>5</v>
      </c>
      <c r="G326">
        <v>15552</v>
      </c>
      <c r="H326">
        <v>15563</v>
      </c>
      <c r="I326">
        <v>1</v>
      </c>
      <c r="J326">
        <v>0</v>
      </c>
      <c r="K326">
        <v>0.79741214667685256</v>
      </c>
      <c r="L326">
        <v>0.20258785332314741</v>
      </c>
      <c r="M326">
        <v>9.1549422799422797E-2</v>
      </c>
      <c r="N326">
        <v>3179</v>
      </c>
      <c r="O326">
        <v>5445</v>
      </c>
      <c r="P326" s="10">
        <v>12.2</v>
      </c>
      <c r="Q326">
        <v>0</v>
      </c>
      <c r="R326">
        <f t="shared" si="11"/>
        <v>0</v>
      </c>
    </row>
    <row r="327" spans="1:18" x14ac:dyDescent="0.6">
      <c r="A327">
        <v>2020</v>
      </c>
      <c r="B327">
        <v>11</v>
      </c>
      <c r="C327">
        <v>21</v>
      </c>
      <c r="D327">
        <f t="shared" si="10"/>
        <v>6</v>
      </c>
      <c r="G327">
        <v>15099</v>
      </c>
      <c r="H327">
        <v>14192</v>
      </c>
      <c r="I327">
        <v>1</v>
      </c>
      <c r="J327">
        <v>0</v>
      </c>
      <c r="K327">
        <v>0.79915212954686643</v>
      </c>
      <c r="L327">
        <v>0.2008478704531336</v>
      </c>
      <c r="M327">
        <v>4.4234620155672789E-2</v>
      </c>
      <c r="N327">
        <v>3682</v>
      </c>
      <c r="O327">
        <v>5445</v>
      </c>
      <c r="P327" s="10">
        <v>10.7</v>
      </c>
      <c r="Q327">
        <v>0</v>
      </c>
      <c r="R327">
        <f t="shared" si="11"/>
        <v>0</v>
      </c>
    </row>
    <row r="328" spans="1:18" x14ac:dyDescent="0.6">
      <c r="A328">
        <v>2020</v>
      </c>
      <c r="B328">
        <v>11</v>
      </c>
      <c r="C328">
        <v>22</v>
      </c>
      <c r="D328">
        <f t="shared" si="10"/>
        <v>7</v>
      </c>
      <c r="G328">
        <v>15106</v>
      </c>
      <c r="H328">
        <v>14459</v>
      </c>
      <c r="I328">
        <v>1</v>
      </c>
      <c r="J328">
        <v>0</v>
      </c>
      <c r="K328">
        <v>0.78166833166833172</v>
      </c>
      <c r="L328">
        <v>0.21833166833166831</v>
      </c>
      <c r="M328">
        <v>2.1853146853146849E-2</v>
      </c>
      <c r="N328">
        <v>3512</v>
      </c>
      <c r="O328">
        <v>5445</v>
      </c>
      <c r="P328" s="10">
        <v>10.8</v>
      </c>
      <c r="Q328">
        <v>0.8</v>
      </c>
      <c r="R328">
        <f t="shared" si="11"/>
        <v>8.64</v>
      </c>
    </row>
    <row r="329" spans="1:18" x14ac:dyDescent="0.6">
      <c r="A329">
        <v>2020</v>
      </c>
      <c r="B329">
        <v>11</v>
      </c>
      <c r="C329">
        <v>23</v>
      </c>
      <c r="D329">
        <f t="shared" si="10"/>
        <v>1</v>
      </c>
      <c r="G329">
        <v>13205</v>
      </c>
      <c r="H329">
        <v>12854</v>
      </c>
      <c r="I329">
        <v>1</v>
      </c>
      <c r="J329">
        <v>0</v>
      </c>
      <c r="K329">
        <v>0.76525592463092462</v>
      </c>
      <c r="L329">
        <v>0.23474407536907541</v>
      </c>
      <c r="M329">
        <v>2.4496336996337E-2</v>
      </c>
      <c r="N329">
        <v>2938</v>
      </c>
      <c r="O329">
        <v>5445</v>
      </c>
      <c r="P329" s="10">
        <v>7.9</v>
      </c>
      <c r="Q329">
        <v>0</v>
      </c>
      <c r="R329">
        <f t="shared" si="11"/>
        <v>0</v>
      </c>
    </row>
    <row r="330" spans="1:18" x14ac:dyDescent="0.6">
      <c r="A330">
        <v>2020</v>
      </c>
      <c r="B330">
        <v>11</v>
      </c>
      <c r="C330">
        <v>24</v>
      </c>
      <c r="D330">
        <f t="shared" si="10"/>
        <v>2</v>
      </c>
      <c r="G330">
        <v>10557</v>
      </c>
      <c r="H330">
        <v>10647</v>
      </c>
      <c r="I330">
        <v>1</v>
      </c>
      <c r="J330">
        <v>0</v>
      </c>
      <c r="K330">
        <v>0.71934953934953927</v>
      </c>
      <c r="L330">
        <v>0.28065046065046062</v>
      </c>
      <c r="M330">
        <v>6.6666666666666671E-3</v>
      </c>
      <c r="N330">
        <v>2920</v>
      </c>
      <c r="O330">
        <v>5445</v>
      </c>
      <c r="P330" s="10">
        <v>9.6</v>
      </c>
      <c r="Q330">
        <v>0</v>
      </c>
      <c r="R330">
        <f t="shared" si="11"/>
        <v>0</v>
      </c>
    </row>
    <row r="331" spans="1:18" x14ac:dyDescent="0.6">
      <c r="A331">
        <v>2020</v>
      </c>
      <c r="B331">
        <v>11</v>
      </c>
      <c r="C331">
        <v>25</v>
      </c>
      <c r="D331">
        <f t="shared" si="10"/>
        <v>3</v>
      </c>
      <c r="G331">
        <v>10606</v>
      </c>
      <c r="H331">
        <v>10053</v>
      </c>
      <c r="I331">
        <v>1</v>
      </c>
      <c r="J331">
        <v>0</v>
      </c>
      <c r="K331">
        <v>0.72813748751248752</v>
      </c>
      <c r="L331">
        <v>0.27186251248751248</v>
      </c>
      <c r="M331">
        <v>6.2500000000000003E-3</v>
      </c>
      <c r="N331">
        <v>2954</v>
      </c>
      <c r="O331">
        <v>5445</v>
      </c>
      <c r="P331" s="10">
        <v>10.4</v>
      </c>
      <c r="Q331">
        <v>0</v>
      </c>
      <c r="R331">
        <f t="shared" si="11"/>
        <v>0</v>
      </c>
    </row>
    <row r="332" spans="1:18" x14ac:dyDescent="0.6">
      <c r="A332">
        <v>2020</v>
      </c>
      <c r="B332">
        <v>11</v>
      </c>
      <c r="C332">
        <v>26</v>
      </c>
      <c r="D332">
        <f t="shared" si="10"/>
        <v>4</v>
      </c>
      <c r="G332">
        <v>12068</v>
      </c>
      <c r="H332">
        <v>11360</v>
      </c>
      <c r="I332">
        <v>0.99519230769230771</v>
      </c>
      <c r="J332">
        <v>4.807692307692308E-3</v>
      </c>
      <c r="K332">
        <v>0.76893063533688533</v>
      </c>
      <c r="L332">
        <v>0.2310693646631147</v>
      </c>
      <c r="M332">
        <v>3.4962606837606838E-2</v>
      </c>
      <c r="N332">
        <v>2888</v>
      </c>
      <c r="O332">
        <v>5445</v>
      </c>
      <c r="P332" s="10">
        <v>10.3</v>
      </c>
      <c r="Q332">
        <v>0</v>
      </c>
      <c r="R332">
        <f t="shared" si="11"/>
        <v>0</v>
      </c>
    </row>
    <row r="333" spans="1:18" x14ac:dyDescent="0.6">
      <c r="A333">
        <v>2020</v>
      </c>
      <c r="B333">
        <v>11</v>
      </c>
      <c r="C333">
        <v>27</v>
      </c>
      <c r="D333">
        <f t="shared" si="10"/>
        <v>5</v>
      </c>
      <c r="G333">
        <v>12128</v>
      </c>
      <c r="H333">
        <v>11128</v>
      </c>
      <c r="I333">
        <v>1</v>
      </c>
      <c r="J333">
        <v>0</v>
      </c>
      <c r="K333">
        <v>0.77832102537984893</v>
      </c>
      <c r="L333">
        <v>0.2216789746201511</v>
      </c>
      <c r="M333">
        <v>1.439736733854381E-2</v>
      </c>
      <c r="N333">
        <v>2674</v>
      </c>
      <c r="O333">
        <v>5445</v>
      </c>
      <c r="P333" s="10">
        <v>9.8000000000000007</v>
      </c>
      <c r="Q333">
        <v>0</v>
      </c>
      <c r="R333">
        <f t="shared" si="11"/>
        <v>0</v>
      </c>
    </row>
    <row r="334" spans="1:18" x14ac:dyDescent="0.6">
      <c r="A334">
        <v>2020</v>
      </c>
      <c r="B334">
        <v>11</v>
      </c>
      <c r="C334">
        <v>28</v>
      </c>
      <c r="D334">
        <f t="shared" si="10"/>
        <v>6</v>
      </c>
      <c r="G334">
        <v>11675</v>
      </c>
      <c r="H334">
        <v>10552</v>
      </c>
      <c r="I334">
        <v>1</v>
      </c>
      <c r="J334">
        <v>0</v>
      </c>
      <c r="K334">
        <v>0.77428786491286494</v>
      </c>
      <c r="L334">
        <v>0.22571213508713511</v>
      </c>
      <c r="M334">
        <v>9.1590700965700961E-2</v>
      </c>
      <c r="N334">
        <v>3009</v>
      </c>
      <c r="O334">
        <v>5445</v>
      </c>
      <c r="P334" s="10">
        <v>5.0999999999999996</v>
      </c>
      <c r="Q334">
        <v>0</v>
      </c>
      <c r="R334">
        <f t="shared" si="11"/>
        <v>0</v>
      </c>
    </row>
    <row r="335" spans="1:18" x14ac:dyDescent="0.6">
      <c r="A335">
        <v>2020</v>
      </c>
      <c r="B335">
        <v>11</v>
      </c>
      <c r="C335">
        <v>29</v>
      </c>
      <c r="D335">
        <f t="shared" si="10"/>
        <v>7</v>
      </c>
      <c r="G335">
        <v>11215</v>
      </c>
      <c r="H335">
        <v>11864</v>
      </c>
      <c r="I335">
        <v>1</v>
      </c>
      <c r="J335">
        <v>0</v>
      </c>
      <c r="K335">
        <v>0.78934366287307467</v>
      </c>
      <c r="L335">
        <v>0.21065633712692541</v>
      </c>
      <c r="M335">
        <v>1.6849816849816849E-2</v>
      </c>
      <c r="N335">
        <v>2922</v>
      </c>
      <c r="O335">
        <v>5445</v>
      </c>
      <c r="P335" s="10">
        <v>4.9000000000000004</v>
      </c>
      <c r="Q335">
        <v>0</v>
      </c>
      <c r="R335">
        <f t="shared" si="11"/>
        <v>0</v>
      </c>
    </row>
    <row r="336" spans="1:18" x14ac:dyDescent="0.6">
      <c r="A336">
        <v>2020</v>
      </c>
      <c r="B336">
        <v>11</v>
      </c>
      <c r="C336">
        <v>30</v>
      </c>
      <c r="D336">
        <f t="shared" si="10"/>
        <v>1</v>
      </c>
      <c r="G336">
        <v>10038</v>
      </c>
      <c r="H336">
        <v>9986</v>
      </c>
      <c r="I336">
        <v>1</v>
      </c>
      <c r="J336">
        <v>0</v>
      </c>
      <c r="K336">
        <v>0.77053518377047781</v>
      </c>
      <c r="L336">
        <v>0.22946481622952211</v>
      </c>
      <c r="M336">
        <v>1.5966386554621851E-2</v>
      </c>
      <c r="N336">
        <v>2376</v>
      </c>
      <c r="O336">
        <v>5445</v>
      </c>
      <c r="P336" s="10">
        <v>5.4</v>
      </c>
      <c r="Q336">
        <v>0</v>
      </c>
      <c r="R336">
        <f t="shared" si="11"/>
        <v>0</v>
      </c>
    </row>
    <row r="337" spans="1:18" x14ac:dyDescent="0.6">
      <c r="A337">
        <v>2020</v>
      </c>
      <c r="B337">
        <v>12</v>
      </c>
      <c r="C337">
        <v>1</v>
      </c>
      <c r="D337">
        <f t="shared" si="10"/>
        <v>2</v>
      </c>
      <c r="G337">
        <v>7025</v>
      </c>
      <c r="H337">
        <v>7504</v>
      </c>
      <c r="I337">
        <v>1</v>
      </c>
      <c r="J337">
        <v>0</v>
      </c>
      <c r="K337">
        <v>0.72165242165242172</v>
      </c>
      <c r="L337">
        <v>0.27834757834757828</v>
      </c>
      <c r="M337">
        <v>7.4074074074074068E-3</v>
      </c>
      <c r="N337">
        <v>2319</v>
      </c>
      <c r="O337">
        <v>5445</v>
      </c>
      <c r="P337" s="10">
        <v>6.7</v>
      </c>
      <c r="Q337">
        <v>0</v>
      </c>
      <c r="R337">
        <f t="shared" si="11"/>
        <v>0</v>
      </c>
    </row>
    <row r="338" spans="1:18" x14ac:dyDescent="0.6">
      <c r="A338">
        <v>2020</v>
      </c>
      <c r="B338">
        <v>12</v>
      </c>
      <c r="C338">
        <v>2</v>
      </c>
      <c r="D338">
        <f t="shared" si="10"/>
        <v>3</v>
      </c>
      <c r="G338">
        <v>6902</v>
      </c>
      <c r="H338">
        <v>7388</v>
      </c>
      <c r="I338">
        <v>1</v>
      </c>
      <c r="J338">
        <v>0</v>
      </c>
      <c r="K338">
        <v>0.77199615199615201</v>
      </c>
      <c r="L338">
        <v>0.22800384800384799</v>
      </c>
      <c r="M338">
        <v>8.3333333333333332E-3</v>
      </c>
      <c r="N338">
        <v>2362</v>
      </c>
      <c r="O338">
        <v>5445</v>
      </c>
      <c r="P338" s="10">
        <v>7.9</v>
      </c>
      <c r="Q338">
        <v>0</v>
      </c>
      <c r="R338">
        <f t="shared" si="11"/>
        <v>0</v>
      </c>
    </row>
    <row r="339" spans="1:18" x14ac:dyDescent="0.6">
      <c r="A339">
        <v>2020</v>
      </c>
      <c r="B339">
        <v>12</v>
      </c>
      <c r="C339">
        <v>3</v>
      </c>
      <c r="D339">
        <f t="shared" si="10"/>
        <v>4</v>
      </c>
      <c r="G339">
        <v>8431</v>
      </c>
      <c r="H339">
        <v>8236</v>
      </c>
      <c r="I339">
        <v>0.98758169934640516</v>
      </c>
      <c r="J339">
        <v>1.241830065359477E-2</v>
      </c>
      <c r="K339">
        <v>0.7957025001142648</v>
      </c>
      <c r="L339">
        <v>0.2042974998857352</v>
      </c>
      <c r="M339">
        <v>7.3529411764705881E-3</v>
      </c>
      <c r="N339">
        <v>2407</v>
      </c>
      <c r="O339">
        <v>5445</v>
      </c>
      <c r="P339" s="10">
        <v>6.3</v>
      </c>
      <c r="Q339">
        <v>0</v>
      </c>
      <c r="R339">
        <f t="shared" si="11"/>
        <v>0</v>
      </c>
    </row>
    <row r="340" spans="1:18" x14ac:dyDescent="0.6">
      <c r="A340">
        <v>2020</v>
      </c>
      <c r="B340">
        <v>12</v>
      </c>
      <c r="C340">
        <v>4</v>
      </c>
      <c r="D340">
        <f t="shared" si="10"/>
        <v>5</v>
      </c>
      <c r="G340">
        <v>10252</v>
      </c>
      <c r="H340">
        <v>10323</v>
      </c>
      <c r="I340">
        <v>1</v>
      </c>
      <c r="J340">
        <v>0</v>
      </c>
      <c r="K340">
        <v>0.76191378066378068</v>
      </c>
      <c r="L340">
        <v>0.23808621933621929</v>
      </c>
      <c r="M340">
        <v>5.208333333333333E-3</v>
      </c>
      <c r="N340">
        <v>2433</v>
      </c>
      <c r="O340">
        <v>5445</v>
      </c>
      <c r="P340" s="10">
        <v>4.3</v>
      </c>
      <c r="Q340">
        <v>0</v>
      </c>
      <c r="R340">
        <f t="shared" si="11"/>
        <v>0</v>
      </c>
    </row>
    <row r="341" spans="1:18" x14ac:dyDescent="0.6">
      <c r="A341">
        <v>2020</v>
      </c>
      <c r="B341">
        <v>12</v>
      </c>
      <c r="C341">
        <v>5</v>
      </c>
      <c r="D341">
        <f t="shared" si="10"/>
        <v>6</v>
      </c>
      <c r="G341">
        <v>9240</v>
      </c>
      <c r="H341">
        <v>9138</v>
      </c>
      <c r="I341">
        <v>1</v>
      </c>
      <c r="J341">
        <v>0</v>
      </c>
      <c r="K341">
        <v>0.76691919191919189</v>
      </c>
      <c r="L341">
        <v>0.23308080808080811</v>
      </c>
      <c r="M341">
        <v>0</v>
      </c>
      <c r="N341">
        <v>2747</v>
      </c>
      <c r="O341">
        <v>5445</v>
      </c>
      <c r="P341" s="10">
        <v>5.7</v>
      </c>
      <c r="Q341">
        <v>0</v>
      </c>
      <c r="R341">
        <f t="shared" si="11"/>
        <v>0</v>
      </c>
    </row>
    <row r="342" spans="1:18" x14ac:dyDescent="0.6">
      <c r="A342">
        <v>2020</v>
      </c>
      <c r="B342">
        <v>12</v>
      </c>
      <c r="C342">
        <v>6</v>
      </c>
      <c r="D342">
        <f t="shared" si="10"/>
        <v>7</v>
      </c>
      <c r="G342">
        <v>10432</v>
      </c>
      <c r="H342">
        <v>10397</v>
      </c>
      <c r="I342">
        <v>1</v>
      </c>
      <c r="J342">
        <v>0</v>
      </c>
      <c r="K342">
        <v>0.79992882934059406</v>
      </c>
      <c r="L342">
        <v>0.20007117065940591</v>
      </c>
      <c r="M342">
        <v>4.9019607843137254E-3</v>
      </c>
      <c r="N342">
        <v>2667</v>
      </c>
      <c r="O342">
        <v>5445</v>
      </c>
      <c r="P342" s="10">
        <v>7.4</v>
      </c>
      <c r="Q342">
        <v>0</v>
      </c>
      <c r="R342">
        <f t="shared" si="11"/>
        <v>0</v>
      </c>
    </row>
    <row r="343" spans="1:18" x14ac:dyDescent="0.6">
      <c r="A343">
        <v>2020</v>
      </c>
      <c r="B343">
        <v>12</v>
      </c>
      <c r="C343">
        <v>7</v>
      </c>
      <c r="D343">
        <f t="shared" si="10"/>
        <v>1</v>
      </c>
      <c r="G343">
        <v>8543</v>
      </c>
      <c r="H343">
        <v>8546</v>
      </c>
      <c r="I343">
        <v>1</v>
      </c>
      <c r="J343">
        <v>0</v>
      </c>
      <c r="K343">
        <v>0.74830898268398272</v>
      </c>
      <c r="L343">
        <v>0.25169101731601728</v>
      </c>
      <c r="M343">
        <v>6.2500000000000003E-3</v>
      </c>
      <c r="N343">
        <v>2263</v>
      </c>
      <c r="O343">
        <v>5445</v>
      </c>
      <c r="P343" s="10">
        <v>7.5</v>
      </c>
      <c r="Q343">
        <v>0</v>
      </c>
      <c r="R343">
        <f t="shared" si="11"/>
        <v>0</v>
      </c>
    </row>
    <row r="344" spans="1:18" x14ac:dyDescent="0.6">
      <c r="A344">
        <v>2020</v>
      </c>
      <c r="B344">
        <v>12</v>
      </c>
      <c r="C344">
        <v>8</v>
      </c>
      <c r="D344">
        <f t="shared" si="10"/>
        <v>2</v>
      </c>
      <c r="G344">
        <v>7017</v>
      </c>
      <c r="H344">
        <v>6830</v>
      </c>
      <c r="I344">
        <v>1</v>
      </c>
      <c r="J344">
        <v>0</v>
      </c>
      <c r="K344">
        <v>0.76529806998557004</v>
      </c>
      <c r="L344">
        <v>0.23470193001442999</v>
      </c>
      <c r="M344">
        <v>6.9444444444444441E-3</v>
      </c>
      <c r="N344">
        <v>2319</v>
      </c>
      <c r="O344">
        <v>5445</v>
      </c>
      <c r="P344" s="10">
        <v>4.3</v>
      </c>
      <c r="Q344">
        <v>0</v>
      </c>
      <c r="R344">
        <f t="shared" si="11"/>
        <v>0</v>
      </c>
    </row>
    <row r="345" spans="1:18" x14ac:dyDescent="0.6">
      <c r="A345">
        <v>2020</v>
      </c>
      <c r="B345">
        <v>12</v>
      </c>
      <c r="C345">
        <v>9</v>
      </c>
      <c r="D345">
        <f t="shared" si="10"/>
        <v>3</v>
      </c>
      <c r="G345">
        <v>6831</v>
      </c>
      <c r="H345">
        <v>6656</v>
      </c>
      <c r="I345">
        <v>1</v>
      </c>
      <c r="J345">
        <v>0</v>
      </c>
      <c r="K345">
        <v>0.77113275613275611</v>
      </c>
      <c r="L345">
        <v>0.22886724386724391</v>
      </c>
      <c r="M345">
        <v>0</v>
      </c>
      <c r="N345">
        <v>2304</v>
      </c>
      <c r="O345">
        <v>5445</v>
      </c>
      <c r="P345" s="10">
        <v>6.3</v>
      </c>
      <c r="Q345">
        <v>0</v>
      </c>
      <c r="R345">
        <f t="shared" si="11"/>
        <v>0</v>
      </c>
    </row>
    <row r="346" spans="1:18" x14ac:dyDescent="0.6">
      <c r="A346">
        <v>2020</v>
      </c>
      <c r="B346">
        <v>12</v>
      </c>
      <c r="C346">
        <v>10</v>
      </c>
      <c r="D346">
        <f t="shared" si="10"/>
        <v>4</v>
      </c>
      <c r="G346">
        <v>7971</v>
      </c>
      <c r="H346">
        <v>7781</v>
      </c>
      <c r="I346">
        <v>0.98806818181818179</v>
      </c>
      <c r="J346">
        <v>1.1931818181818181E-2</v>
      </c>
      <c r="K346">
        <v>0.7956236471861472</v>
      </c>
      <c r="L346">
        <v>0.2043763528138528</v>
      </c>
      <c r="M346">
        <v>1.6741071428571421E-2</v>
      </c>
      <c r="N346">
        <v>2334</v>
      </c>
      <c r="O346">
        <v>5445</v>
      </c>
      <c r="P346" s="10">
        <v>7.5</v>
      </c>
      <c r="Q346">
        <v>0</v>
      </c>
      <c r="R346">
        <f t="shared" si="11"/>
        <v>0</v>
      </c>
    </row>
    <row r="347" spans="1:18" x14ac:dyDescent="0.6">
      <c r="A347">
        <v>2020</v>
      </c>
      <c r="B347">
        <v>12</v>
      </c>
      <c r="C347">
        <v>11</v>
      </c>
      <c r="D347">
        <f t="shared" si="10"/>
        <v>5</v>
      </c>
      <c r="G347">
        <v>9518</v>
      </c>
      <c r="H347">
        <v>9230</v>
      </c>
      <c r="I347">
        <v>1</v>
      </c>
      <c r="J347">
        <v>0</v>
      </c>
      <c r="K347">
        <v>0.80433749257278675</v>
      </c>
      <c r="L347">
        <v>0.19566250742721331</v>
      </c>
      <c r="M347">
        <v>5.3475935828877011E-3</v>
      </c>
      <c r="N347">
        <v>2366</v>
      </c>
      <c r="O347">
        <v>5445</v>
      </c>
      <c r="P347" s="10">
        <v>9.4</v>
      </c>
      <c r="Q347">
        <v>0</v>
      </c>
      <c r="R347">
        <f t="shared" si="11"/>
        <v>0</v>
      </c>
    </row>
    <row r="348" spans="1:18" x14ac:dyDescent="0.6">
      <c r="A348">
        <v>2020</v>
      </c>
      <c r="B348">
        <v>12</v>
      </c>
      <c r="C348">
        <v>12</v>
      </c>
      <c r="D348">
        <f t="shared" si="10"/>
        <v>6</v>
      </c>
      <c r="G348">
        <v>8864</v>
      </c>
      <c r="H348">
        <v>8788</v>
      </c>
      <c r="I348">
        <v>1</v>
      </c>
      <c r="J348">
        <v>0</v>
      </c>
      <c r="K348">
        <v>0.79672168109668107</v>
      </c>
      <c r="L348">
        <v>0.20327831890331891</v>
      </c>
      <c r="M348">
        <v>0</v>
      </c>
      <c r="N348">
        <v>2684</v>
      </c>
      <c r="O348">
        <v>5445</v>
      </c>
      <c r="P348" s="10">
        <v>7.5</v>
      </c>
      <c r="Q348">
        <v>0</v>
      </c>
      <c r="R348">
        <f t="shared" si="11"/>
        <v>0</v>
      </c>
    </row>
    <row r="349" spans="1:18" x14ac:dyDescent="0.6">
      <c r="A349">
        <v>2020</v>
      </c>
      <c r="B349">
        <v>12</v>
      </c>
      <c r="C349">
        <v>13</v>
      </c>
      <c r="D349">
        <f t="shared" si="10"/>
        <v>7</v>
      </c>
      <c r="G349">
        <v>9589</v>
      </c>
      <c r="H349">
        <v>9265</v>
      </c>
      <c r="I349">
        <v>1</v>
      </c>
      <c r="J349">
        <v>0</v>
      </c>
      <c r="K349">
        <v>0.75020326895326894</v>
      </c>
      <c r="L349">
        <v>0.24979673104673111</v>
      </c>
      <c r="M349">
        <v>2.3557692307692311E-2</v>
      </c>
      <c r="N349">
        <v>2602</v>
      </c>
      <c r="O349">
        <v>5445</v>
      </c>
      <c r="P349" s="10">
        <v>6.4</v>
      </c>
      <c r="Q349">
        <v>0</v>
      </c>
      <c r="R349">
        <f t="shared" si="11"/>
        <v>0</v>
      </c>
    </row>
    <row r="350" spans="1:18" x14ac:dyDescent="0.6">
      <c r="A350">
        <v>2020</v>
      </c>
      <c r="B350">
        <v>12</v>
      </c>
      <c r="C350">
        <v>14</v>
      </c>
      <c r="D350">
        <f t="shared" si="10"/>
        <v>1</v>
      </c>
      <c r="G350">
        <v>7851</v>
      </c>
      <c r="H350">
        <v>7876</v>
      </c>
      <c r="I350">
        <v>1</v>
      </c>
      <c r="J350">
        <v>0</v>
      </c>
      <c r="K350">
        <v>0.77957671957671948</v>
      </c>
      <c r="L350">
        <v>0.22042328042328041</v>
      </c>
      <c r="M350">
        <v>0</v>
      </c>
      <c r="N350">
        <v>2158</v>
      </c>
      <c r="O350">
        <v>5445</v>
      </c>
      <c r="P350" s="10">
        <v>-1.1000000000000001</v>
      </c>
      <c r="Q350">
        <v>0</v>
      </c>
      <c r="R350">
        <f t="shared" si="11"/>
        <v>0</v>
      </c>
    </row>
    <row r="351" spans="1:18" x14ac:dyDescent="0.6">
      <c r="A351">
        <v>2020</v>
      </c>
      <c r="B351">
        <v>12</v>
      </c>
      <c r="C351">
        <v>15</v>
      </c>
      <c r="D351">
        <f t="shared" si="10"/>
        <v>2</v>
      </c>
      <c r="G351">
        <v>6039</v>
      </c>
      <c r="H351">
        <v>6288</v>
      </c>
      <c r="I351">
        <v>1</v>
      </c>
      <c r="J351">
        <v>0</v>
      </c>
      <c r="K351">
        <v>0.75587301587301592</v>
      </c>
      <c r="L351">
        <v>0.24412698412698411</v>
      </c>
      <c r="M351">
        <v>8.3333333333333332E-3</v>
      </c>
      <c r="N351">
        <v>2049</v>
      </c>
      <c r="O351">
        <v>5445</v>
      </c>
      <c r="P351" s="10">
        <v>-2.7</v>
      </c>
      <c r="Q351">
        <v>0</v>
      </c>
      <c r="R351">
        <f t="shared" si="11"/>
        <v>0</v>
      </c>
    </row>
    <row r="352" spans="1:18" x14ac:dyDescent="0.6">
      <c r="A352">
        <v>2020</v>
      </c>
      <c r="B352">
        <v>12</v>
      </c>
      <c r="C352">
        <v>16</v>
      </c>
      <c r="D352">
        <f t="shared" si="10"/>
        <v>3</v>
      </c>
      <c r="G352">
        <v>5978</v>
      </c>
      <c r="H352">
        <v>6392</v>
      </c>
      <c r="I352">
        <v>1</v>
      </c>
      <c r="J352">
        <v>0</v>
      </c>
      <c r="K352">
        <v>0.77812169312169321</v>
      </c>
      <c r="L352">
        <v>0.2218783068783069</v>
      </c>
      <c r="M352">
        <v>1.6931216931216929E-2</v>
      </c>
      <c r="N352">
        <v>2108</v>
      </c>
      <c r="O352">
        <v>5445</v>
      </c>
      <c r="P352" s="10">
        <v>-2.1</v>
      </c>
      <c r="Q352">
        <v>0</v>
      </c>
      <c r="R352">
        <f t="shared" si="11"/>
        <v>0</v>
      </c>
    </row>
    <row r="353" spans="1:18" x14ac:dyDescent="0.6">
      <c r="A353">
        <v>2020</v>
      </c>
      <c r="B353">
        <v>12</v>
      </c>
      <c r="C353">
        <v>17</v>
      </c>
      <c r="D353">
        <f t="shared" si="10"/>
        <v>4</v>
      </c>
      <c r="G353">
        <v>7180</v>
      </c>
      <c r="H353">
        <v>7494</v>
      </c>
      <c r="I353">
        <v>0.98412698412698418</v>
      </c>
      <c r="J353">
        <v>1.5873015873015869E-2</v>
      </c>
      <c r="K353">
        <v>0.7725198412698413</v>
      </c>
      <c r="L353">
        <v>0.2274801587301587</v>
      </c>
      <c r="M353">
        <v>3.0729166666666669E-2</v>
      </c>
      <c r="N353">
        <v>2022</v>
      </c>
      <c r="O353">
        <v>5445</v>
      </c>
      <c r="P353" s="10">
        <v>-0.5</v>
      </c>
      <c r="Q353">
        <v>0</v>
      </c>
      <c r="R353">
        <f t="shared" si="11"/>
        <v>0</v>
      </c>
    </row>
    <row r="354" spans="1:18" x14ac:dyDescent="0.6">
      <c r="A354">
        <v>2020</v>
      </c>
      <c r="B354">
        <v>12</v>
      </c>
      <c r="C354">
        <v>18</v>
      </c>
      <c r="D354">
        <f t="shared" si="10"/>
        <v>5</v>
      </c>
      <c r="G354">
        <v>8801</v>
      </c>
      <c r="H354">
        <v>7958</v>
      </c>
      <c r="I354">
        <v>1</v>
      </c>
      <c r="J354">
        <v>0</v>
      </c>
      <c r="K354">
        <v>0.76662851037851043</v>
      </c>
      <c r="L354">
        <v>0.2333714896214896</v>
      </c>
      <c r="M354">
        <v>6.2500000000000003E-3</v>
      </c>
      <c r="N354">
        <v>1951</v>
      </c>
      <c r="O354">
        <v>5445</v>
      </c>
      <c r="P354" s="10">
        <v>3</v>
      </c>
      <c r="Q354">
        <v>0</v>
      </c>
      <c r="R354">
        <f t="shared" si="11"/>
        <v>0</v>
      </c>
    </row>
    <row r="355" spans="1:18" x14ac:dyDescent="0.6">
      <c r="A355">
        <v>2020</v>
      </c>
      <c r="B355">
        <v>12</v>
      </c>
      <c r="C355">
        <v>19</v>
      </c>
      <c r="D355">
        <f t="shared" si="10"/>
        <v>6</v>
      </c>
      <c r="G355">
        <v>7481</v>
      </c>
      <c r="H355">
        <v>7179</v>
      </c>
      <c r="I355">
        <v>1</v>
      </c>
      <c r="J355">
        <v>0</v>
      </c>
      <c r="K355">
        <v>0.77920634920634924</v>
      </c>
      <c r="L355">
        <v>0.22079365079365079</v>
      </c>
      <c r="M355">
        <v>1.4999999999999999E-2</v>
      </c>
      <c r="N355">
        <v>2033</v>
      </c>
      <c r="O355">
        <v>5445</v>
      </c>
      <c r="P355" s="10">
        <v>0.7</v>
      </c>
      <c r="Q355">
        <v>0</v>
      </c>
      <c r="R355">
        <f t="shared" si="11"/>
        <v>0</v>
      </c>
    </row>
    <row r="356" spans="1:18" x14ac:dyDescent="0.6">
      <c r="A356">
        <v>2020</v>
      </c>
      <c r="B356">
        <v>12</v>
      </c>
      <c r="C356">
        <v>20</v>
      </c>
      <c r="D356">
        <f t="shared" si="10"/>
        <v>7</v>
      </c>
      <c r="G356">
        <v>7824</v>
      </c>
      <c r="H356">
        <v>7931</v>
      </c>
      <c r="I356">
        <v>1</v>
      </c>
      <c r="J356">
        <v>0</v>
      </c>
      <c r="K356">
        <v>0.78607503607503615</v>
      </c>
      <c r="L356">
        <v>0.21392496392496391</v>
      </c>
      <c r="M356">
        <v>6.2500000000000003E-3</v>
      </c>
      <c r="N356">
        <v>1874</v>
      </c>
      <c r="O356">
        <v>5445</v>
      </c>
      <c r="P356" s="10">
        <v>1.9</v>
      </c>
      <c r="Q356">
        <v>0</v>
      </c>
      <c r="R356">
        <f t="shared" si="11"/>
        <v>0</v>
      </c>
    </row>
    <row r="357" spans="1:18" x14ac:dyDescent="0.6">
      <c r="A357">
        <v>2020</v>
      </c>
      <c r="B357">
        <v>12</v>
      </c>
      <c r="C357">
        <v>21</v>
      </c>
      <c r="D357">
        <f t="shared" si="10"/>
        <v>1</v>
      </c>
      <c r="G357">
        <v>6838</v>
      </c>
      <c r="H357">
        <v>7072</v>
      </c>
      <c r="I357">
        <v>1</v>
      </c>
      <c r="J357">
        <v>0</v>
      </c>
      <c r="K357">
        <v>0.76812996031746028</v>
      </c>
      <c r="L357">
        <v>0.23187003968253969</v>
      </c>
      <c r="M357">
        <v>0</v>
      </c>
      <c r="N357">
        <v>1630</v>
      </c>
      <c r="O357">
        <v>5445</v>
      </c>
      <c r="P357" s="10">
        <v>2.5</v>
      </c>
      <c r="Q357">
        <v>0</v>
      </c>
      <c r="R357">
        <f t="shared" si="11"/>
        <v>0</v>
      </c>
    </row>
    <row r="358" spans="1:18" x14ac:dyDescent="0.6">
      <c r="A358">
        <v>2020</v>
      </c>
      <c r="B358">
        <v>12</v>
      </c>
      <c r="C358">
        <v>22</v>
      </c>
      <c r="D358">
        <f t="shared" si="10"/>
        <v>2</v>
      </c>
      <c r="G358">
        <v>6315</v>
      </c>
      <c r="H358">
        <v>6239</v>
      </c>
      <c r="I358">
        <v>1</v>
      </c>
      <c r="J358">
        <v>0</v>
      </c>
      <c r="K358">
        <v>0.78358134920634925</v>
      </c>
      <c r="L358">
        <v>0.2164186507936508</v>
      </c>
      <c r="M358">
        <v>6.9345238095238099E-2</v>
      </c>
      <c r="N358">
        <v>1738</v>
      </c>
      <c r="O358">
        <v>5445</v>
      </c>
      <c r="P358" s="10">
        <v>4.5</v>
      </c>
      <c r="Q358">
        <v>0</v>
      </c>
      <c r="R358">
        <f t="shared" si="11"/>
        <v>0</v>
      </c>
    </row>
    <row r="359" spans="1:18" x14ac:dyDescent="0.6">
      <c r="A359">
        <v>2020</v>
      </c>
      <c r="B359">
        <v>12</v>
      </c>
      <c r="C359">
        <v>23</v>
      </c>
      <c r="D359">
        <f t="shared" si="10"/>
        <v>3</v>
      </c>
      <c r="G359">
        <v>6522</v>
      </c>
      <c r="H359">
        <v>6451</v>
      </c>
      <c r="I359">
        <v>1</v>
      </c>
      <c r="J359">
        <v>0</v>
      </c>
      <c r="K359">
        <v>0.77137896825396823</v>
      </c>
      <c r="L359">
        <v>0.22862103174603171</v>
      </c>
      <c r="M359">
        <v>1.041666666666667E-2</v>
      </c>
      <c r="N359">
        <v>1585</v>
      </c>
      <c r="O359">
        <v>5445</v>
      </c>
      <c r="P359" s="10">
        <v>6.1</v>
      </c>
      <c r="Q359">
        <v>0</v>
      </c>
      <c r="R359">
        <f t="shared" si="11"/>
        <v>0</v>
      </c>
    </row>
    <row r="360" spans="1:18" x14ac:dyDescent="0.6">
      <c r="A360">
        <v>2020</v>
      </c>
      <c r="B360">
        <v>12</v>
      </c>
      <c r="C360">
        <v>24</v>
      </c>
      <c r="D360">
        <f t="shared" si="10"/>
        <v>4</v>
      </c>
      <c r="G360">
        <v>8908</v>
      </c>
      <c r="H360">
        <v>8451</v>
      </c>
      <c r="I360">
        <v>0.98482142857142863</v>
      </c>
      <c r="J360">
        <v>1.517857142857142E-2</v>
      </c>
      <c r="K360">
        <v>0.79829545454545459</v>
      </c>
      <c r="L360">
        <v>0.20170454545454539</v>
      </c>
      <c r="M360">
        <v>5.681818181818182E-3</v>
      </c>
      <c r="N360">
        <v>1504</v>
      </c>
      <c r="O360">
        <v>5445</v>
      </c>
      <c r="P360" s="10">
        <v>8.4</v>
      </c>
      <c r="Q360">
        <v>0</v>
      </c>
      <c r="R360">
        <f t="shared" si="11"/>
        <v>0</v>
      </c>
    </row>
    <row r="361" spans="1:18" x14ac:dyDescent="0.6">
      <c r="A361">
        <v>2020</v>
      </c>
      <c r="B361">
        <v>12</v>
      </c>
      <c r="C361">
        <v>25</v>
      </c>
      <c r="D361">
        <f t="shared" si="10"/>
        <v>5</v>
      </c>
      <c r="E361" t="s">
        <v>28</v>
      </c>
      <c r="F361" t="s">
        <v>11</v>
      </c>
      <c r="G361">
        <v>6640</v>
      </c>
      <c r="H361">
        <v>5598</v>
      </c>
      <c r="I361">
        <v>1</v>
      </c>
      <c r="J361">
        <v>0</v>
      </c>
      <c r="K361">
        <v>0.79857142857142849</v>
      </c>
      <c r="L361">
        <v>0.2014285714285714</v>
      </c>
      <c r="M361">
        <v>1.666666666666667E-2</v>
      </c>
      <c r="N361">
        <v>1695</v>
      </c>
      <c r="O361">
        <v>5445</v>
      </c>
      <c r="P361" s="10">
        <v>3.5</v>
      </c>
      <c r="Q361">
        <v>0</v>
      </c>
      <c r="R361">
        <f t="shared" si="11"/>
        <v>0</v>
      </c>
    </row>
    <row r="362" spans="1:18" x14ac:dyDescent="0.6">
      <c r="A362">
        <v>2020</v>
      </c>
      <c r="B362">
        <v>12</v>
      </c>
      <c r="C362">
        <v>26</v>
      </c>
      <c r="D362">
        <f t="shared" si="10"/>
        <v>6</v>
      </c>
      <c r="E362" t="s">
        <v>28</v>
      </c>
      <c r="F362" t="s">
        <v>15</v>
      </c>
      <c r="G362">
        <v>6155</v>
      </c>
      <c r="H362">
        <v>5318</v>
      </c>
      <c r="I362">
        <v>1</v>
      </c>
      <c r="J362">
        <v>0</v>
      </c>
      <c r="K362">
        <v>0.80859788359788354</v>
      </c>
      <c r="L362">
        <v>0.19140211640211641</v>
      </c>
      <c r="M362">
        <v>0</v>
      </c>
      <c r="N362">
        <v>1732</v>
      </c>
      <c r="O362">
        <v>5445</v>
      </c>
      <c r="P362" s="10">
        <v>5.6</v>
      </c>
      <c r="Q362">
        <v>0</v>
      </c>
      <c r="R362">
        <f t="shared" si="11"/>
        <v>0</v>
      </c>
    </row>
    <row r="363" spans="1:18" x14ac:dyDescent="0.6">
      <c r="A363">
        <v>2020</v>
      </c>
      <c r="B363">
        <v>12</v>
      </c>
      <c r="C363">
        <v>27</v>
      </c>
      <c r="D363">
        <f t="shared" si="10"/>
        <v>7</v>
      </c>
      <c r="E363" t="s">
        <v>28</v>
      </c>
      <c r="F363" t="s">
        <v>17</v>
      </c>
      <c r="G363">
        <v>8202</v>
      </c>
      <c r="H363">
        <v>7896</v>
      </c>
      <c r="I363">
        <v>1</v>
      </c>
      <c r="J363">
        <v>0</v>
      </c>
      <c r="K363">
        <v>0.79569579725829731</v>
      </c>
      <c r="L363">
        <v>0.20430420274170269</v>
      </c>
      <c r="M363">
        <v>5.681818181818182E-3</v>
      </c>
      <c r="N363">
        <v>1498</v>
      </c>
      <c r="O363">
        <v>5445</v>
      </c>
      <c r="P363" s="10">
        <v>6.9</v>
      </c>
      <c r="Q363">
        <v>2.4</v>
      </c>
      <c r="R363">
        <f t="shared" si="11"/>
        <v>16.559999999999999</v>
      </c>
    </row>
    <row r="364" spans="1:18" x14ac:dyDescent="0.6">
      <c r="A364">
        <v>2020</v>
      </c>
      <c r="B364">
        <v>12</v>
      </c>
      <c r="C364">
        <v>28</v>
      </c>
      <c r="D364">
        <f t="shared" si="10"/>
        <v>1</v>
      </c>
      <c r="G364">
        <v>6696</v>
      </c>
      <c r="H364">
        <v>6911</v>
      </c>
      <c r="I364">
        <v>1</v>
      </c>
      <c r="J364">
        <v>0</v>
      </c>
      <c r="K364">
        <v>0.80442176870748294</v>
      </c>
      <c r="L364">
        <v>0.195578231292517</v>
      </c>
      <c r="M364">
        <v>0.2</v>
      </c>
      <c r="N364">
        <v>1311</v>
      </c>
      <c r="O364">
        <v>5445</v>
      </c>
      <c r="P364" s="10">
        <v>8.6</v>
      </c>
      <c r="Q364">
        <v>0</v>
      </c>
      <c r="R364">
        <f t="shared" si="11"/>
        <v>0</v>
      </c>
    </row>
    <row r="365" spans="1:18" x14ac:dyDescent="0.6">
      <c r="A365">
        <v>2020</v>
      </c>
      <c r="B365">
        <v>12</v>
      </c>
      <c r="C365">
        <v>29</v>
      </c>
      <c r="D365">
        <f t="shared" si="10"/>
        <v>2</v>
      </c>
      <c r="G365">
        <v>6347</v>
      </c>
      <c r="H365">
        <v>6169</v>
      </c>
      <c r="I365">
        <v>1</v>
      </c>
      <c r="J365">
        <v>0</v>
      </c>
      <c r="K365">
        <v>0.80611111111111111</v>
      </c>
      <c r="L365">
        <v>0.19388888888888889</v>
      </c>
      <c r="M365">
        <v>0</v>
      </c>
      <c r="N365">
        <v>1339</v>
      </c>
      <c r="O365">
        <v>5445</v>
      </c>
      <c r="P365" s="10">
        <v>8.1999999999999993</v>
      </c>
      <c r="Q365">
        <v>6.6</v>
      </c>
      <c r="R365">
        <f t="shared" si="11"/>
        <v>54.11999999999999</v>
      </c>
    </row>
    <row r="366" spans="1:18" x14ac:dyDescent="0.6">
      <c r="A366">
        <v>2020</v>
      </c>
      <c r="B366">
        <v>12</v>
      </c>
      <c r="C366">
        <v>30</v>
      </c>
      <c r="D366">
        <f t="shared" si="10"/>
        <v>3</v>
      </c>
      <c r="G366">
        <v>6860</v>
      </c>
      <c r="H366">
        <v>6817</v>
      </c>
      <c r="I366">
        <v>1</v>
      </c>
      <c r="J366">
        <v>0</v>
      </c>
      <c r="K366">
        <v>0.81896825396825401</v>
      </c>
      <c r="L366">
        <v>0.18103174603174599</v>
      </c>
      <c r="M366">
        <v>9.3968253968253979E-2</v>
      </c>
      <c r="N366">
        <v>1327</v>
      </c>
      <c r="O366">
        <v>5445</v>
      </c>
      <c r="P366" s="10">
        <v>-3.2</v>
      </c>
      <c r="Q366">
        <v>1.2</v>
      </c>
      <c r="R366">
        <f t="shared" si="11"/>
        <v>-3.84</v>
      </c>
    </row>
    <row r="367" spans="1:18" x14ac:dyDescent="0.6">
      <c r="A367">
        <v>2020</v>
      </c>
      <c r="B367">
        <v>12</v>
      </c>
      <c r="C367">
        <v>31</v>
      </c>
      <c r="D367">
        <f t="shared" si="10"/>
        <v>4</v>
      </c>
      <c r="G367">
        <v>8472</v>
      </c>
      <c r="H367">
        <v>7898</v>
      </c>
      <c r="I367">
        <v>0.98586309523809523</v>
      </c>
      <c r="J367">
        <v>1.413690476190476E-2</v>
      </c>
      <c r="K367">
        <v>0.74394164862914858</v>
      </c>
      <c r="L367">
        <v>0.25605835137085142</v>
      </c>
      <c r="M367">
        <v>2.34375E-2</v>
      </c>
      <c r="N367">
        <v>1350</v>
      </c>
      <c r="O367">
        <v>5445</v>
      </c>
      <c r="P367" s="10">
        <v>-2.9</v>
      </c>
      <c r="Q367">
        <v>0</v>
      </c>
      <c r="R367">
        <f t="shared" si="11"/>
        <v>0</v>
      </c>
    </row>
  </sheetData>
  <phoneticPr fontId="2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367"/>
  <sheetViews>
    <sheetView zoomScale="70" zoomScaleNormal="70" workbookViewId="0">
      <selection activeCell="AD26" sqref="AD26"/>
    </sheetView>
  </sheetViews>
  <sheetFormatPr defaultRowHeight="16.899999999999999" x14ac:dyDescent="0.6"/>
  <cols>
    <col min="10" max="10" width="16.5" bestFit="1" customWidth="1"/>
    <col min="11" max="11" width="16.5" customWidth="1"/>
    <col min="24" max="24" width="11.6875" bestFit="1" customWidth="1"/>
    <col min="27" max="27" width="11.875" bestFit="1" customWidth="1"/>
    <col min="28" max="28" width="10.4375" bestFit="1" customWidth="1"/>
    <col min="30" max="30" width="13.5625" bestFit="1" customWidth="1"/>
    <col min="31" max="31" width="12.125" bestFit="1" customWidth="1"/>
  </cols>
  <sheetData>
    <row r="1" spans="1:31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94</v>
      </c>
      <c r="U1" s="1" t="s">
        <v>100</v>
      </c>
      <c r="V1" s="1" t="s">
        <v>98</v>
      </c>
      <c r="W1" s="1" t="s">
        <v>99</v>
      </c>
      <c r="X1" s="1" t="s">
        <v>49</v>
      </c>
      <c r="Y1" s="9" t="s">
        <v>50</v>
      </c>
      <c r="Z1" s="19" t="s">
        <v>95</v>
      </c>
      <c r="AA1" s="20" t="s">
        <v>101</v>
      </c>
      <c r="AB1" s="20" t="s">
        <v>102</v>
      </c>
      <c r="AD1" s="24" t="s">
        <v>105</v>
      </c>
      <c r="AE1" s="24" t="s">
        <v>106</v>
      </c>
    </row>
    <row r="2" spans="1:31" x14ac:dyDescent="0.6">
      <c r="A2">
        <v>2023</v>
      </c>
      <c r="B2">
        <v>1</v>
      </c>
      <c r="C2">
        <v>1</v>
      </c>
      <c r="D2">
        <f>WEEKDAY(DATE(A2,B2,C2), 2)</f>
        <v>7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55</v>
      </c>
      <c r="K2" s="12"/>
      <c r="L2">
        <v>17074</v>
      </c>
      <c r="M2">
        <v>16639</v>
      </c>
      <c r="N2">
        <v>0.55149621620209854</v>
      </c>
      <c r="O2">
        <v>0.44850378379790151</v>
      </c>
      <c r="P2">
        <v>0.79257392933863524</v>
      </c>
      <c r="Q2">
        <v>0.20742607066136479</v>
      </c>
      <c r="R2">
        <v>0.15842703048585399</v>
      </c>
      <c r="S2" s="3">
        <v>149</v>
      </c>
      <c r="T2" s="3">
        <f>S2 - 4612</f>
        <v>-4463</v>
      </c>
      <c r="U2">
        <v>5392</v>
      </c>
      <c r="V2">
        <v>4008.8345468175389</v>
      </c>
      <c r="W2">
        <v>149</v>
      </c>
      <c r="X2" s="10">
        <v>4</v>
      </c>
      <c r="Y2">
        <v>0</v>
      </c>
      <c r="Z2">
        <f>X2*Y2</f>
        <v>0</v>
      </c>
      <c r="AA2" s="22">
        <v>3068</v>
      </c>
      <c r="AB2" s="23">
        <v>2174</v>
      </c>
      <c r="AD2">
        <f>SUM(AA2:AA15)</f>
        <v>49533</v>
      </c>
      <c r="AE2">
        <f>SUM(AB2:AB15)</f>
        <v>44915</v>
      </c>
    </row>
    <row r="3" spans="1:31" x14ac:dyDescent="0.6">
      <c r="A3">
        <v>2023</v>
      </c>
      <c r="B3">
        <v>1</v>
      </c>
      <c r="C3">
        <v>2</v>
      </c>
      <c r="D3">
        <f t="shared" ref="D3:D66" si="2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17096</v>
      </c>
      <c r="M3">
        <v>17725</v>
      </c>
      <c r="N3">
        <v>0.55784757164970245</v>
      </c>
      <c r="O3">
        <v>0.44215242835029761</v>
      </c>
      <c r="P3">
        <v>0.76680760860782715</v>
      </c>
      <c r="Q3">
        <v>0.23319239139217279</v>
      </c>
      <c r="R3">
        <v>0.18784940271691319</v>
      </c>
      <c r="S3" s="3">
        <v>1058</v>
      </c>
      <c r="T3" s="3">
        <f t="shared" ref="T3:T66" si="3">S3-S2</f>
        <v>909</v>
      </c>
      <c r="U3">
        <v>5392</v>
      </c>
      <c r="V3">
        <v>3161.9027341196602</v>
      </c>
      <c r="W3">
        <v>1058</v>
      </c>
      <c r="X3" s="10">
        <v>3.1</v>
      </c>
      <c r="Y3">
        <v>0</v>
      </c>
      <c r="Z3">
        <f t="shared" ref="Z3:Z66" si="4">X3*Y3</f>
        <v>0</v>
      </c>
      <c r="AA3" s="22">
        <v>3192</v>
      </c>
      <c r="AB3" s="23">
        <v>2297</v>
      </c>
    </row>
    <row r="4" spans="1:31" x14ac:dyDescent="0.6">
      <c r="A4">
        <v>2023</v>
      </c>
      <c r="B4">
        <v>1</v>
      </c>
      <c r="C4">
        <v>3</v>
      </c>
      <c r="D4">
        <f t="shared" si="2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15933</v>
      </c>
      <c r="M4">
        <v>16796</v>
      </c>
      <c r="N4">
        <v>0.55391251386061069</v>
      </c>
      <c r="O4">
        <v>0.44608748613938931</v>
      </c>
      <c r="P4">
        <v>0.78859705749844167</v>
      </c>
      <c r="Q4">
        <v>0.21140294250155839</v>
      </c>
      <c r="R4">
        <v>0.1364283496203911</v>
      </c>
      <c r="S4" s="3">
        <v>1903</v>
      </c>
      <c r="T4" s="3">
        <f t="shared" si="3"/>
        <v>845</v>
      </c>
      <c r="U4">
        <v>5392</v>
      </c>
      <c r="V4">
        <v>3170.1016017108632</v>
      </c>
      <c r="W4">
        <v>1903</v>
      </c>
      <c r="X4" s="10">
        <v>1.5</v>
      </c>
      <c r="Y4">
        <v>0</v>
      </c>
      <c r="Z4">
        <f t="shared" si="4"/>
        <v>0</v>
      </c>
      <c r="AA4" s="22">
        <v>3314</v>
      </c>
      <c r="AB4" s="23">
        <v>2712</v>
      </c>
      <c r="AD4" t="s">
        <v>107</v>
      </c>
      <c r="AE4">
        <f>ABS(AD2-AE2)</f>
        <v>4618</v>
      </c>
    </row>
    <row r="5" spans="1:31" x14ac:dyDescent="0.6">
      <c r="A5">
        <v>2023</v>
      </c>
      <c r="B5">
        <v>1</v>
      </c>
      <c r="C5">
        <v>4</v>
      </c>
      <c r="D5">
        <f t="shared" si="2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15017</v>
      </c>
      <c r="M5">
        <v>17972</v>
      </c>
      <c r="N5">
        <v>0.55088511849347765</v>
      </c>
      <c r="O5">
        <v>0.44911488150652229</v>
      </c>
      <c r="P5">
        <v>0.77320472355302083</v>
      </c>
      <c r="Q5">
        <v>0.22679527644697919</v>
      </c>
      <c r="R5">
        <v>0.15877078717636001</v>
      </c>
      <c r="S5" s="3">
        <v>2422</v>
      </c>
      <c r="T5" s="3">
        <f t="shared" si="3"/>
        <v>519</v>
      </c>
      <c r="U5">
        <v>5392</v>
      </c>
      <c r="V5">
        <v>3077.829915259515</v>
      </c>
      <c r="W5">
        <v>2422</v>
      </c>
      <c r="X5" s="10">
        <v>2.6</v>
      </c>
      <c r="Y5">
        <v>0</v>
      </c>
      <c r="Z5">
        <f t="shared" si="4"/>
        <v>0</v>
      </c>
      <c r="AA5" s="22">
        <v>3358</v>
      </c>
      <c r="AB5" s="23">
        <v>2956</v>
      </c>
    </row>
    <row r="6" spans="1:31" x14ac:dyDescent="0.6">
      <c r="A6">
        <v>2023</v>
      </c>
      <c r="B6">
        <v>1</v>
      </c>
      <c r="C6">
        <v>5</v>
      </c>
      <c r="D6">
        <f t="shared" si="2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15389</v>
      </c>
      <c r="M6">
        <v>18485</v>
      </c>
      <c r="N6">
        <v>0.54050010447069263</v>
      </c>
      <c r="O6">
        <v>0.45949989552930731</v>
      </c>
      <c r="P6">
        <v>0.7873805116452175</v>
      </c>
      <c r="Q6">
        <v>0.21261948835478239</v>
      </c>
      <c r="R6">
        <v>0.1508182993477111</v>
      </c>
      <c r="S6" s="3">
        <v>2994</v>
      </c>
      <c r="T6" s="3">
        <f t="shared" si="3"/>
        <v>572</v>
      </c>
      <c r="U6">
        <v>5392</v>
      </c>
      <c r="V6">
        <v>3304.9263668155581</v>
      </c>
      <c r="W6">
        <v>2994</v>
      </c>
      <c r="X6" s="10">
        <v>4.5999999999999996</v>
      </c>
      <c r="Y6">
        <v>0</v>
      </c>
      <c r="Z6">
        <f t="shared" si="4"/>
        <v>0</v>
      </c>
      <c r="AA6" s="22">
        <v>3786</v>
      </c>
      <c r="AB6" s="23">
        <v>3216</v>
      </c>
    </row>
    <row r="7" spans="1:31" x14ac:dyDescent="0.6">
      <c r="A7">
        <v>2023</v>
      </c>
      <c r="B7">
        <v>1</v>
      </c>
      <c r="C7">
        <v>6</v>
      </c>
      <c r="D7">
        <f t="shared" si="2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15772</v>
      </c>
      <c r="M7">
        <v>17578</v>
      </c>
      <c r="N7">
        <v>0.54255022254703555</v>
      </c>
      <c r="O7">
        <v>0.45744977745296439</v>
      </c>
      <c r="P7">
        <v>0.78598679315989461</v>
      </c>
      <c r="Q7">
        <v>0.21401320684010541</v>
      </c>
      <c r="R7">
        <v>0.137312335573126</v>
      </c>
      <c r="S7" s="3">
        <v>3545</v>
      </c>
      <c r="T7" s="3">
        <f t="shared" si="3"/>
        <v>551</v>
      </c>
      <c r="U7">
        <v>5392</v>
      </c>
      <c r="V7">
        <v>3433.0269734415101</v>
      </c>
      <c r="W7">
        <v>3545</v>
      </c>
      <c r="X7" s="10">
        <v>5.3</v>
      </c>
      <c r="Y7">
        <v>0</v>
      </c>
      <c r="Z7">
        <f t="shared" si="4"/>
        <v>0</v>
      </c>
      <c r="AA7" s="22">
        <v>3892</v>
      </c>
      <c r="AB7" s="23">
        <v>3173</v>
      </c>
    </row>
    <row r="8" spans="1:31" x14ac:dyDescent="0.6">
      <c r="A8">
        <v>2023</v>
      </c>
      <c r="B8">
        <v>1</v>
      </c>
      <c r="C8">
        <v>7</v>
      </c>
      <c r="D8">
        <f t="shared" si="2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16611</v>
      </c>
      <c r="M8">
        <v>18580</v>
      </c>
      <c r="N8">
        <v>0.55135947643687588</v>
      </c>
      <c r="O8">
        <v>0.44864052356312423</v>
      </c>
      <c r="P8">
        <v>0.76885986390630356</v>
      </c>
      <c r="Q8">
        <v>0.23114013609369649</v>
      </c>
      <c r="R8">
        <v>9.0769670645831649E-2</v>
      </c>
      <c r="S8" s="3">
        <v>4080</v>
      </c>
      <c r="T8" s="3">
        <f t="shared" si="3"/>
        <v>535</v>
      </c>
      <c r="U8">
        <v>5392</v>
      </c>
      <c r="V8">
        <v>3546.7720914902829</v>
      </c>
      <c r="W8">
        <v>4080</v>
      </c>
      <c r="X8" s="10">
        <v>5.7</v>
      </c>
      <c r="Y8">
        <v>1</v>
      </c>
      <c r="Z8">
        <f t="shared" si="4"/>
        <v>5.7</v>
      </c>
      <c r="AA8" s="22">
        <v>3326</v>
      </c>
      <c r="AB8" s="23">
        <v>3031</v>
      </c>
    </row>
    <row r="9" spans="1:31" x14ac:dyDescent="0.6">
      <c r="A9">
        <v>2023</v>
      </c>
      <c r="B9">
        <v>1</v>
      </c>
      <c r="C9">
        <v>8</v>
      </c>
      <c r="D9">
        <f t="shared" si="2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17868</v>
      </c>
      <c r="M9">
        <v>19055</v>
      </c>
      <c r="N9">
        <v>0.54847067151064599</v>
      </c>
      <c r="O9">
        <v>0.45152932848935401</v>
      </c>
      <c r="P9">
        <v>0.77528097648521976</v>
      </c>
      <c r="Q9">
        <v>0.22471902351478021</v>
      </c>
      <c r="R9">
        <v>0.1513018972771295</v>
      </c>
      <c r="S9" s="3">
        <v>4107</v>
      </c>
      <c r="T9" s="3">
        <f t="shared" si="3"/>
        <v>27</v>
      </c>
      <c r="U9">
        <v>5392</v>
      </c>
      <c r="V9">
        <v>3852.6895610735942</v>
      </c>
      <c r="W9">
        <v>4107</v>
      </c>
      <c r="X9" s="10">
        <v>6.2</v>
      </c>
      <c r="Y9">
        <v>0</v>
      </c>
      <c r="Z9">
        <f t="shared" si="4"/>
        <v>0</v>
      </c>
      <c r="AA9" s="22">
        <v>3701</v>
      </c>
      <c r="AB9" s="23">
        <v>4214</v>
      </c>
    </row>
    <row r="10" spans="1:31" x14ac:dyDescent="0.6">
      <c r="A10">
        <v>2023</v>
      </c>
      <c r="B10">
        <v>1</v>
      </c>
      <c r="C10">
        <v>9</v>
      </c>
      <c r="D10">
        <f t="shared" si="2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17592</v>
      </c>
      <c r="M10">
        <v>18202</v>
      </c>
      <c r="N10">
        <v>0.55582205664385587</v>
      </c>
      <c r="O10">
        <v>0.44417794335614408</v>
      </c>
      <c r="P10">
        <v>0.77905034700017395</v>
      </c>
      <c r="Q10">
        <v>0.220949652999826</v>
      </c>
      <c r="R10">
        <v>0.27663381409056148</v>
      </c>
      <c r="S10" s="3">
        <v>3525</v>
      </c>
      <c r="T10" s="3">
        <f t="shared" si="3"/>
        <v>-582</v>
      </c>
      <c r="U10">
        <v>5392</v>
      </c>
      <c r="V10">
        <v>3271.057143345939</v>
      </c>
      <c r="W10">
        <v>3525</v>
      </c>
      <c r="X10" s="10">
        <v>9.3000000000000007</v>
      </c>
      <c r="Y10">
        <v>0</v>
      </c>
      <c r="Z10">
        <f t="shared" si="4"/>
        <v>0</v>
      </c>
      <c r="AA10" s="22">
        <v>3521</v>
      </c>
      <c r="AB10" s="23">
        <v>3750</v>
      </c>
    </row>
    <row r="11" spans="1:31" x14ac:dyDescent="0.6">
      <c r="A11">
        <v>2023</v>
      </c>
      <c r="B11">
        <v>1</v>
      </c>
      <c r="C11">
        <v>10</v>
      </c>
      <c r="D11">
        <f t="shared" si="2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16165</v>
      </c>
      <c r="M11">
        <v>17937</v>
      </c>
      <c r="N11">
        <v>0.56130552454081861</v>
      </c>
      <c r="O11">
        <v>0.43869447545918128</v>
      </c>
      <c r="P11">
        <v>0.78155920876509111</v>
      </c>
      <c r="Q11">
        <v>0.21844079123490889</v>
      </c>
      <c r="R11">
        <v>0.17016692457868929</v>
      </c>
      <c r="S11" s="3">
        <v>3610</v>
      </c>
      <c r="T11" s="3">
        <f t="shared" si="3"/>
        <v>85</v>
      </c>
      <c r="U11">
        <v>5392</v>
      </c>
      <c r="V11">
        <v>3135.889420224471</v>
      </c>
      <c r="W11">
        <v>3610</v>
      </c>
      <c r="X11" s="10">
        <v>7.8</v>
      </c>
      <c r="Y11">
        <v>0</v>
      </c>
      <c r="Z11">
        <f t="shared" si="4"/>
        <v>0</v>
      </c>
      <c r="AA11" s="22">
        <v>3595</v>
      </c>
      <c r="AB11" s="23">
        <v>3585</v>
      </c>
    </row>
    <row r="12" spans="1:31" x14ac:dyDescent="0.6">
      <c r="A12">
        <v>2023</v>
      </c>
      <c r="B12">
        <v>1</v>
      </c>
      <c r="C12">
        <v>11</v>
      </c>
      <c r="D12">
        <f t="shared" si="2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16171</v>
      </c>
      <c r="M12">
        <v>18354</v>
      </c>
      <c r="N12">
        <v>0.53494628866145888</v>
      </c>
      <c r="O12">
        <v>0.46505371133854112</v>
      </c>
      <c r="P12">
        <v>0.77613275956929206</v>
      </c>
      <c r="Q12">
        <v>0.22386724043070791</v>
      </c>
      <c r="R12">
        <v>0.13197575558256669</v>
      </c>
      <c r="S12" s="3">
        <v>3699</v>
      </c>
      <c r="T12" s="3">
        <f t="shared" si="3"/>
        <v>89</v>
      </c>
      <c r="U12">
        <v>5392</v>
      </c>
      <c r="V12">
        <v>3308.633678745904</v>
      </c>
      <c r="W12">
        <v>3699</v>
      </c>
      <c r="X12" s="10">
        <v>8.9</v>
      </c>
      <c r="Y12">
        <v>0</v>
      </c>
      <c r="Z12">
        <f t="shared" si="4"/>
        <v>0</v>
      </c>
      <c r="AA12" s="22">
        <v>3692</v>
      </c>
      <c r="AB12" s="23">
        <v>3406</v>
      </c>
    </row>
    <row r="13" spans="1:31" x14ac:dyDescent="0.6">
      <c r="A13">
        <v>2023</v>
      </c>
      <c r="B13">
        <v>1</v>
      </c>
      <c r="C13">
        <v>12</v>
      </c>
      <c r="D13">
        <f t="shared" si="2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17418</v>
      </c>
      <c r="M13">
        <v>18852</v>
      </c>
      <c r="N13">
        <v>0.54967948717948711</v>
      </c>
      <c r="O13">
        <v>0.45032051282051277</v>
      </c>
      <c r="P13">
        <v>0.77600667306549653</v>
      </c>
      <c r="Q13">
        <v>0.22399332693450341</v>
      </c>
      <c r="R13">
        <v>0.18753803386156331</v>
      </c>
      <c r="S13" s="3">
        <v>4029</v>
      </c>
      <c r="T13" s="3">
        <f t="shared" si="3"/>
        <v>330</v>
      </c>
      <c r="U13">
        <v>5392</v>
      </c>
      <c r="V13">
        <v>3511.4911338600459</v>
      </c>
      <c r="W13">
        <v>4029</v>
      </c>
      <c r="X13" s="10">
        <v>11.8</v>
      </c>
      <c r="Y13">
        <v>0.8</v>
      </c>
      <c r="Z13">
        <f t="shared" si="4"/>
        <v>9.4400000000000013</v>
      </c>
      <c r="AA13" s="22">
        <v>3949</v>
      </c>
      <c r="AB13" s="23">
        <v>3669</v>
      </c>
    </row>
    <row r="14" spans="1:31" x14ac:dyDescent="0.6">
      <c r="A14">
        <v>2023</v>
      </c>
      <c r="B14">
        <v>1</v>
      </c>
      <c r="C14">
        <v>13</v>
      </c>
      <c r="D14">
        <f t="shared" si="2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14221</v>
      </c>
      <c r="M14">
        <v>14504</v>
      </c>
      <c r="N14">
        <v>0.44823570796754192</v>
      </c>
      <c r="O14">
        <v>0.55176429203245814</v>
      </c>
      <c r="P14">
        <v>0.76841281555814422</v>
      </c>
      <c r="Q14">
        <v>0.23158718444185569</v>
      </c>
      <c r="R14">
        <v>0.49625211389917268</v>
      </c>
      <c r="S14" s="3">
        <v>4123</v>
      </c>
      <c r="T14" s="3">
        <f t="shared" si="3"/>
        <v>94</v>
      </c>
      <c r="U14">
        <v>5392</v>
      </c>
      <c r="V14">
        <v>3420.5855385274449</v>
      </c>
      <c r="W14">
        <v>4123</v>
      </c>
      <c r="X14" s="10">
        <v>14.6</v>
      </c>
      <c r="Y14">
        <v>77.099999999999994</v>
      </c>
      <c r="Z14">
        <f t="shared" si="4"/>
        <v>1125.6599999999999</v>
      </c>
      <c r="AA14" s="22">
        <v>3596</v>
      </c>
      <c r="AB14" s="23">
        <v>3378</v>
      </c>
    </row>
    <row r="15" spans="1:31" x14ac:dyDescent="0.6">
      <c r="A15">
        <v>2023</v>
      </c>
      <c r="B15">
        <v>1</v>
      </c>
      <c r="C15">
        <v>14</v>
      </c>
      <c r="D15">
        <f t="shared" si="2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17490</v>
      </c>
      <c r="M15">
        <v>17419</v>
      </c>
      <c r="N15">
        <v>0.55229699351216377</v>
      </c>
      <c r="O15">
        <v>0.44770300648783617</v>
      </c>
      <c r="P15">
        <v>0.79263724094356036</v>
      </c>
      <c r="Q15">
        <v>0.20736275905643961</v>
      </c>
      <c r="R15">
        <v>0.18256409205234561</v>
      </c>
      <c r="S15" s="3">
        <v>4414</v>
      </c>
      <c r="T15" s="3">
        <f t="shared" si="3"/>
        <v>291</v>
      </c>
      <c r="U15">
        <v>5392</v>
      </c>
      <c r="V15">
        <v>3744.666480814768</v>
      </c>
      <c r="W15">
        <v>4414</v>
      </c>
      <c r="X15" s="10">
        <v>10.3</v>
      </c>
      <c r="Y15">
        <v>0.3</v>
      </c>
      <c r="Z15">
        <f t="shared" si="4"/>
        <v>3.0900000000000003</v>
      </c>
      <c r="AA15" s="22">
        <v>3543</v>
      </c>
      <c r="AB15" s="23">
        <v>3354</v>
      </c>
    </row>
    <row r="16" spans="1:31" x14ac:dyDescent="0.6">
      <c r="A16">
        <v>2023</v>
      </c>
      <c r="B16">
        <v>1</v>
      </c>
      <c r="C16">
        <v>15</v>
      </c>
      <c r="D16">
        <f t="shared" si="2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18107</v>
      </c>
      <c r="M16">
        <v>17802</v>
      </c>
      <c r="N16">
        <v>0.51831256978315809</v>
      </c>
      <c r="O16">
        <v>0.48168743021684202</v>
      </c>
      <c r="P16">
        <v>0.78075845722904547</v>
      </c>
      <c r="Q16">
        <v>0.21924154277095451</v>
      </c>
      <c r="R16">
        <v>0.2143371334547805</v>
      </c>
      <c r="S16" s="3">
        <v>4276</v>
      </c>
      <c r="T16" s="3">
        <f t="shared" si="3"/>
        <v>-138</v>
      </c>
      <c r="U16">
        <v>5392</v>
      </c>
      <c r="V16">
        <v>4029.4433512358478</v>
      </c>
      <c r="W16">
        <v>4276</v>
      </c>
      <c r="X16" s="10">
        <v>6</v>
      </c>
      <c r="Y16">
        <v>0</v>
      </c>
      <c r="Z16">
        <f t="shared" si="4"/>
        <v>0</v>
      </c>
      <c r="AA16">
        <v>3447</v>
      </c>
      <c r="AB16">
        <v>4151</v>
      </c>
    </row>
    <row r="17" spans="1:28" x14ac:dyDescent="0.6">
      <c r="A17">
        <v>2023</v>
      </c>
      <c r="B17">
        <v>1</v>
      </c>
      <c r="C17">
        <v>16</v>
      </c>
      <c r="D17">
        <f t="shared" si="2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18720</v>
      </c>
      <c r="M17">
        <v>17175</v>
      </c>
      <c r="N17">
        <v>0.54067455036313161</v>
      </c>
      <c r="O17">
        <v>0.45932544963686828</v>
      </c>
      <c r="P17">
        <v>0.78631021035865323</v>
      </c>
      <c r="Q17">
        <v>0.2136897896413468</v>
      </c>
      <c r="R17">
        <v>0.1398606199644262</v>
      </c>
      <c r="S17" s="3">
        <v>3469</v>
      </c>
      <c r="T17" s="3">
        <f t="shared" si="3"/>
        <v>-807</v>
      </c>
      <c r="U17">
        <v>5392</v>
      </c>
      <c r="V17">
        <v>3542.562631739901</v>
      </c>
      <c r="W17">
        <v>3469</v>
      </c>
      <c r="X17" s="10">
        <v>1.3</v>
      </c>
      <c r="Y17">
        <v>0</v>
      </c>
      <c r="Z17">
        <f t="shared" si="4"/>
        <v>0</v>
      </c>
      <c r="AA17">
        <v>3519</v>
      </c>
      <c r="AB17">
        <v>3887</v>
      </c>
    </row>
    <row r="18" spans="1:28" x14ac:dyDescent="0.6">
      <c r="A18">
        <v>2023</v>
      </c>
      <c r="B18">
        <v>1</v>
      </c>
      <c r="C18">
        <v>17</v>
      </c>
      <c r="D18">
        <f t="shared" si="2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17359</v>
      </c>
      <c r="M18">
        <v>16244</v>
      </c>
      <c r="N18">
        <v>0.57077652739417439</v>
      </c>
      <c r="O18">
        <v>0.4292234726058255</v>
      </c>
      <c r="P18">
        <v>0.76696783608548313</v>
      </c>
      <c r="Q18">
        <v>0.23303216391451689</v>
      </c>
      <c r="R18">
        <v>0.1060801943154884</v>
      </c>
      <c r="S18" s="3">
        <v>3349</v>
      </c>
      <c r="T18" s="3">
        <f t="shared" si="3"/>
        <v>-120</v>
      </c>
      <c r="U18">
        <v>5392</v>
      </c>
      <c r="V18">
        <v>3238.7777334139219</v>
      </c>
      <c r="W18">
        <v>3349</v>
      </c>
      <c r="X18" s="10">
        <v>1.5</v>
      </c>
      <c r="Y18">
        <v>0</v>
      </c>
      <c r="Z18">
        <f t="shared" si="4"/>
        <v>0</v>
      </c>
      <c r="AA18">
        <v>3486</v>
      </c>
      <c r="AB18">
        <v>3730</v>
      </c>
    </row>
    <row r="19" spans="1:28" x14ac:dyDescent="0.6">
      <c r="A19">
        <v>2023</v>
      </c>
      <c r="B19">
        <v>1</v>
      </c>
      <c r="C19">
        <v>18</v>
      </c>
      <c r="D19">
        <f t="shared" si="2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18272</v>
      </c>
      <c r="M19">
        <v>16802</v>
      </c>
      <c r="N19">
        <v>0.54031988772473205</v>
      </c>
      <c r="O19">
        <v>0.459680112275268</v>
      </c>
      <c r="P19">
        <v>0.76165136766347841</v>
      </c>
      <c r="Q19">
        <v>0.23834863233652159</v>
      </c>
      <c r="R19">
        <v>0.1807706134695754</v>
      </c>
      <c r="S19" s="3">
        <v>3151</v>
      </c>
      <c r="T19" s="3">
        <f t="shared" si="3"/>
        <v>-198</v>
      </c>
      <c r="U19">
        <v>5392</v>
      </c>
      <c r="V19">
        <v>3562.9109969558922</v>
      </c>
      <c r="W19">
        <v>3151</v>
      </c>
      <c r="X19" s="10">
        <v>2.5</v>
      </c>
      <c r="Y19">
        <v>0</v>
      </c>
      <c r="Z19">
        <f t="shared" si="4"/>
        <v>0</v>
      </c>
      <c r="AA19">
        <v>3680</v>
      </c>
      <c r="AB19">
        <v>3777</v>
      </c>
    </row>
    <row r="20" spans="1:28" x14ac:dyDescent="0.6">
      <c r="A20">
        <v>2023</v>
      </c>
      <c r="B20">
        <v>1</v>
      </c>
      <c r="C20">
        <v>19</v>
      </c>
      <c r="D20">
        <f t="shared" si="2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19509</v>
      </c>
      <c r="M20">
        <v>17364</v>
      </c>
      <c r="N20">
        <v>0.54979645018572354</v>
      </c>
      <c r="O20">
        <v>0.45020354981427652</v>
      </c>
      <c r="P20">
        <v>0.78214629468954733</v>
      </c>
      <c r="Q20">
        <v>0.2178537053104527</v>
      </c>
      <c r="R20">
        <v>0.1484571224623128</v>
      </c>
      <c r="S20" s="3">
        <v>2926</v>
      </c>
      <c r="T20" s="3">
        <f t="shared" si="3"/>
        <v>-225</v>
      </c>
      <c r="U20">
        <v>5392</v>
      </c>
      <c r="V20">
        <v>3862.7764439938978</v>
      </c>
      <c r="W20">
        <v>2926</v>
      </c>
      <c r="X20" s="10">
        <v>2.9</v>
      </c>
      <c r="Y20">
        <v>0</v>
      </c>
      <c r="Z20">
        <f t="shared" si="4"/>
        <v>0</v>
      </c>
      <c r="AA20">
        <v>4075</v>
      </c>
      <c r="AB20">
        <v>3885</v>
      </c>
    </row>
    <row r="21" spans="1:28" x14ac:dyDescent="0.6">
      <c r="A21">
        <v>2023</v>
      </c>
      <c r="B21">
        <v>1</v>
      </c>
      <c r="C21">
        <v>20</v>
      </c>
      <c r="D21">
        <f t="shared" si="2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20465</v>
      </c>
      <c r="M21">
        <v>18902</v>
      </c>
      <c r="N21">
        <v>0.56029169792145572</v>
      </c>
      <c r="O21">
        <v>0.43970830207854428</v>
      </c>
      <c r="P21">
        <v>0.78827948291616112</v>
      </c>
      <c r="Q21">
        <v>0.21172051708383891</v>
      </c>
      <c r="R21">
        <v>0.2274954860594999</v>
      </c>
      <c r="S21" s="3">
        <v>3773</v>
      </c>
      <c r="T21" s="3">
        <f t="shared" si="3"/>
        <v>847</v>
      </c>
      <c r="U21">
        <v>5392</v>
      </c>
      <c r="V21">
        <v>4067.8455709880568</v>
      </c>
      <c r="W21">
        <v>3773</v>
      </c>
      <c r="X21" s="10">
        <v>3.3</v>
      </c>
      <c r="Y21">
        <v>0</v>
      </c>
      <c r="Z21">
        <f t="shared" si="4"/>
        <v>0</v>
      </c>
      <c r="AA21">
        <v>4657</v>
      </c>
      <c r="AB21">
        <v>3705</v>
      </c>
    </row>
    <row r="22" spans="1:28" x14ac:dyDescent="0.6">
      <c r="A22">
        <v>2023</v>
      </c>
      <c r="B22">
        <v>1</v>
      </c>
      <c r="C22">
        <v>21</v>
      </c>
      <c r="D22">
        <f t="shared" si="2"/>
        <v>6</v>
      </c>
      <c r="E22" t="s">
        <v>12</v>
      </c>
      <c r="F22" t="s">
        <v>14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-1</v>
      </c>
      <c r="H22">
        <f t="shared" si="0"/>
        <v>0</v>
      </c>
      <c r="I22">
        <f t="shared" si="1"/>
        <v>1</v>
      </c>
      <c r="J22" s="12" t="s">
        <v>56</v>
      </c>
      <c r="K22" s="12"/>
      <c r="L22">
        <v>21036</v>
      </c>
      <c r="M22">
        <v>20195</v>
      </c>
      <c r="N22">
        <v>0.55789161818573585</v>
      </c>
      <c r="O22">
        <v>0.44210838181426421</v>
      </c>
      <c r="P22">
        <v>0.80810439560439562</v>
      </c>
      <c r="Q22">
        <v>0.19189560439560441</v>
      </c>
      <c r="R22">
        <v>0.18928840767076061</v>
      </c>
      <c r="S22" s="3">
        <v>4628</v>
      </c>
      <c r="T22" s="3">
        <f t="shared" si="3"/>
        <v>855</v>
      </c>
      <c r="U22">
        <v>5392</v>
      </c>
      <c r="V22">
        <v>4543.3836677648178</v>
      </c>
      <c r="W22">
        <v>4628</v>
      </c>
      <c r="X22" s="10">
        <v>0.8</v>
      </c>
      <c r="Y22">
        <v>0</v>
      </c>
      <c r="Z22">
        <f t="shared" si="4"/>
        <v>0</v>
      </c>
      <c r="AA22">
        <v>3539</v>
      </c>
      <c r="AB22">
        <v>2615</v>
      </c>
    </row>
    <row r="23" spans="1:28" x14ac:dyDescent="0.6">
      <c r="A23">
        <v>2023</v>
      </c>
      <c r="B23">
        <v>1</v>
      </c>
      <c r="C23">
        <v>22</v>
      </c>
      <c r="D23">
        <f t="shared" si="2"/>
        <v>7</v>
      </c>
      <c r="E23" t="s">
        <v>12</v>
      </c>
      <c r="F23" t="s">
        <v>11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1</v>
      </c>
      <c r="I23">
        <f t="shared" si="1"/>
        <v>1</v>
      </c>
      <c r="J23" s="12" t="s">
        <v>56</v>
      </c>
      <c r="K23" s="12"/>
      <c r="L23">
        <v>17783</v>
      </c>
      <c r="M23">
        <v>19219</v>
      </c>
      <c r="N23">
        <v>0.54586366935438146</v>
      </c>
      <c r="O23">
        <v>0.45413633064561859</v>
      </c>
      <c r="P23">
        <v>0.78169859036732092</v>
      </c>
      <c r="Q23">
        <v>0.21830140963267899</v>
      </c>
      <c r="R23">
        <v>0.1923343426439402</v>
      </c>
      <c r="S23" s="3">
        <v>4822</v>
      </c>
      <c r="T23" s="3">
        <f t="shared" si="3"/>
        <v>194</v>
      </c>
      <c r="U23">
        <v>5392</v>
      </c>
      <c r="V23">
        <v>4098.6762298595704</v>
      </c>
      <c r="W23">
        <v>4822</v>
      </c>
      <c r="X23" s="10">
        <v>4.3</v>
      </c>
      <c r="Y23">
        <v>0</v>
      </c>
      <c r="Z23">
        <f t="shared" si="4"/>
        <v>0</v>
      </c>
      <c r="AA23">
        <v>2464</v>
      </c>
      <c r="AB23">
        <v>2487</v>
      </c>
    </row>
    <row r="24" spans="1:28" x14ac:dyDescent="0.6">
      <c r="A24">
        <v>2023</v>
      </c>
      <c r="B24">
        <v>1</v>
      </c>
      <c r="C24">
        <v>23</v>
      </c>
      <c r="D24">
        <f t="shared" si="2"/>
        <v>1</v>
      </c>
      <c r="E24" t="s">
        <v>12</v>
      </c>
      <c r="F24" t="s">
        <v>15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1</v>
      </c>
      <c r="H24">
        <f t="shared" si="0"/>
        <v>0</v>
      </c>
      <c r="I24">
        <f t="shared" si="1"/>
        <v>1</v>
      </c>
      <c r="J24" s="12" t="s">
        <v>56</v>
      </c>
      <c r="K24" s="12"/>
      <c r="L24">
        <v>18698</v>
      </c>
      <c r="M24">
        <v>19625</v>
      </c>
      <c r="N24">
        <v>0.54743414025420944</v>
      </c>
      <c r="O24">
        <v>0.4525658597457905</v>
      </c>
      <c r="P24">
        <v>0.78891894341721336</v>
      </c>
      <c r="Q24">
        <v>0.2110810565827867</v>
      </c>
      <c r="R24">
        <v>9.4686570638127743E-2</v>
      </c>
      <c r="S24" s="3">
        <v>4741</v>
      </c>
      <c r="T24" s="3">
        <f t="shared" si="3"/>
        <v>-81</v>
      </c>
      <c r="U24">
        <v>5392</v>
      </c>
      <c r="V24">
        <v>3730.3034910785491</v>
      </c>
      <c r="W24">
        <v>4741</v>
      </c>
      <c r="X24" s="10">
        <v>6.6</v>
      </c>
      <c r="Y24">
        <v>0</v>
      </c>
      <c r="Z24">
        <f t="shared" si="4"/>
        <v>0</v>
      </c>
      <c r="AA24">
        <v>2923</v>
      </c>
      <c r="AB24">
        <v>3545</v>
      </c>
    </row>
    <row r="25" spans="1:28" x14ac:dyDescent="0.6">
      <c r="A25">
        <v>2023</v>
      </c>
      <c r="B25">
        <v>1</v>
      </c>
      <c r="C25">
        <v>24</v>
      </c>
      <c r="D25">
        <f t="shared" si="2"/>
        <v>2</v>
      </c>
      <c r="E25" t="s">
        <v>12</v>
      </c>
      <c r="F25" t="s">
        <v>17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2</v>
      </c>
      <c r="H25">
        <f t="shared" si="0"/>
        <v>0</v>
      </c>
      <c r="I25">
        <f t="shared" si="1"/>
        <v>1</v>
      </c>
      <c r="J25" s="12" t="s">
        <v>56</v>
      </c>
      <c r="K25" s="12"/>
      <c r="L25">
        <v>14046</v>
      </c>
      <c r="M25">
        <v>15550</v>
      </c>
      <c r="N25">
        <v>0.46618495883201772</v>
      </c>
      <c r="O25">
        <v>0.5338150411679824</v>
      </c>
      <c r="P25">
        <v>0.82593264578558701</v>
      </c>
      <c r="Q25">
        <v>0.17406735421441311</v>
      </c>
      <c r="R25">
        <v>0.1971670486376369</v>
      </c>
      <c r="S25" s="3">
        <v>4070</v>
      </c>
      <c r="T25" s="3">
        <f t="shared" si="3"/>
        <v>-671</v>
      </c>
      <c r="U25">
        <v>5392</v>
      </c>
      <c r="V25">
        <v>3612.1210467437222</v>
      </c>
      <c r="W25">
        <v>4070</v>
      </c>
      <c r="X25" s="10">
        <v>-5.6</v>
      </c>
      <c r="Y25">
        <v>0</v>
      </c>
      <c r="Z25">
        <f t="shared" si="4"/>
        <v>0</v>
      </c>
      <c r="AA25">
        <v>2665</v>
      </c>
      <c r="AB25">
        <v>3008</v>
      </c>
    </row>
    <row r="26" spans="1:28" x14ac:dyDescent="0.6">
      <c r="A26">
        <v>2023</v>
      </c>
      <c r="B26">
        <v>1</v>
      </c>
      <c r="C26">
        <v>25</v>
      </c>
      <c r="D26">
        <f t="shared" si="2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20237</v>
      </c>
      <c r="M26">
        <v>20898</v>
      </c>
      <c r="N26">
        <v>0.56724328505424848</v>
      </c>
      <c r="O26">
        <v>0.43275671494575152</v>
      </c>
      <c r="P26">
        <v>0.78083526481814591</v>
      </c>
      <c r="Q26">
        <v>0.21916473518185409</v>
      </c>
      <c r="R26">
        <v>0.4323551006350132</v>
      </c>
      <c r="S26" s="3">
        <v>3878</v>
      </c>
      <c r="T26" s="3">
        <f t="shared" si="3"/>
        <v>-192</v>
      </c>
      <c r="U26">
        <v>5392</v>
      </c>
      <c r="V26">
        <v>3830.592403980168</v>
      </c>
      <c r="W26">
        <v>3878</v>
      </c>
      <c r="X26" s="10">
        <v>-6.4</v>
      </c>
      <c r="Y26">
        <v>0</v>
      </c>
      <c r="Z26">
        <f t="shared" si="4"/>
        <v>0</v>
      </c>
      <c r="AA26">
        <v>3472</v>
      </c>
      <c r="AB26">
        <v>3851</v>
      </c>
    </row>
    <row r="27" spans="1:28" x14ac:dyDescent="0.6">
      <c r="A27">
        <v>2023</v>
      </c>
      <c r="B27">
        <v>1</v>
      </c>
      <c r="C27">
        <v>26</v>
      </c>
      <c r="D27">
        <f t="shared" si="2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18585</v>
      </c>
      <c r="M27">
        <v>19647</v>
      </c>
      <c r="N27">
        <v>0.53105343330256816</v>
      </c>
      <c r="O27">
        <v>0.46894656669743179</v>
      </c>
      <c r="P27">
        <v>0.79598880070333355</v>
      </c>
      <c r="Q27">
        <v>0.20401119929666639</v>
      </c>
      <c r="R27">
        <v>0.40918692034608989</v>
      </c>
      <c r="S27" s="3">
        <v>3720</v>
      </c>
      <c r="T27" s="3">
        <f t="shared" si="3"/>
        <v>-158</v>
      </c>
      <c r="U27">
        <v>5392</v>
      </c>
      <c r="V27">
        <v>3856.2703517238788</v>
      </c>
      <c r="W27">
        <v>3720</v>
      </c>
      <c r="X27" s="10">
        <v>-0.1</v>
      </c>
      <c r="Y27">
        <v>0</v>
      </c>
      <c r="Z27">
        <f t="shared" si="4"/>
        <v>0</v>
      </c>
      <c r="AA27">
        <v>3605</v>
      </c>
      <c r="AB27">
        <v>3484</v>
      </c>
    </row>
    <row r="28" spans="1:28" x14ac:dyDescent="0.6">
      <c r="A28">
        <v>2023</v>
      </c>
      <c r="B28">
        <v>1</v>
      </c>
      <c r="C28">
        <v>27</v>
      </c>
      <c r="D28">
        <f t="shared" si="2"/>
        <v>5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17216</v>
      </c>
      <c r="M28">
        <v>17422</v>
      </c>
      <c r="N28">
        <v>0.52569375069375068</v>
      </c>
      <c r="O28">
        <v>0.47430624930624932</v>
      </c>
      <c r="P28">
        <v>0.80328788858200628</v>
      </c>
      <c r="Q28">
        <v>0.1967121114179938</v>
      </c>
      <c r="R28">
        <v>0.24798477666124721</v>
      </c>
      <c r="S28" s="3">
        <v>3777</v>
      </c>
      <c r="T28" s="3">
        <f t="shared" si="3"/>
        <v>57</v>
      </c>
      <c r="U28">
        <v>5392</v>
      </c>
      <c r="V28">
        <v>3788.8471871618699</v>
      </c>
      <c r="W28">
        <v>3777</v>
      </c>
      <c r="X28" s="10">
        <v>-1.1000000000000001</v>
      </c>
      <c r="Y28">
        <v>0</v>
      </c>
      <c r="Z28">
        <f t="shared" si="4"/>
        <v>0</v>
      </c>
      <c r="AA28">
        <v>3663</v>
      </c>
      <c r="AB28">
        <v>3416</v>
      </c>
    </row>
    <row r="29" spans="1:28" x14ac:dyDescent="0.6">
      <c r="A29">
        <v>2023</v>
      </c>
      <c r="B29">
        <v>1</v>
      </c>
      <c r="C29">
        <v>28</v>
      </c>
      <c r="D29">
        <f t="shared" si="2"/>
        <v>6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18740</v>
      </c>
      <c r="M29">
        <v>19188</v>
      </c>
      <c r="N29">
        <v>0.57601291442121894</v>
      </c>
      <c r="O29">
        <v>0.42398708557878112</v>
      </c>
      <c r="P29">
        <v>0.79131764045258857</v>
      </c>
      <c r="Q29">
        <v>0.20868235954741149</v>
      </c>
      <c r="R29">
        <v>0.3354184070447046</v>
      </c>
      <c r="S29" s="3">
        <v>4176</v>
      </c>
      <c r="T29" s="3">
        <f t="shared" si="3"/>
        <v>399</v>
      </c>
      <c r="U29">
        <v>5392</v>
      </c>
      <c r="V29">
        <v>3859.5134190349681</v>
      </c>
      <c r="W29">
        <v>4176</v>
      </c>
      <c r="X29" s="10">
        <v>-2.8</v>
      </c>
      <c r="Y29">
        <v>0</v>
      </c>
      <c r="Z29">
        <f t="shared" si="4"/>
        <v>0</v>
      </c>
      <c r="AA29">
        <v>3853</v>
      </c>
      <c r="AB29">
        <v>3745</v>
      </c>
    </row>
    <row r="30" spans="1:28" x14ac:dyDescent="0.6">
      <c r="A30">
        <v>2023</v>
      </c>
      <c r="B30">
        <v>1</v>
      </c>
      <c r="C30">
        <v>29</v>
      </c>
      <c r="D30">
        <f t="shared" si="2"/>
        <v>7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19021</v>
      </c>
      <c r="M30">
        <v>19776</v>
      </c>
      <c r="N30">
        <v>0.55199063062840159</v>
      </c>
      <c r="O30">
        <v>0.44800936937159852</v>
      </c>
      <c r="P30">
        <v>0.78153522174420009</v>
      </c>
      <c r="Q30">
        <v>0.21846477825579991</v>
      </c>
      <c r="R30">
        <v>0.19497174651973409</v>
      </c>
      <c r="S30" s="3">
        <v>3984</v>
      </c>
      <c r="T30" s="3">
        <f t="shared" si="3"/>
        <v>-192</v>
      </c>
      <c r="U30">
        <v>5392</v>
      </c>
      <c r="V30">
        <v>4041.206102438849</v>
      </c>
      <c r="W30">
        <v>3984</v>
      </c>
      <c r="X30" s="10">
        <v>1.5</v>
      </c>
      <c r="Y30">
        <v>0</v>
      </c>
      <c r="Z30">
        <f t="shared" si="4"/>
        <v>0</v>
      </c>
      <c r="AA30">
        <v>3593</v>
      </c>
      <c r="AB30">
        <v>4239</v>
      </c>
    </row>
    <row r="31" spans="1:28" x14ac:dyDescent="0.6">
      <c r="A31">
        <v>2023</v>
      </c>
      <c r="B31">
        <v>1</v>
      </c>
      <c r="C31">
        <v>30</v>
      </c>
      <c r="D31">
        <f t="shared" si="2"/>
        <v>1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18956</v>
      </c>
      <c r="M31">
        <v>18373</v>
      </c>
      <c r="N31">
        <v>0.54675324675324677</v>
      </c>
      <c r="O31">
        <v>0.45324675324675329</v>
      </c>
      <c r="P31">
        <v>0.77783295136236308</v>
      </c>
      <c r="Q31">
        <v>0.22216704863763689</v>
      </c>
      <c r="R31">
        <v>0.15183770477888131</v>
      </c>
      <c r="S31" s="3">
        <v>3435</v>
      </c>
      <c r="T31" s="3">
        <f t="shared" si="3"/>
        <v>-549</v>
      </c>
      <c r="U31">
        <v>5392</v>
      </c>
      <c r="V31">
        <v>3519.9452702839449</v>
      </c>
      <c r="W31">
        <v>3435</v>
      </c>
      <c r="X31" s="10">
        <v>3</v>
      </c>
      <c r="Y31">
        <v>0</v>
      </c>
      <c r="Z31">
        <f t="shared" si="4"/>
        <v>0</v>
      </c>
      <c r="AA31">
        <v>3517</v>
      </c>
      <c r="AB31">
        <v>3691</v>
      </c>
    </row>
    <row r="32" spans="1:28" x14ac:dyDescent="0.6">
      <c r="A32">
        <v>2023</v>
      </c>
      <c r="B32">
        <v>1</v>
      </c>
      <c r="C32">
        <v>31</v>
      </c>
      <c r="D32">
        <f t="shared" si="2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18037</v>
      </c>
      <c r="M32">
        <v>17316</v>
      </c>
      <c r="N32">
        <v>0.54977882075632944</v>
      </c>
      <c r="O32">
        <v>0.45022117924367061</v>
      </c>
      <c r="P32">
        <v>0.79040516864911325</v>
      </c>
      <c r="Q32">
        <v>0.20959483135088669</v>
      </c>
      <c r="R32">
        <v>0.2179006114992274</v>
      </c>
      <c r="S32" s="3">
        <v>3413</v>
      </c>
      <c r="T32" s="3">
        <f t="shared" si="3"/>
        <v>-22</v>
      </c>
      <c r="U32">
        <v>5392</v>
      </c>
      <c r="V32">
        <v>3495.998870061263</v>
      </c>
      <c r="W32">
        <v>3413</v>
      </c>
      <c r="X32" s="10">
        <v>5.0999999999999996</v>
      </c>
      <c r="Y32">
        <v>0</v>
      </c>
      <c r="Z32">
        <f t="shared" si="4"/>
        <v>0</v>
      </c>
      <c r="AA32">
        <v>3311</v>
      </c>
      <c r="AB32">
        <v>3494</v>
      </c>
    </row>
    <row r="33" spans="1:28" x14ac:dyDescent="0.6">
      <c r="A33">
        <v>2023</v>
      </c>
      <c r="B33">
        <v>2</v>
      </c>
      <c r="C33">
        <v>1</v>
      </c>
      <c r="D33">
        <f t="shared" si="2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17730</v>
      </c>
      <c r="M33">
        <v>18191</v>
      </c>
      <c r="N33">
        <v>0.51604898369604246</v>
      </c>
      <c r="O33">
        <v>0.48395101630395748</v>
      </c>
      <c r="P33">
        <v>0.77616533793004383</v>
      </c>
      <c r="Q33">
        <v>0.2238346620699562</v>
      </c>
      <c r="R33">
        <v>0.1350499174028586</v>
      </c>
      <c r="S33" s="3">
        <v>3223</v>
      </c>
      <c r="T33" s="3">
        <f t="shared" si="3"/>
        <v>-190</v>
      </c>
      <c r="U33">
        <v>5392</v>
      </c>
      <c r="V33">
        <v>3616.6476080481862</v>
      </c>
      <c r="W33">
        <v>3223</v>
      </c>
      <c r="X33" s="10">
        <v>8.6</v>
      </c>
      <c r="Y33">
        <v>0</v>
      </c>
      <c r="Z33">
        <f t="shared" si="4"/>
        <v>0</v>
      </c>
      <c r="AA33">
        <v>3555</v>
      </c>
      <c r="AB33">
        <v>3525</v>
      </c>
    </row>
    <row r="34" spans="1:28" x14ac:dyDescent="0.6">
      <c r="A34">
        <v>2023</v>
      </c>
      <c r="B34">
        <v>2</v>
      </c>
      <c r="C34">
        <v>2</v>
      </c>
      <c r="D34">
        <f t="shared" si="2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17496</v>
      </c>
      <c r="M34">
        <v>18404</v>
      </c>
      <c r="N34">
        <v>0.51386173899149679</v>
      </c>
      <c r="O34">
        <v>0.48613826100850333</v>
      </c>
      <c r="P34">
        <v>0.77026193721695457</v>
      </c>
      <c r="Q34">
        <v>0.22973806278304551</v>
      </c>
      <c r="R34">
        <v>0.1079708353929807</v>
      </c>
      <c r="S34" s="3">
        <v>3474</v>
      </c>
      <c r="T34" s="3">
        <f t="shared" si="3"/>
        <v>251</v>
      </c>
      <c r="U34">
        <v>5392</v>
      </c>
      <c r="V34">
        <v>3666.514386512777</v>
      </c>
      <c r="W34">
        <v>3474</v>
      </c>
      <c r="X34" s="10">
        <v>4.4000000000000004</v>
      </c>
      <c r="Y34">
        <v>0</v>
      </c>
      <c r="Z34">
        <f t="shared" si="4"/>
        <v>0</v>
      </c>
      <c r="AA34">
        <v>3734</v>
      </c>
      <c r="AB34">
        <v>3366</v>
      </c>
    </row>
    <row r="35" spans="1:28" x14ac:dyDescent="0.6">
      <c r="A35">
        <v>2023</v>
      </c>
      <c r="B35">
        <v>2</v>
      </c>
      <c r="C35">
        <v>3</v>
      </c>
      <c r="D35">
        <f t="shared" si="2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18789</v>
      </c>
      <c r="M35">
        <v>17840</v>
      </c>
      <c r="N35">
        <v>0.52171727253907185</v>
      </c>
      <c r="O35">
        <v>0.4782827274609282</v>
      </c>
      <c r="P35">
        <v>0.7726624778527893</v>
      </c>
      <c r="Q35">
        <v>0.2273375221472107</v>
      </c>
      <c r="R35">
        <v>0.17842334040430929</v>
      </c>
      <c r="S35" s="3">
        <v>3805</v>
      </c>
      <c r="T35" s="3">
        <f t="shared" si="3"/>
        <v>331</v>
      </c>
      <c r="U35">
        <v>5392</v>
      </c>
      <c r="V35">
        <v>3917.5313637595109</v>
      </c>
      <c r="W35">
        <v>3805</v>
      </c>
      <c r="X35" s="10">
        <v>5.6</v>
      </c>
      <c r="Y35">
        <v>0</v>
      </c>
      <c r="Z35">
        <f t="shared" si="4"/>
        <v>0</v>
      </c>
      <c r="AA35">
        <v>3947</v>
      </c>
      <c r="AB35">
        <v>3461</v>
      </c>
    </row>
    <row r="36" spans="1:28" x14ac:dyDescent="0.6">
      <c r="A36">
        <v>2023</v>
      </c>
      <c r="B36">
        <v>2</v>
      </c>
      <c r="C36">
        <v>4</v>
      </c>
      <c r="D36">
        <f t="shared" si="2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18517</v>
      </c>
      <c r="M36">
        <v>18652</v>
      </c>
      <c r="N36">
        <v>0.55112484391304284</v>
      </c>
      <c r="O36">
        <v>0.44887515608695722</v>
      </c>
      <c r="P36">
        <v>0.77171051292340664</v>
      </c>
      <c r="Q36">
        <v>0.22828948707659319</v>
      </c>
      <c r="R36">
        <v>0.11106870931128809</v>
      </c>
      <c r="S36" s="3">
        <v>4318</v>
      </c>
      <c r="T36" s="3">
        <f t="shared" si="3"/>
        <v>513</v>
      </c>
      <c r="U36">
        <v>5392</v>
      </c>
      <c r="V36">
        <v>3846.0636224308901</v>
      </c>
      <c r="W36">
        <v>4318</v>
      </c>
      <c r="X36" s="10">
        <v>3.4</v>
      </c>
      <c r="Y36">
        <v>0</v>
      </c>
      <c r="Z36">
        <f t="shared" si="4"/>
        <v>0</v>
      </c>
      <c r="AA36">
        <v>3424</v>
      </c>
      <c r="AB36">
        <v>3123</v>
      </c>
    </row>
    <row r="37" spans="1:28" x14ac:dyDescent="0.6">
      <c r="A37">
        <v>2023</v>
      </c>
      <c r="B37">
        <v>2</v>
      </c>
      <c r="C37">
        <v>5</v>
      </c>
      <c r="D37">
        <f t="shared" si="2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19052</v>
      </c>
      <c r="M37">
        <v>19197</v>
      </c>
      <c r="N37">
        <v>0.51252032761548327</v>
      </c>
      <c r="O37">
        <v>0.48747967238451673</v>
      </c>
      <c r="P37">
        <v>0.77516400362421123</v>
      </c>
      <c r="Q37">
        <v>0.2248359963757888</v>
      </c>
      <c r="R37">
        <v>0.1063916139608181</v>
      </c>
      <c r="S37" s="3">
        <v>4172</v>
      </c>
      <c r="T37" s="3">
        <f t="shared" si="3"/>
        <v>-146</v>
      </c>
      <c r="U37">
        <v>5392</v>
      </c>
      <c r="V37">
        <v>4175.4331317916858</v>
      </c>
      <c r="W37">
        <v>4172</v>
      </c>
      <c r="X37" s="10">
        <v>5.2</v>
      </c>
      <c r="Y37">
        <v>0</v>
      </c>
      <c r="Z37">
        <f t="shared" si="4"/>
        <v>0</v>
      </c>
      <c r="AA37">
        <v>3287</v>
      </c>
      <c r="AB37">
        <v>3989</v>
      </c>
    </row>
    <row r="38" spans="1:28" x14ac:dyDescent="0.6">
      <c r="A38">
        <v>2023</v>
      </c>
      <c r="B38">
        <v>2</v>
      </c>
      <c r="C38">
        <v>6</v>
      </c>
      <c r="D38">
        <f t="shared" si="2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19708</v>
      </c>
      <c r="M38">
        <v>18387</v>
      </c>
      <c r="N38">
        <v>0.52510929852033483</v>
      </c>
      <c r="O38">
        <v>0.47489070147966522</v>
      </c>
      <c r="P38">
        <v>0.77023028419404316</v>
      </c>
      <c r="Q38">
        <v>0.2297697158059569</v>
      </c>
      <c r="R38">
        <v>0.14572476103390331</v>
      </c>
      <c r="S38" s="3">
        <v>3538</v>
      </c>
      <c r="T38" s="3">
        <f t="shared" si="3"/>
        <v>-634</v>
      </c>
      <c r="U38">
        <v>5392</v>
      </c>
      <c r="V38">
        <v>3682.7738551828538</v>
      </c>
      <c r="W38">
        <v>3538</v>
      </c>
      <c r="X38" s="10">
        <v>7.4</v>
      </c>
      <c r="Y38">
        <v>0</v>
      </c>
      <c r="Z38">
        <f t="shared" si="4"/>
        <v>0</v>
      </c>
      <c r="AA38">
        <v>3472</v>
      </c>
      <c r="AB38">
        <v>3700</v>
      </c>
    </row>
    <row r="39" spans="1:28" x14ac:dyDescent="0.6">
      <c r="A39">
        <v>2023</v>
      </c>
      <c r="B39">
        <v>2</v>
      </c>
      <c r="C39">
        <v>7</v>
      </c>
      <c r="D39">
        <f t="shared" si="2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18223</v>
      </c>
      <c r="M39">
        <v>17588</v>
      </c>
      <c r="N39">
        <v>0.54392866360859438</v>
      </c>
      <c r="O39">
        <v>0.45607133639140562</v>
      </c>
      <c r="P39">
        <v>0.77682620628122356</v>
      </c>
      <c r="Q39">
        <v>0.22317379371877641</v>
      </c>
      <c r="R39">
        <v>0.1001009515282872</v>
      </c>
      <c r="S39" s="3">
        <v>3559</v>
      </c>
      <c r="T39" s="3">
        <f t="shared" si="3"/>
        <v>21</v>
      </c>
      <c r="U39">
        <v>5392</v>
      </c>
      <c r="V39">
        <v>3491.3538736244291</v>
      </c>
      <c r="W39">
        <v>3559</v>
      </c>
      <c r="X39" s="10">
        <v>9.1999999999999993</v>
      </c>
      <c r="Y39">
        <v>0</v>
      </c>
      <c r="Z39">
        <f t="shared" si="4"/>
        <v>0</v>
      </c>
      <c r="AA39">
        <v>3436</v>
      </c>
      <c r="AB39">
        <v>3414</v>
      </c>
    </row>
    <row r="40" spans="1:28" x14ac:dyDescent="0.6">
      <c r="A40">
        <v>2023</v>
      </c>
      <c r="B40">
        <v>2</v>
      </c>
      <c r="C40">
        <v>8</v>
      </c>
      <c r="D40">
        <f t="shared" si="2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18017</v>
      </c>
      <c r="M40">
        <v>18820</v>
      </c>
      <c r="N40">
        <v>0.51152491299550129</v>
      </c>
      <c r="O40">
        <v>0.48847508700449871</v>
      </c>
      <c r="P40">
        <v>0.76398332060096763</v>
      </c>
      <c r="Q40">
        <v>0.23601667939903229</v>
      </c>
      <c r="R40">
        <v>0.11472922502334271</v>
      </c>
      <c r="S40" s="3">
        <v>3659</v>
      </c>
      <c r="T40" s="3">
        <f t="shared" si="3"/>
        <v>100</v>
      </c>
      <c r="U40">
        <v>5392</v>
      </c>
      <c r="V40">
        <v>3636.022539499259</v>
      </c>
      <c r="W40">
        <v>3659</v>
      </c>
      <c r="X40" s="10">
        <v>8.5</v>
      </c>
      <c r="Y40">
        <v>0</v>
      </c>
      <c r="Z40">
        <f t="shared" si="4"/>
        <v>0</v>
      </c>
      <c r="AA40">
        <v>3647</v>
      </c>
      <c r="AB40">
        <v>3516</v>
      </c>
    </row>
    <row r="41" spans="1:28" x14ac:dyDescent="0.6">
      <c r="A41">
        <v>2023</v>
      </c>
      <c r="B41">
        <v>2</v>
      </c>
      <c r="C41">
        <v>9</v>
      </c>
      <c r="D41">
        <f t="shared" si="2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18663</v>
      </c>
      <c r="M41">
        <v>19616</v>
      </c>
      <c r="N41">
        <v>0.51082019141343493</v>
      </c>
      <c r="O41">
        <v>0.48917980858656518</v>
      </c>
      <c r="P41">
        <v>0.77874221859607029</v>
      </c>
      <c r="Q41">
        <v>0.22125778140392971</v>
      </c>
      <c r="R41">
        <v>0.18048039497684371</v>
      </c>
      <c r="S41" s="3">
        <v>3792</v>
      </c>
      <c r="T41" s="3">
        <f t="shared" si="3"/>
        <v>133</v>
      </c>
      <c r="U41">
        <v>5392</v>
      </c>
      <c r="V41">
        <v>3868.0087885699882</v>
      </c>
      <c r="W41">
        <v>3792</v>
      </c>
      <c r="X41" s="10">
        <v>7.3</v>
      </c>
      <c r="Y41">
        <v>4.5</v>
      </c>
      <c r="Z41">
        <f t="shared" si="4"/>
        <v>32.85</v>
      </c>
      <c r="AA41">
        <v>3891</v>
      </c>
      <c r="AB41">
        <v>3579</v>
      </c>
    </row>
    <row r="42" spans="1:28" x14ac:dyDescent="0.6">
      <c r="A42">
        <v>2023</v>
      </c>
      <c r="B42">
        <v>2</v>
      </c>
      <c r="C42">
        <v>10</v>
      </c>
      <c r="D42">
        <f t="shared" si="2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19425</v>
      </c>
      <c r="M42">
        <v>18490</v>
      </c>
      <c r="N42">
        <v>0.5215523039052451</v>
      </c>
      <c r="O42">
        <v>0.47844769609475502</v>
      </c>
      <c r="P42">
        <v>0.7681180747357218</v>
      </c>
      <c r="Q42">
        <v>0.2318819252642782</v>
      </c>
      <c r="R42">
        <v>0.22559556456615279</v>
      </c>
      <c r="S42" s="3">
        <v>4160</v>
      </c>
      <c r="T42" s="3">
        <f t="shared" si="3"/>
        <v>368</v>
      </c>
      <c r="U42">
        <v>5392</v>
      </c>
      <c r="V42">
        <v>3973.0890282357109</v>
      </c>
      <c r="W42">
        <v>4160</v>
      </c>
      <c r="X42" s="10">
        <v>6.3</v>
      </c>
      <c r="Y42">
        <v>16.8</v>
      </c>
      <c r="Z42">
        <f t="shared" si="4"/>
        <v>105.84</v>
      </c>
      <c r="AA42">
        <v>4033</v>
      </c>
      <c r="AB42">
        <v>3491</v>
      </c>
    </row>
    <row r="43" spans="1:28" x14ac:dyDescent="0.6">
      <c r="A43">
        <v>2023</v>
      </c>
      <c r="B43">
        <v>2</v>
      </c>
      <c r="C43">
        <v>11</v>
      </c>
      <c r="D43">
        <f t="shared" si="2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19090</v>
      </c>
      <c r="M43">
        <v>19853</v>
      </c>
      <c r="N43">
        <v>0.55139573795556318</v>
      </c>
      <c r="O43">
        <v>0.44860426204443682</v>
      </c>
      <c r="P43">
        <v>0.78676675618034209</v>
      </c>
      <c r="Q43">
        <v>0.21323324381965791</v>
      </c>
      <c r="R43">
        <v>0.15062468036425419</v>
      </c>
      <c r="S43" s="3">
        <v>4469</v>
      </c>
      <c r="T43" s="3">
        <f t="shared" si="3"/>
        <v>309</v>
      </c>
      <c r="U43">
        <v>5392</v>
      </c>
      <c r="V43">
        <v>3971.7599887678998</v>
      </c>
      <c r="W43">
        <v>4469</v>
      </c>
      <c r="X43" s="10">
        <v>7.5</v>
      </c>
      <c r="Y43">
        <v>0</v>
      </c>
      <c r="Z43">
        <f t="shared" si="4"/>
        <v>0</v>
      </c>
      <c r="AA43">
        <v>2958</v>
      </c>
      <c r="AB43">
        <v>2826</v>
      </c>
    </row>
    <row r="44" spans="1:28" x14ac:dyDescent="0.6">
      <c r="A44">
        <v>2023</v>
      </c>
      <c r="B44">
        <v>2</v>
      </c>
      <c r="C44">
        <v>12</v>
      </c>
      <c r="D44">
        <f t="shared" si="2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19844</v>
      </c>
      <c r="M44">
        <v>20417</v>
      </c>
      <c r="N44">
        <v>0.52116945914523771</v>
      </c>
      <c r="O44">
        <v>0.47883054085476229</v>
      </c>
      <c r="P44">
        <v>0.76335485928911528</v>
      </c>
      <c r="Q44">
        <v>0.23664514071088461</v>
      </c>
      <c r="R44">
        <v>0.185417269197546</v>
      </c>
      <c r="S44" s="3">
        <v>4393</v>
      </c>
      <c r="T44" s="3">
        <f t="shared" si="3"/>
        <v>-76</v>
      </c>
      <c r="U44">
        <v>5392</v>
      </c>
      <c r="V44">
        <v>4208.1172748575091</v>
      </c>
      <c r="W44">
        <v>4393</v>
      </c>
      <c r="X44" s="10">
        <v>8.6999999999999993</v>
      </c>
      <c r="Y44">
        <v>0.8</v>
      </c>
      <c r="Z44">
        <f t="shared" si="4"/>
        <v>6.96</v>
      </c>
      <c r="AA44">
        <v>3529</v>
      </c>
      <c r="AB44">
        <v>4145</v>
      </c>
    </row>
    <row r="45" spans="1:28" x14ac:dyDescent="0.6">
      <c r="A45">
        <v>2023</v>
      </c>
      <c r="B45">
        <v>2</v>
      </c>
      <c r="C45">
        <v>13</v>
      </c>
      <c r="D45">
        <f t="shared" si="2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20613</v>
      </c>
      <c r="M45">
        <v>19401</v>
      </c>
      <c r="N45">
        <v>0.54081484643768385</v>
      </c>
      <c r="O45">
        <v>0.45918515356231621</v>
      </c>
      <c r="P45">
        <v>0.76774197544093736</v>
      </c>
      <c r="Q45">
        <v>0.23225802455906261</v>
      </c>
      <c r="R45">
        <v>0.16134255978546641</v>
      </c>
      <c r="S45" s="3">
        <v>3661</v>
      </c>
      <c r="T45" s="3">
        <f t="shared" si="3"/>
        <v>-732</v>
      </c>
      <c r="U45">
        <v>5392</v>
      </c>
      <c r="V45">
        <v>3744.5221215768229</v>
      </c>
      <c r="W45">
        <v>3661</v>
      </c>
      <c r="X45" s="10">
        <v>7</v>
      </c>
      <c r="Y45">
        <v>0.7</v>
      </c>
      <c r="Z45">
        <f t="shared" si="4"/>
        <v>4.8999999999999995</v>
      </c>
      <c r="AA45">
        <v>3269</v>
      </c>
      <c r="AB45">
        <v>3681</v>
      </c>
    </row>
    <row r="46" spans="1:28" x14ac:dyDescent="0.6">
      <c r="A46">
        <v>2023</v>
      </c>
      <c r="B46">
        <v>2</v>
      </c>
      <c r="C46">
        <v>14</v>
      </c>
      <c r="D46">
        <f t="shared" si="2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19015</v>
      </c>
      <c r="M46">
        <v>18424</v>
      </c>
      <c r="N46">
        <v>0.56058453070836967</v>
      </c>
      <c r="O46">
        <v>0.43941546929163028</v>
      </c>
      <c r="P46">
        <v>0.7727064645021301</v>
      </c>
      <c r="Q46">
        <v>0.2272935354978699</v>
      </c>
      <c r="R46">
        <v>7.6026037945542593E-2</v>
      </c>
      <c r="S46" s="3">
        <v>3685</v>
      </c>
      <c r="T46" s="3">
        <f t="shared" si="3"/>
        <v>24</v>
      </c>
      <c r="U46">
        <v>5392</v>
      </c>
      <c r="V46">
        <v>3534.7739789461998</v>
      </c>
      <c r="W46">
        <v>3685</v>
      </c>
      <c r="X46" s="10">
        <v>5.8</v>
      </c>
      <c r="Y46">
        <v>0</v>
      </c>
      <c r="Z46">
        <f t="shared" si="4"/>
        <v>0</v>
      </c>
      <c r="AA46">
        <v>3514</v>
      </c>
      <c r="AB46">
        <v>3528</v>
      </c>
    </row>
    <row r="47" spans="1:28" x14ac:dyDescent="0.6">
      <c r="A47">
        <v>2023</v>
      </c>
      <c r="B47">
        <v>2</v>
      </c>
      <c r="C47">
        <v>15</v>
      </c>
      <c r="D47">
        <f t="shared" si="2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19313</v>
      </c>
      <c r="M47">
        <v>19914</v>
      </c>
      <c r="N47">
        <v>0.52322358053326912</v>
      </c>
      <c r="O47">
        <v>0.47677641946673088</v>
      </c>
      <c r="P47">
        <v>0.752744717796621</v>
      </c>
      <c r="Q47">
        <v>0.24725528220337911</v>
      </c>
      <c r="R47">
        <v>0.16293785991017831</v>
      </c>
      <c r="S47" s="3">
        <v>3725</v>
      </c>
      <c r="T47" s="3">
        <f t="shared" si="3"/>
        <v>40</v>
      </c>
      <c r="U47">
        <v>5392</v>
      </c>
      <c r="V47">
        <v>3752.9793523805661</v>
      </c>
      <c r="W47">
        <v>3725</v>
      </c>
      <c r="X47" s="10">
        <v>3.7</v>
      </c>
      <c r="Y47">
        <v>0</v>
      </c>
      <c r="Z47">
        <f t="shared" si="4"/>
        <v>0</v>
      </c>
      <c r="AA47">
        <v>3732</v>
      </c>
      <c r="AB47">
        <v>3547</v>
      </c>
    </row>
    <row r="48" spans="1:28" x14ac:dyDescent="0.6">
      <c r="A48">
        <v>2023</v>
      </c>
      <c r="B48">
        <v>2</v>
      </c>
      <c r="C48">
        <v>16</v>
      </c>
      <c r="D48">
        <f t="shared" si="2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19585</v>
      </c>
      <c r="M48">
        <v>20280</v>
      </c>
      <c r="N48">
        <v>0.51969859042796573</v>
      </c>
      <c r="O48">
        <v>0.48030140957203432</v>
      </c>
      <c r="P48">
        <v>0.77814287207157362</v>
      </c>
      <c r="Q48">
        <v>0.22185712792842641</v>
      </c>
      <c r="R48">
        <v>0.13393302426948389</v>
      </c>
      <c r="S48" s="3">
        <v>4015</v>
      </c>
      <c r="T48" s="3">
        <f t="shared" si="3"/>
        <v>290</v>
      </c>
      <c r="U48">
        <v>5392</v>
      </c>
      <c r="V48">
        <v>3974.6967107510241</v>
      </c>
      <c r="W48">
        <v>4015</v>
      </c>
      <c r="X48" s="10">
        <v>6.2</v>
      </c>
      <c r="Y48">
        <v>0</v>
      </c>
      <c r="Z48">
        <f t="shared" si="4"/>
        <v>0</v>
      </c>
      <c r="AA48">
        <v>3951</v>
      </c>
      <c r="AB48">
        <v>3509</v>
      </c>
    </row>
    <row r="49" spans="1:28" x14ac:dyDescent="0.6">
      <c r="A49">
        <v>2023</v>
      </c>
      <c r="B49">
        <v>2</v>
      </c>
      <c r="C49">
        <v>17</v>
      </c>
      <c r="D49">
        <f t="shared" si="2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19898</v>
      </c>
      <c r="M49">
        <v>18683</v>
      </c>
      <c r="N49">
        <v>0.50705353854142787</v>
      </c>
      <c r="O49">
        <v>0.49294646145857213</v>
      </c>
      <c r="P49">
        <v>0.77695883509032304</v>
      </c>
      <c r="Q49">
        <v>0.22304116490967699</v>
      </c>
      <c r="R49">
        <v>0.15025856496444731</v>
      </c>
      <c r="S49" s="3">
        <v>4272</v>
      </c>
      <c r="T49" s="3">
        <f t="shared" si="3"/>
        <v>257</v>
      </c>
      <c r="U49">
        <v>5392</v>
      </c>
      <c r="V49">
        <v>4150.0173606176277</v>
      </c>
      <c r="W49">
        <v>4272</v>
      </c>
      <c r="X49" s="10">
        <v>7.4</v>
      </c>
      <c r="Y49">
        <v>1.2</v>
      </c>
      <c r="Z49">
        <f t="shared" si="4"/>
        <v>8.8800000000000008</v>
      </c>
      <c r="AA49">
        <v>3653</v>
      </c>
      <c r="AB49">
        <v>3240</v>
      </c>
    </row>
    <row r="50" spans="1:28" x14ac:dyDescent="0.6">
      <c r="A50">
        <v>2023</v>
      </c>
      <c r="B50">
        <v>2</v>
      </c>
      <c r="C50">
        <v>18</v>
      </c>
      <c r="D50">
        <f t="shared" si="2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20224</v>
      </c>
      <c r="M50">
        <v>20236</v>
      </c>
      <c r="N50">
        <v>0.54640541776764695</v>
      </c>
      <c r="O50">
        <v>0.45359458223235322</v>
      </c>
      <c r="P50">
        <v>0.77942608646943012</v>
      </c>
      <c r="Q50">
        <v>0.2205739135305699</v>
      </c>
      <c r="R50">
        <v>0.1068737849697602</v>
      </c>
      <c r="S50" s="3">
        <v>4591</v>
      </c>
      <c r="T50" s="3">
        <f t="shared" si="3"/>
        <v>319</v>
      </c>
      <c r="U50">
        <v>5392</v>
      </c>
      <c r="V50">
        <v>4123.1179490837676</v>
      </c>
      <c r="W50">
        <v>4591</v>
      </c>
      <c r="X50" s="10">
        <v>9.3000000000000007</v>
      </c>
      <c r="Y50">
        <v>6</v>
      </c>
      <c r="Z50">
        <f t="shared" si="4"/>
        <v>55.800000000000004</v>
      </c>
      <c r="AA50">
        <v>3082</v>
      </c>
      <c r="AB50">
        <v>3061</v>
      </c>
    </row>
    <row r="51" spans="1:28" x14ac:dyDescent="0.6">
      <c r="A51">
        <v>2023</v>
      </c>
      <c r="B51">
        <v>2</v>
      </c>
      <c r="C51">
        <v>19</v>
      </c>
      <c r="D51">
        <f t="shared" si="2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20437</v>
      </c>
      <c r="M51">
        <v>20403</v>
      </c>
      <c r="N51">
        <v>0.51210037382638007</v>
      </c>
      <c r="O51">
        <v>0.48789962617361993</v>
      </c>
      <c r="P51">
        <v>0.78275591569845804</v>
      </c>
      <c r="Q51">
        <v>0.21724408430154199</v>
      </c>
      <c r="R51">
        <v>0.12513410626686891</v>
      </c>
      <c r="S51" s="3">
        <v>4457</v>
      </c>
      <c r="T51" s="3">
        <f t="shared" si="3"/>
        <v>-134</v>
      </c>
      <c r="U51">
        <v>5392</v>
      </c>
      <c r="V51">
        <v>4397.844406168937</v>
      </c>
      <c r="W51">
        <v>4457</v>
      </c>
      <c r="X51" s="10">
        <v>9.6</v>
      </c>
      <c r="Y51">
        <v>0</v>
      </c>
      <c r="Z51">
        <f t="shared" si="4"/>
        <v>0</v>
      </c>
      <c r="AA51">
        <v>3610</v>
      </c>
      <c r="AB51">
        <v>4172</v>
      </c>
    </row>
    <row r="52" spans="1:28" x14ac:dyDescent="0.6">
      <c r="A52">
        <v>2023</v>
      </c>
      <c r="B52">
        <v>2</v>
      </c>
      <c r="C52">
        <v>20</v>
      </c>
      <c r="D52">
        <f t="shared" si="2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20389</v>
      </c>
      <c r="M52">
        <v>18490</v>
      </c>
      <c r="N52">
        <v>0.54304458820485046</v>
      </c>
      <c r="O52">
        <v>0.45695541179514948</v>
      </c>
      <c r="P52">
        <v>0.76303543049354372</v>
      </c>
      <c r="Q52">
        <v>0.23696456950645631</v>
      </c>
      <c r="R52">
        <v>0.1096232138528624</v>
      </c>
      <c r="S52" s="3">
        <v>3941</v>
      </c>
      <c r="T52" s="3">
        <f t="shared" si="3"/>
        <v>-516</v>
      </c>
      <c r="U52">
        <v>5392</v>
      </c>
      <c r="V52">
        <v>3694.0755523381222</v>
      </c>
      <c r="W52">
        <v>3941</v>
      </c>
      <c r="X52" s="10">
        <v>4</v>
      </c>
      <c r="Y52">
        <v>0</v>
      </c>
      <c r="Z52">
        <f t="shared" si="4"/>
        <v>0</v>
      </c>
      <c r="AA52">
        <v>3624</v>
      </c>
      <c r="AB52">
        <v>3846</v>
      </c>
    </row>
    <row r="53" spans="1:28" x14ac:dyDescent="0.6">
      <c r="A53">
        <v>2023</v>
      </c>
      <c r="B53">
        <v>2</v>
      </c>
      <c r="C53">
        <v>21</v>
      </c>
      <c r="D53">
        <f t="shared" si="2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19311</v>
      </c>
      <c r="M53">
        <v>18155</v>
      </c>
      <c r="N53">
        <v>0.54177554471672118</v>
      </c>
      <c r="O53">
        <v>0.45822445528327882</v>
      </c>
      <c r="P53">
        <v>0.78769661710838179</v>
      </c>
      <c r="Q53">
        <v>0.21230338289161821</v>
      </c>
      <c r="R53">
        <v>0.15383733913145681</v>
      </c>
      <c r="S53" s="3">
        <v>3870</v>
      </c>
      <c r="T53" s="3">
        <f t="shared" si="3"/>
        <v>-71</v>
      </c>
      <c r="U53">
        <v>5392</v>
      </c>
      <c r="V53">
        <v>3713.4022322402661</v>
      </c>
      <c r="W53">
        <v>3870</v>
      </c>
      <c r="X53" s="10">
        <v>2.6</v>
      </c>
      <c r="Y53">
        <v>0</v>
      </c>
      <c r="Z53">
        <f t="shared" si="4"/>
        <v>0</v>
      </c>
      <c r="AA53">
        <v>3364</v>
      </c>
      <c r="AB53">
        <v>3392</v>
      </c>
    </row>
    <row r="54" spans="1:28" x14ac:dyDescent="0.6">
      <c r="A54">
        <v>2023</v>
      </c>
      <c r="B54">
        <v>2</v>
      </c>
      <c r="C54">
        <v>22</v>
      </c>
      <c r="D54">
        <f t="shared" si="2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19911</v>
      </c>
      <c r="M54">
        <v>19497</v>
      </c>
      <c r="N54">
        <v>0.52259600261330363</v>
      </c>
      <c r="O54">
        <v>0.47740399738669642</v>
      </c>
      <c r="P54">
        <v>0.75956638517192143</v>
      </c>
      <c r="Q54">
        <v>0.24043361482807851</v>
      </c>
      <c r="R54">
        <v>0.1563318841865555</v>
      </c>
      <c r="S54" s="3">
        <v>3997</v>
      </c>
      <c r="T54" s="3">
        <f t="shared" si="3"/>
        <v>127</v>
      </c>
      <c r="U54">
        <v>5392</v>
      </c>
      <c r="V54">
        <v>3860.858797369051</v>
      </c>
      <c r="W54">
        <v>3997</v>
      </c>
      <c r="X54" s="10">
        <v>6.5</v>
      </c>
      <c r="Y54">
        <v>0</v>
      </c>
      <c r="Z54">
        <f t="shared" si="4"/>
        <v>0</v>
      </c>
      <c r="AA54">
        <v>3763</v>
      </c>
      <c r="AB54">
        <v>3563</v>
      </c>
    </row>
    <row r="55" spans="1:28" x14ac:dyDescent="0.6">
      <c r="A55">
        <v>2023</v>
      </c>
      <c r="B55">
        <v>2</v>
      </c>
      <c r="C55">
        <v>23</v>
      </c>
      <c r="D55">
        <f t="shared" si="2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20380</v>
      </c>
      <c r="M55">
        <v>20136</v>
      </c>
      <c r="N55">
        <v>0.52240627020038777</v>
      </c>
      <c r="O55">
        <v>0.47759372979961218</v>
      </c>
      <c r="P55">
        <v>0.79488346620699568</v>
      </c>
      <c r="Q55">
        <v>0.2051165337930044</v>
      </c>
      <c r="R55">
        <v>0.1005575307045895</v>
      </c>
      <c r="S55" s="3">
        <v>4249</v>
      </c>
      <c r="T55" s="3">
        <f t="shared" si="3"/>
        <v>252</v>
      </c>
      <c r="U55">
        <v>5392</v>
      </c>
      <c r="V55">
        <v>4132.3440767498641</v>
      </c>
      <c r="W55">
        <v>4249</v>
      </c>
      <c r="X55" s="10">
        <v>8.9</v>
      </c>
      <c r="Y55">
        <v>0</v>
      </c>
      <c r="Z55">
        <f t="shared" si="4"/>
        <v>0</v>
      </c>
      <c r="AA55">
        <v>3826</v>
      </c>
      <c r="AB55">
        <v>3531</v>
      </c>
    </row>
    <row r="56" spans="1:28" x14ac:dyDescent="0.6">
      <c r="A56">
        <v>2023</v>
      </c>
      <c r="B56">
        <v>2</v>
      </c>
      <c r="C56">
        <v>24</v>
      </c>
      <c r="D56">
        <f t="shared" si="2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20472</v>
      </c>
      <c r="M56">
        <v>19076</v>
      </c>
      <c r="N56">
        <v>0.51772954857320186</v>
      </c>
      <c r="O56">
        <v>0.48227045142679831</v>
      </c>
      <c r="P56">
        <v>0.77693570619267216</v>
      </c>
      <c r="Q56">
        <v>0.2230642938073279</v>
      </c>
      <c r="R56">
        <v>0.1553863319343195</v>
      </c>
      <c r="S56" s="3">
        <v>4427</v>
      </c>
      <c r="T56" s="3">
        <f t="shared" si="3"/>
        <v>178</v>
      </c>
      <c r="U56">
        <v>5392</v>
      </c>
      <c r="V56">
        <v>4188.7527879508089</v>
      </c>
      <c r="W56">
        <v>4427</v>
      </c>
      <c r="X56" s="10">
        <v>9.3000000000000007</v>
      </c>
      <c r="Y56">
        <v>0</v>
      </c>
      <c r="Z56">
        <f t="shared" si="4"/>
        <v>0</v>
      </c>
      <c r="AA56">
        <v>3967</v>
      </c>
      <c r="AB56">
        <v>3561</v>
      </c>
    </row>
    <row r="57" spans="1:28" x14ac:dyDescent="0.6">
      <c r="A57">
        <v>2023</v>
      </c>
      <c r="B57">
        <v>2</v>
      </c>
      <c r="C57">
        <v>25</v>
      </c>
      <c r="D57">
        <f t="shared" si="2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20217</v>
      </c>
      <c r="M57">
        <v>19537</v>
      </c>
      <c r="N57">
        <v>0.54177188682743227</v>
      </c>
      <c r="O57">
        <v>0.45822811317256767</v>
      </c>
      <c r="P57">
        <v>0.76579405337372919</v>
      </c>
      <c r="Q57">
        <v>0.23420594662627081</v>
      </c>
      <c r="R57">
        <v>8.0959167100125032E-2</v>
      </c>
      <c r="S57" s="3">
        <v>4700</v>
      </c>
      <c r="T57" s="3">
        <f t="shared" si="3"/>
        <v>273</v>
      </c>
      <c r="U57">
        <v>5392</v>
      </c>
      <c r="V57">
        <v>4111.7750202891903</v>
      </c>
      <c r="W57">
        <v>4700</v>
      </c>
      <c r="X57" s="10">
        <v>4.9000000000000004</v>
      </c>
      <c r="Y57">
        <v>0</v>
      </c>
      <c r="Z57">
        <f t="shared" si="4"/>
        <v>0</v>
      </c>
      <c r="AA57">
        <v>3293</v>
      </c>
      <c r="AB57">
        <v>3224</v>
      </c>
    </row>
    <row r="58" spans="1:28" x14ac:dyDescent="0.6">
      <c r="A58">
        <v>2023</v>
      </c>
      <c r="B58">
        <v>2</v>
      </c>
      <c r="C58">
        <v>26</v>
      </c>
      <c r="D58">
        <f t="shared" si="2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20309</v>
      </c>
      <c r="M58">
        <v>19827</v>
      </c>
      <c r="N58">
        <v>0.50411742237001755</v>
      </c>
      <c r="O58">
        <v>0.49588257762998239</v>
      </c>
      <c r="P58">
        <v>0.77859314848934225</v>
      </c>
      <c r="Q58">
        <v>0.22140685151065781</v>
      </c>
      <c r="R58">
        <v>0.12998259910024609</v>
      </c>
      <c r="S58" s="3">
        <v>4553</v>
      </c>
      <c r="T58" s="3">
        <f t="shared" si="3"/>
        <v>-147</v>
      </c>
      <c r="U58">
        <v>5392</v>
      </c>
      <c r="V58">
        <v>4406.0120763269751</v>
      </c>
      <c r="W58">
        <v>4553</v>
      </c>
      <c r="X58" s="10">
        <v>5.7</v>
      </c>
      <c r="Y58">
        <v>0</v>
      </c>
      <c r="Z58">
        <f t="shared" si="4"/>
        <v>0</v>
      </c>
      <c r="AA58">
        <v>3304</v>
      </c>
      <c r="AB58">
        <v>3970</v>
      </c>
    </row>
    <row r="59" spans="1:28" x14ac:dyDescent="0.6">
      <c r="A59">
        <v>2023</v>
      </c>
      <c r="B59">
        <v>2</v>
      </c>
      <c r="C59">
        <v>27</v>
      </c>
      <c r="D59">
        <f t="shared" si="2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21711</v>
      </c>
      <c r="M59">
        <v>17964</v>
      </c>
      <c r="N59">
        <v>0.55061115355233003</v>
      </c>
      <c r="O59">
        <v>0.44938884644767002</v>
      </c>
      <c r="P59">
        <v>0.77499762828482555</v>
      </c>
      <c r="Q59">
        <v>0.22500237171517451</v>
      </c>
      <c r="R59">
        <v>0.1946374271633787</v>
      </c>
      <c r="S59" s="3">
        <v>3936</v>
      </c>
      <c r="T59" s="3">
        <f t="shared" si="3"/>
        <v>-617</v>
      </c>
      <c r="U59">
        <v>5392</v>
      </c>
      <c r="V59">
        <v>3889.9737982343031</v>
      </c>
      <c r="W59">
        <v>3936</v>
      </c>
      <c r="X59" s="10">
        <v>8.3000000000000007</v>
      </c>
      <c r="Y59">
        <v>0</v>
      </c>
      <c r="Z59">
        <f t="shared" si="4"/>
        <v>0</v>
      </c>
      <c r="AA59">
        <v>3631</v>
      </c>
      <c r="AB59">
        <v>3923</v>
      </c>
    </row>
    <row r="60" spans="1:28" x14ac:dyDescent="0.6">
      <c r="A60">
        <v>2023</v>
      </c>
      <c r="B60">
        <v>2</v>
      </c>
      <c r="C60">
        <v>28</v>
      </c>
      <c r="D60">
        <f t="shared" si="2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19422</v>
      </c>
      <c r="M60">
        <v>16368</v>
      </c>
      <c r="N60">
        <v>0.55540382339690297</v>
      </c>
      <c r="O60">
        <v>0.44459617660309703</v>
      </c>
      <c r="P60">
        <v>0.78524261205922108</v>
      </c>
      <c r="Q60">
        <v>0.21475738794077889</v>
      </c>
      <c r="R60">
        <v>0.13831140024911651</v>
      </c>
      <c r="S60" s="3">
        <v>3730</v>
      </c>
      <c r="T60" s="3">
        <f t="shared" si="3"/>
        <v>-206</v>
      </c>
      <c r="U60">
        <v>5392</v>
      </c>
      <c r="V60">
        <v>3649.1587417365572</v>
      </c>
      <c r="W60">
        <v>3730</v>
      </c>
      <c r="X60" s="10">
        <v>10</v>
      </c>
      <c r="Y60">
        <v>0</v>
      </c>
      <c r="Z60">
        <f t="shared" si="4"/>
        <v>0</v>
      </c>
      <c r="AA60">
        <v>3572</v>
      </c>
      <c r="AB60">
        <v>3681</v>
      </c>
    </row>
    <row r="61" spans="1:28" x14ac:dyDescent="0.6">
      <c r="A61">
        <v>2023</v>
      </c>
      <c r="B61">
        <v>3</v>
      </c>
      <c r="C61">
        <v>1</v>
      </c>
      <c r="D61">
        <f t="shared" si="2"/>
        <v>3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59</v>
      </c>
      <c r="K61" s="12"/>
      <c r="L61">
        <v>20101</v>
      </c>
      <c r="M61">
        <v>17953</v>
      </c>
      <c r="N61">
        <v>0.52389445425777603</v>
      </c>
      <c r="O61">
        <v>0.47610554574222391</v>
      </c>
      <c r="P61">
        <v>0.76581063112204983</v>
      </c>
      <c r="Q61">
        <v>0.23418936887795019</v>
      </c>
      <c r="R61">
        <v>0.12105235210771539</v>
      </c>
      <c r="S61" s="3">
        <v>3684</v>
      </c>
      <c r="T61" s="3">
        <f t="shared" si="3"/>
        <v>-46</v>
      </c>
      <c r="U61">
        <v>5392</v>
      </c>
      <c r="V61">
        <v>4118.1701896531504</v>
      </c>
      <c r="W61">
        <v>3684</v>
      </c>
      <c r="X61" s="10">
        <v>9.9</v>
      </c>
      <c r="Y61">
        <v>0.6</v>
      </c>
      <c r="Z61">
        <f t="shared" si="4"/>
        <v>5.94</v>
      </c>
      <c r="AA61">
        <v>3372</v>
      </c>
      <c r="AB61">
        <v>3525</v>
      </c>
    </row>
    <row r="62" spans="1:28" x14ac:dyDescent="0.6">
      <c r="A62">
        <v>2023</v>
      </c>
      <c r="B62">
        <v>3</v>
      </c>
      <c r="C62">
        <v>2</v>
      </c>
      <c r="D62">
        <f t="shared" si="2"/>
        <v>4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>
        <v>17444</v>
      </c>
      <c r="M62">
        <v>16538</v>
      </c>
      <c r="N62">
        <v>0.5072188905006243</v>
      </c>
      <c r="O62">
        <v>0.4927811094993757</v>
      </c>
      <c r="P62">
        <v>0.78198969932716056</v>
      </c>
      <c r="Q62">
        <v>0.21801030067283941</v>
      </c>
      <c r="R62">
        <v>8.7981024823130097E-2</v>
      </c>
      <c r="S62" s="3">
        <v>3663</v>
      </c>
      <c r="T62" s="3">
        <f t="shared" si="3"/>
        <v>-21</v>
      </c>
      <c r="U62">
        <v>5392</v>
      </c>
      <c r="V62">
        <v>3723.7605084823481</v>
      </c>
      <c r="W62">
        <v>3663</v>
      </c>
      <c r="X62" s="10">
        <v>5.3</v>
      </c>
      <c r="Y62">
        <v>0</v>
      </c>
      <c r="Z62">
        <f t="shared" si="4"/>
        <v>0</v>
      </c>
      <c r="AA62">
        <v>3502</v>
      </c>
      <c r="AB62">
        <v>3330</v>
      </c>
    </row>
    <row r="63" spans="1:28" x14ac:dyDescent="0.6">
      <c r="A63">
        <v>2023</v>
      </c>
      <c r="B63">
        <v>3</v>
      </c>
      <c r="C63">
        <v>3</v>
      </c>
      <c r="D63">
        <f t="shared" si="2"/>
        <v>5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17465</v>
      </c>
      <c r="M63">
        <v>15755</v>
      </c>
      <c r="N63">
        <v>0.51178200227098425</v>
      </c>
      <c r="O63">
        <v>0.48821799772901581</v>
      </c>
      <c r="P63">
        <v>0.76475008580727033</v>
      </c>
      <c r="Q63">
        <v>0.2352499141927297</v>
      </c>
      <c r="R63">
        <v>7.888151226340992E-2</v>
      </c>
      <c r="S63" s="3">
        <v>3837</v>
      </c>
      <c r="T63" s="3">
        <f t="shared" si="3"/>
        <v>174</v>
      </c>
      <c r="U63">
        <v>5392</v>
      </c>
      <c r="V63">
        <v>3730.7272029906321</v>
      </c>
      <c r="W63">
        <v>3837</v>
      </c>
      <c r="X63" s="10">
        <v>7.4</v>
      </c>
      <c r="Y63">
        <v>0</v>
      </c>
      <c r="Z63">
        <f t="shared" si="4"/>
        <v>0</v>
      </c>
      <c r="AA63">
        <v>3708</v>
      </c>
      <c r="AB63">
        <v>3353</v>
      </c>
    </row>
    <row r="64" spans="1:28" x14ac:dyDescent="0.6">
      <c r="A64">
        <v>2023</v>
      </c>
      <c r="B64">
        <v>3</v>
      </c>
      <c r="C64">
        <v>4</v>
      </c>
      <c r="D64">
        <f t="shared" si="2"/>
        <v>6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17585</v>
      </c>
      <c r="M64">
        <v>15921</v>
      </c>
      <c r="N64">
        <v>0.54129110508868294</v>
      </c>
      <c r="O64">
        <v>0.45870889491131711</v>
      </c>
      <c r="P64">
        <v>0.78919363508463858</v>
      </c>
      <c r="Q64">
        <v>0.2108063649153615</v>
      </c>
      <c r="R64">
        <v>8.1076699156283932E-2</v>
      </c>
      <c r="S64" s="3">
        <v>4179</v>
      </c>
      <c r="T64" s="3">
        <f t="shared" si="3"/>
        <v>342</v>
      </c>
      <c r="U64">
        <v>5392</v>
      </c>
      <c r="V64">
        <v>3790.986701670377</v>
      </c>
      <c r="W64">
        <v>4179</v>
      </c>
      <c r="X64" s="10">
        <v>10.7</v>
      </c>
      <c r="Y64">
        <v>0</v>
      </c>
      <c r="Z64">
        <f t="shared" si="4"/>
        <v>0</v>
      </c>
      <c r="AA64">
        <v>3266</v>
      </c>
      <c r="AB64">
        <v>3252</v>
      </c>
    </row>
    <row r="65" spans="1:28" x14ac:dyDescent="0.6">
      <c r="A65">
        <v>2023</v>
      </c>
      <c r="B65">
        <v>3</v>
      </c>
      <c r="C65">
        <v>5</v>
      </c>
      <c r="D65">
        <f t="shared" si="2"/>
        <v>7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18767</v>
      </c>
      <c r="M65">
        <v>16689</v>
      </c>
      <c r="N65">
        <v>0.50956412868177581</v>
      </c>
      <c r="O65">
        <v>0.4904358713182243</v>
      </c>
      <c r="P65">
        <v>0.76181636990460522</v>
      </c>
      <c r="Q65">
        <v>0.23818363009539481</v>
      </c>
      <c r="R65">
        <v>0.1176276338041044</v>
      </c>
      <c r="S65" s="3">
        <v>3831</v>
      </c>
      <c r="T65" s="3">
        <f t="shared" si="3"/>
        <v>-348</v>
      </c>
      <c r="U65">
        <v>5392</v>
      </c>
      <c r="V65">
        <v>4087.1784492529669</v>
      </c>
      <c r="W65">
        <v>3831</v>
      </c>
      <c r="X65" s="10">
        <v>10.6</v>
      </c>
      <c r="Y65">
        <v>0</v>
      </c>
      <c r="Z65">
        <f t="shared" si="4"/>
        <v>0</v>
      </c>
      <c r="AA65">
        <v>2979</v>
      </c>
      <c r="AB65">
        <v>3822</v>
      </c>
    </row>
    <row r="66" spans="1:28" x14ac:dyDescent="0.6">
      <c r="A66">
        <v>2023</v>
      </c>
      <c r="B66">
        <v>3</v>
      </c>
      <c r="C66">
        <v>6</v>
      </c>
      <c r="D66">
        <f t="shared" si="2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18503</v>
      </c>
      <c r="M66">
        <v>14993</v>
      </c>
      <c r="N66">
        <v>0.55516302229104997</v>
      </c>
      <c r="O66">
        <v>0.44483697770894998</v>
      </c>
      <c r="P66">
        <v>0.74869927746225329</v>
      </c>
      <c r="Q66">
        <v>0.25130072253774682</v>
      </c>
      <c r="R66">
        <v>0.15822580917736631</v>
      </c>
      <c r="S66" s="3">
        <v>2993</v>
      </c>
      <c r="T66" s="3">
        <f t="shared" si="3"/>
        <v>-838</v>
      </c>
      <c r="U66">
        <v>5392</v>
      </c>
      <c r="V66">
        <v>3299.208470934022</v>
      </c>
      <c r="W66">
        <v>2993</v>
      </c>
      <c r="X66" s="10">
        <v>11.7</v>
      </c>
      <c r="Y66">
        <v>0</v>
      </c>
      <c r="Z66">
        <f t="shared" si="4"/>
        <v>0</v>
      </c>
      <c r="AA66">
        <v>3044</v>
      </c>
      <c r="AB66">
        <v>3423</v>
      </c>
    </row>
    <row r="67" spans="1:28" x14ac:dyDescent="0.6">
      <c r="A67">
        <v>2023</v>
      </c>
      <c r="B67">
        <v>3</v>
      </c>
      <c r="C67">
        <v>7</v>
      </c>
      <c r="D67">
        <f t="shared" ref="D67:D130" si="7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14815</v>
      </c>
      <c r="M67">
        <v>13746</v>
      </c>
      <c r="N67">
        <v>0.56397243663679653</v>
      </c>
      <c r="O67">
        <v>0.43602756336320347</v>
      </c>
      <c r="P67">
        <v>0.76888857970172853</v>
      </c>
      <c r="Q67">
        <v>0.2311114202982715</v>
      </c>
      <c r="R67">
        <v>0.1961258512729101</v>
      </c>
      <c r="S67" s="3">
        <v>3034</v>
      </c>
      <c r="T67" s="3">
        <f t="shared" ref="T67:T130" si="8">S67-S66</f>
        <v>41</v>
      </c>
      <c r="U67">
        <v>5392</v>
      </c>
      <c r="V67">
        <v>2869.8402902908711</v>
      </c>
      <c r="W67">
        <v>3034</v>
      </c>
      <c r="X67" s="10">
        <v>13.1</v>
      </c>
      <c r="Y67">
        <v>0</v>
      </c>
      <c r="Z67">
        <f t="shared" ref="Z67:Z130" si="9">X67*Y67</f>
        <v>0</v>
      </c>
      <c r="AA67">
        <v>3014</v>
      </c>
      <c r="AB67">
        <v>2930</v>
      </c>
    </row>
    <row r="68" spans="1:28" x14ac:dyDescent="0.6">
      <c r="A68">
        <v>2023</v>
      </c>
      <c r="B68">
        <v>3</v>
      </c>
      <c r="C68">
        <v>8</v>
      </c>
      <c r="D68">
        <f t="shared" si="7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15072</v>
      </c>
      <c r="M68">
        <v>14925</v>
      </c>
      <c r="N68">
        <v>0.54184924072467322</v>
      </c>
      <c r="O68">
        <v>0.45815075927532672</v>
      </c>
      <c r="P68">
        <v>0.75661129047807241</v>
      </c>
      <c r="Q68">
        <v>0.24338870952192751</v>
      </c>
      <c r="R68">
        <v>7.2427457202543705E-2</v>
      </c>
      <c r="S68" s="3">
        <v>3114</v>
      </c>
      <c r="T68" s="3">
        <f t="shared" si="8"/>
        <v>80</v>
      </c>
      <c r="U68">
        <v>5392</v>
      </c>
      <c r="V68">
        <v>3038.2085344546908</v>
      </c>
      <c r="W68">
        <v>3114</v>
      </c>
      <c r="X68" s="10">
        <v>14.6</v>
      </c>
      <c r="Y68">
        <v>0</v>
      </c>
      <c r="Z68">
        <f t="shared" si="9"/>
        <v>0</v>
      </c>
      <c r="AA68">
        <v>3154</v>
      </c>
      <c r="AB68">
        <v>3160</v>
      </c>
    </row>
    <row r="69" spans="1:28" x14ac:dyDescent="0.6">
      <c r="A69">
        <v>2023</v>
      </c>
      <c r="B69">
        <v>3</v>
      </c>
      <c r="C69">
        <v>9</v>
      </c>
      <c r="D69">
        <f t="shared" si="7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15560</v>
      </c>
      <c r="M69">
        <v>16976</v>
      </c>
      <c r="N69">
        <v>0.52414630736430035</v>
      </c>
      <c r="O69">
        <v>0.4758536926356996</v>
      </c>
      <c r="P69">
        <v>0.75347319443340199</v>
      </c>
      <c r="Q69">
        <v>0.2465268055665979</v>
      </c>
      <c r="R69">
        <v>0.19793482661129719</v>
      </c>
      <c r="S69" s="3">
        <v>3070</v>
      </c>
      <c r="T69" s="3">
        <f t="shared" si="8"/>
        <v>-44</v>
      </c>
      <c r="U69">
        <v>5392</v>
      </c>
      <c r="V69">
        <v>3255.9248299363908</v>
      </c>
      <c r="W69">
        <v>3070</v>
      </c>
      <c r="X69" s="10">
        <v>15.3</v>
      </c>
      <c r="Y69">
        <v>0</v>
      </c>
      <c r="Z69">
        <f t="shared" si="9"/>
        <v>0</v>
      </c>
      <c r="AA69">
        <v>3387</v>
      </c>
      <c r="AB69">
        <v>3189</v>
      </c>
    </row>
    <row r="70" spans="1:28" x14ac:dyDescent="0.6">
      <c r="A70">
        <v>2023</v>
      </c>
      <c r="B70">
        <v>3</v>
      </c>
      <c r="C70">
        <v>10</v>
      </c>
      <c r="D70">
        <f t="shared" si="7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16267</v>
      </c>
      <c r="M70">
        <v>16065</v>
      </c>
      <c r="N70">
        <v>0.51075460487225188</v>
      </c>
      <c r="O70">
        <v>0.48924539512774812</v>
      </c>
      <c r="P70">
        <v>0.77203747029114678</v>
      </c>
      <c r="Q70">
        <v>0.2279625297088532</v>
      </c>
      <c r="R70">
        <v>0.56296141562685675</v>
      </c>
      <c r="S70" s="3">
        <v>3302</v>
      </c>
      <c r="T70" s="3">
        <f t="shared" si="8"/>
        <v>232</v>
      </c>
      <c r="U70">
        <v>5392</v>
      </c>
      <c r="V70">
        <v>3566.448253357657</v>
      </c>
      <c r="W70">
        <v>3302</v>
      </c>
      <c r="X70" s="10">
        <v>14.4</v>
      </c>
      <c r="Y70">
        <v>0</v>
      </c>
      <c r="Z70">
        <f t="shared" si="9"/>
        <v>0</v>
      </c>
      <c r="AA70">
        <v>3782</v>
      </c>
      <c r="AB70">
        <v>3385</v>
      </c>
    </row>
    <row r="71" spans="1:28" x14ac:dyDescent="0.6">
      <c r="A71">
        <v>2023</v>
      </c>
      <c r="B71">
        <v>3</v>
      </c>
      <c r="C71">
        <v>11</v>
      </c>
      <c r="D71">
        <f t="shared" si="7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16005</v>
      </c>
      <c r="M71">
        <v>16718</v>
      </c>
      <c r="N71">
        <v>0.59145756787563519</v>
      </c>
      <c r="O71">
        <v>0.40854243212436492</v>
      </c>
      <c r="P71">
        <v>0.77515900299513751</v>
      </c>
      <c r="Q71">
        <v>0.22484099700486249</v>
      </c>
      <c r="R71">
        <v>0.53610186498841961</v>
      </c>
      <c r="S71" s="3">
        <v>3891</v>
      </c>
      <c r="T71" s="3">
        <f t="shared" si="8"/>
        <v>589</v>
      </c>
      <c r="U71">
        <v>5392</v>
      </c>
      <c r="V71">
        <v>3297.6820495507168</v>
      </c>
      <c r="W71">
        <v>3891</v>
      </c>
      <c r="X71" s="10">
        <v>14.3</v>
      </c>
      <c r="Y71">
        <v>0</v>
      </c>
      <c r="Z71">
        <f t="shared" si="9"/>
        <v>0</v>
      </c>
      <c r="AA71">
        <v>3554</v>
      </c>
      <c r="AB71">
        <v>3097</v>
      </c>
    </row>
    <row r="72" spans="1:28" x14ac:dyDescent="0.6">
      <c r="A72">
        <v>2023</v>
      </c>
      <c r="B72">
        <v>3</v>
      </c>
      <c r="C72">
        <v>12</v>
      </c>
      <c r="D72">
        <f t="shared" si="7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17723</v>
      </c>
      <c r="M72">
        <v>16957</v>
      </c>
      <c r="N72">
        <v>0.49836301722114867</v>
      </c>
      <c r="O72">
        <v>0.50163698277885127</v>
      </c>
      <c r="P72">
        <v>0.81099926601656702</v>
      </c>
      <c r="Q72">
        <v>0.18900073398343301</v>
      </c>
      <c r="R72">
        <v>0.43490590532113022</v>
      </c>
      <c r="S72" s="3">
        <v>3826</v>
      </c>
      <c r="T72" s="3">
        <f t="shared" si="8"/>
        <v>-65</v>
      </c>
      <c r="U72">
        <v>5392</v>
      </c>
      <c r="V72">
        <v>4134.6848692203421</v>
      </c>
      <c r="W72">
        <v>3826</v>
      </c>
      <c r="X72" s="10">
        <v>11.4</v>
      </c>
      <c r="Y72">
        <v>8.3000000000000007</v>
      </c>
      <c r="Z72">
        <f t="shared" si="9"/>
        <v>94.62</v>
      </c>
      <c r="AA72">
        <v>3164</v>
      </c>
      <c r="AB72">
        <v>3887</v>
      </c>
    </row>
    <row r="73" spans="1:28" x14ac:dyDescent="0.6">
      <c r="A73">
        <v>2023</v>
      </c>
      <c r="B73">
        <v>3</v>
      </c>
      <c r="C73">
        <v>13</v>
      </c>
      <c r="D73">
        <f t="shared" si="7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18337</v>
      </c>
      <c r="M73">
        <v>16183</v>
      </c>
      <c r="N73">
        <v>0.54110733557100332</v>
      </c>
      <c r="O73">
        <v>0.45889266442899662</v>
      </c>
      <c r="P73">
        <v>0.7634997719454103</v>
      </c>
      <c r="Q73">
        <v>0.23650022805458981</v>
      </c>
      <c r="R73">
        <v>0.11997092427797219</v>
      </c>
      <c r="S73" s="3">
        <v>3225</v>
      </c>
      <c r="T73" s="3">
        <f t="shared" si="8"/>
        <v>-601</v>
      </c>
      <c r="U73">
        <v>5392</v>
      </c>
      <c r="V73">
        <v>3396.721734486056</v>
      </c>
      <c r="W73">
        <v>3225</v>
      </c>
      <c r="X73" s="10">
        <v>5.4</v>
      </c>
      <c r="Y73">
        <v>0</v>
      </c>
      <c r="Z73">
        <f t="shared" si="9"/>
        <v>0</v>
      </c>
      <c r="AA73">
        <v>3149</v>
      </c>
      <c r="AB73">
        <v>3409</v>
      </c>
    </row>
    <row r="74" spans="1:28" x14ac:dyDescent="0.6">
      <c r="A74">
        <v>2023</v>
      </c>
      <c r="B74">
        <v>3</v>
      </c>
      <c r="C74">
        <v>14</v>
      </c>
      <c r="D74">
        <f t="shared" si="7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15641</v>
      </c>
      <c r="M74">
        <v>14804</v>
      </c>
      <c r="N74">
        <v>0.57043831843504034</v>
      </c>
      <c r="O74">
        <v>0.42956168156495972</v>
      </c>
      <c r="P74">
        <v>0.78216997242220332</v>
      </c>
      <c r="Q74">
        <v>0.21783002757779671</v>
      </c>
      <c r="R74">
        <v>0.15048186146802059</v>
      </c>
      <c r="S74" s="3">
        <v>3291</v>
      </c>
      <c r="T74" s="3">
        <f t="shared" si="8"/>
        <v>66</v>
      </c>
      <c r="U74">
        <v>5392</v>
      </c>
      <c r="V74">
        <v>3018.1505664506212</v>
      </c>
      <c r="W74">
        <v>3291</v>
      </c>
      <c r="X74" s="10">
        <v>10.1</v>
      </c>
      <c r="Y74">
        <v>0</v>
      </c>
      <c r="Z74">
        <f t="shared" si="9"/>
        <v>0</v>
      </c>
      <c r="AA74">
        <v>3330</v>
      </c>
      <c r="AB74">
        <v>3222</v>
      </c>
    </row>
    <row r="75" spans="1:28" x14ac:dyDescent="0.6">
      <c r="A75">
        <v>2023</v>
      </c>
      <c r="B75">
        <v>3</v>
      </c>
      <c r="C75">
        <v>15</v>
      </c>
      <c r="D75">
        <f t="shared" si="7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15558</v>
      </c>
      <c r="M75">
        <v>16341</v>
      </c>
      <c r="N75">
        <v>0.53280923886004927</v>
      </c>
      <c r="O75">
        <v>0.46719076113995073</v>
      </c>
      <c r="P75">
        <v>0.76267478575573644</v>
      </c>
      <c r="Q75">
        <v>0.23732521424426359</v>
      </c>
      <c r="R75">
        <v>0.12697193587286459</v>
      </c>
      <c r="S75" s="3">
        <v>3311</v>
      </c>
      <c r="T75" s="3">
        <f t="shared" si="8"/>
        <v>20</v>
      </c>
      <c r="U75">
        <v>5392</v>
      </c>
      <c r="V75">
        <v>3168.159073241538</v>
      </c>
      <c r="W75">
        <v>3311</v>
      </c>
      <c r="X75" s="10">
        <v>14.3</v>
      </c>
      <c r="Y75">
        <v>0</v>
      </c>
      <c r="Z75">
        <f t="shared" si="9"/>
        <v>0</v>
      </c>
      <c r="AA75">
        <v>3395</v>
      </c>
      <c r="AB75">
        <v>3336</v>
      </c>
    </row>
    <row r="76" spans="1:28" x14ac:dyDescent="0.6">
      <c r="A76">
        <v>2023</v>
      </c>
      <c r="B76">
        <v>3</v>
      </c>
      <c r="C76">
        <v>16</v>
      </c>
      <c r="D76">
        <f t="shared" si="7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16609</v>
      </c>
      <c r="M76">
        <v>18040</v>
      </c>
      <c r="N76">
        <v>0.54719563404684513</v>
      </c>
      <c r="O76">
        <v>0.45280436595315487</v>
      </c>
      <c r="P76">
        <v>0.758205447954583</v>
      </c>
      <c r="Q76">
        <v>0.24179455204541711</v>
      </c>
      <c r="R76">
        <v>9.3997937856069344E-2</v>
      </c>
      <c r="S76" s="3">
        <v>3536</v>
      </c>
      <c r="T76" s="3">
        <f t="shared" si="8"/>
        <v>225</v>
      </c>
      <c r="U76">
        <v>5392</v>
      </c>
      <c r="V76">
        <v>3341.027187183216</v>
      </c>
      <c r="W76">
        <v>3536</v>
      </c>
      <c r="X76" s="10">
        <v>12.2</v>
      </c>
      <c r="Y76">
        <v>0</v>
      </c>
      <c r="Z76">
        <f t="shared" si="9"/>
        <v>0</v>
      </c>
      <c r="AA76">
        <v>3927</v>
      </c>
      <c r="AB76">
        <v>3580</v>
      </c>
    </row>
    <row r="77" spans="1:28" x14ac:dyDescent="0.6">
      <c r="A77">
        <v>2023</v>
      </c>
      <c r="B77">
        <v>3</v>
      </c>
      <c r="C77">
        <v>17</v>
      </c>
      <c r="D77">
        <f t="shared" si="7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17513</v>
      </c>
      <c r="M77">
        <v>17036</v>
      </c>
      <c r="N77">
        <v>0.55174368418768349</v>
      </c>
      <c r="O77">
        <v>0.44825631581231662</v>
      </c>
      <c r="P77">
        <v>0.73587291115974418</v>
      </c>
      <c r="Q77">
        <v>0.26412708884025582</v>
      </c>
      <c r="R77">
        <v>0.1450183742480228</v>
      </c>
      <c r="S77" s="3">
        <v>3777</v>
      </c>
      <c r="T77" s="3">
        <f t="shared" si="8"/>
        <v>241</v>
      </c>
      <c r="U77">
        <v>5392</v>
      </c>
      <c r="V77">
        <v>3470.7179900733422</v>
      </c>
      <c r="W77">
        <v>3777</v>
      </c>
      <c r="X77" s="10">
        <v>10.199999999999999</v>
      </c>
      <c r="Y77">
        <v>0</v>
      </c>
      <c r="Z77">
        <f t="shared" si="9"/>
        <v>0</v>
      </c>
      <c r="AA77">
        <v>3775</v>
      </c>
      <c r="AB77">
        <v>3432</v>
      </c>
    </row>
    <row r="78" spans="1:28" x14ac:dyDescent="0.6">
      <c r="A78">
        <v>2023</v>
      </c>
      <c r="B78">
        <v>3</v>
      </c>
      <c r="C78">
        <v>18</v>
      </c>
      <c r="D78">
        <f t="shared" si="7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17174</v>
      </c>
      <c r="M78">
        <v>17574</v>
      </c>
      <c r="N78">
        <v>0.57405461704769667</v>
      </c>
      <c r="O78">
        <v>0.42594538295230339</v>
      </c>
      <c r="P78">
        <v>0.78857306188621057</v>
      </c>
      <c r="Q78">
        <v>0.21142693811378929</v>
      </c>
      <c r="R78">
        <v>9.6059544069924688E-2</v>
      </c>
      <c r="S78" s="3">
        <v>4115</v>
      </c>
      <c r="T78" s="3">
        <f t="shared" si="8"/>
        <v>338</v>
      </c>
      <c r="U78">
        <v>5392</v>
      </c>
      <c r="V78">
        <v>3594.142823472077</v>
      </c>
      <c r="W78">
        <v>4115</v>
      </c>
      <c r="X78" s="10">
        <v>11.2</v>
      </c>
      <c r="Y78">
        <v>0</v>
      </c>
      <c r="Z78">
        <f t="shared" si="9"/>
        <v>0</v>
      </c>
      <c r="AA78">
        <v>3312</v>
      </c>
      <c r="AB78">
        <v>3079</v>
      </c>
    </row>
    <row r="79" spans="1:28" x14ac:dyDescent="0.6">
      <c r="A79">
        <v>2023</v>
      </c>
      <c r="B79">
        <v>3</v>
      </c>
      <c r="C79">
        <v>19</v>
      </c>
      <c r="D79">
        <f t="shared" si="7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18518</v>
      </c>
      <c r="M79">
        <v>17824</v>
      </c>
      <c r="N79">
        <v>0.54037191182519906</v>
      </c>
      <c r="O79">
        <v>0.459628088174801</v>
      </c>
      <c r="P79">
        <v>0.75412442229051224</v>
      </c>
      <c r="Q79">
        <v>0.2458755777094877</v>
      </c>
      <c r="R79">
        <v>9.5008912655971486E-2</v>
      </c>
      <c r="S79" s="3">
        <v>3818</v>
      </c>
      <c r="T79" s="3">
        <f t="shared" si="8"/>
        <v>-297</v>
      </c>
      <c r="U79">
        <v>5392</v>
      </c>
      <c r="V79">
        <v>3895.977365452502</v>
      </c>
      <c r="W79">
        <v>3818</v>
      </c>
      <c r="X79" s="10">
        <v>12</v>
      </c>
      <c r="Y79">
        <v>0</v>
      </c>
      <c r="Z79">
        <f t="shared" si="9"/>
        <v>0</v>
      </c>
      <c r="AA79">
        <v>3163</v>
      </c>
      <c r="AB79">
        <v>3904</v>
      </c>
    </row>
    <row r="80" spans="1:28" x14ac:dyDescent="0.6">
      <c r="A80">
        <v>2023</v>
      </c>
      <c r="B80">
        <v>3</v>
      </c>
      <c r="C80">
        <v>20</v>
      </c>
      <c r="D80">
        <f t="shared" si="7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19198</v>
      </c>
      <c r="M80">
        <v>16742</v>
      </c>
      <c r="N80">
        <v>0.57194442428006442</v>
      </c>
      <c r="O80">
        <v>0.42805557571993558</v>
      </c>
      <c r="P80">
        <v>0.76890139368513077</v>
      </c>
      <c r="Q80">
        <v>0.23109860631486931</v>
      </c>
      <c r="R80">
        <v>0.17728945890710601</v>
      </c>
      <c r="S80" s="3">
        <v>3197</v>
      </c>
      <c r="T80" s="3">
        <f t="shared" si="8"/>
        <v>-621</v>
      </c>
      <c r="U80">
        <v>5392</v>
      </c>
      <c r="V80">
        <v>3400.090123228757</v>
      </c>
      <c r="W80">
        <v>3197</v>
      </c>
      <c r="X80" s="10">
        <v>13</v>
      </c>
      <c r="Y80">
        <v>0</v>
      </c>
      <c r="Z80">
        <f t="shared" si="9"/>
        <v>0</v>
      </c>
      <c r="AA80">
        <v>3246</v>
      </c>
      <c r="AB80">
        <v>3623</v>
      </c>
    </row>
    <row r="81" spans="1:28" x14ac:dyDescent="0.6">
      <c r="A81">
        <v>2023</v>
      </c>
      <c r="B81">
        <v>3</v>
      </c>
      <c r="C81">
        <v>21</v>
      </c>
      <c r="D81">
        <f t="shared" si="7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16194</v>
      </c>
      <c r="M81">
        <v>15397</v>
      </c>
      <c r="N81">
        <v>0.57837319755458527</v>
      </c>
      <c r="O81">
        <v>0.42162680244541467</v>
      </c>
      <c r="P81">
        <v>0.77705967164626788</v>
      </c>
      <c r="Q81">
        <v>0.22294032835373209</v>
      </c>
      <c r="R81">
        <v>0.13639089062053911</v>
      </c>
      <c r="S81" s="3">
        <v>3039</v>
      </c>
      <c r="T81" s="3">
        <f t="shared" si="8"/>
        <v>-158</v>
      </c>
      <c r="U81">
        <v>5392</v>
      </c>
      <c r="V81">
        <v>3038.3541842008758</v>
      </c>
      <c r="W81">
        <v>3039</v>
      </c>
      <c r="X81" s="10">
        <v>15.3</v>
      </c>
      <c r="Y81">
        <v>0</v>
      </c>
      <c r="Z81">
        <f t="shared" si="9"/>
        <v>0</v>
      </c>
      <c r="AA81">
        <v>3105</v>
      </c>
      <c r="AB81">
        <v>3236</v>
      </c>
    </row>
    <row r="82" spans="1:28" x14ac:dyDescent="0.6">
      <c r="A82">
        <v>2023</v>
      </c>
      <c r="B82">
        <v>3</v>
      </c>
      <c r="C82">
        <v>22</v>
      </c>
      <c r="D82">
        <f t="shared" si="7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15816</v>
      </c>
      <c r="M82">
        <v>16587</v>
      </c>
      <c r="N82">
        <v>0.5359350424661844</v>
      </c>
      <c r="O82">
        <v>0.46406495753381571</v>
      </c>
      <c r="P82">
        <v>0.76961801654708228</v>
      </c>
      <c r="Q82">
        <v>0.23038198345291769</v>
      </c>
      <c r="R82">
        <v>0.1228627725600044</v>
      </c>
      <c r="S82" s="3">
        <v>3011</v>
      </c>
      <c r="T82" s="3">
        <f t="shared" si="8"/>
        <v>-28</v>
      </c>
      <c r="U82">
        <v>5392</v>
      </c>
      <c r="V82">
        <v>3204.7910724604139</v>
      </c>
      <c r="W82">
        <v>3011</v>
      </c>
      <c r="X82" s="10">
        <v>16.2</v>
      </c>
      <c r="Y82">
        <v>7.9</v>
      </c>
      <c r="Z82">
        <f t="shared" si="9"/>
        <v>127.98</v>
      </c>
      <c r="AA82">
        <v>3332</v>
      </c>
      <c r="AB82">
        <v>3177</v>
      </c>
    </row>
    <row r="83" spans="1:28" x14ac:dyDescent="0.6">
      <c r="A83">
        <v>2023</v>
      </c>
      <c r="B83">
        <v>3</v>
      </c>
      <c r="C83">
        <v>23</v>
      </c>
      <c r="D83">
        <f t="shared" si="7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16638</v>
      </c>
      <c r="M83">
        <v>17649</v>
      </c>
      <c r="N83">
        <v>0.5369037536857606</v>
      </c>
      <c r="O83">
        <v>0.4630962463142394</v>
      </c>
      <c r="P83">
        <v>0.77132520497572399</v>
      </c>
      <c r="Q83">
        <v>0.22867479502427601</v>
      </c>
      <c r="R83">
        <v>0.14199196132587141</v>
      </c>
      <c r="S83" s="3">
        <v>3290</v>
      </c>
      <c r="T83" s="3">
        <f t="shared" si="8"/>
        <v>279</v>
      </c>
      <c r="U83">
        <v>5392</v>
      </c>
      <c r="V83">
        <v>3364.9509089637149</v>
      </c>
      <c r="W83">
        <v>3290</v>
      </c>
      <c r="X83" s="10">
        <v>15.4</v>
      </c>
      <c r="Y83">
        <v>56</v>
      </c>
      <c r="Z83">
        <f t="shared" si="9"/>
        <v>862.4</v>
      </c>
      <c r="AA83">
        <v>3708</v>
      </c>
      <c r="AB83">
        <v>3399</v>
      </c>
    </row>
    <row r="84" spans="1:28" x14ac:dyDescent="0.6">
      <c r="A84">
        <v>2023</v>
      </c>
      <c r="B84">
        <v>3</v>
      </c>
      <c r="C84">
        <v>24</v>
      </c>
      <c r="D84">
        <f t="shared" si="7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18131</v>
      </c>
      <c r="M84">
        <v>16916</v>
      </c>
      <c r="N84">
        <v>0.54235689339495563</v>
      </c>
      <c r="O84">
        <v>0.45764310660504443</v>
      </c>
      <c r="P84">
        <v>0.76283604899521851</v>
      </c>
      <c r="Q84">
        <v>0.23716395100478141</v>
      </c>
      <c r="R84">
        <v>0.1270188865344575</v>
      </c>
      <c r="S84" s="3">
        <v>3453</v>
      </c>
      <c r="T84" s="3">
        <f t="shared" si="8"/>
        <v>163</v>
      </c>
      <c r="U84">
        <v>5392</v>
      </c>
      <c r="V84">
        <v>3684.0682611246471</v>
      </c>
      <c r="W84">
        <v>3453</v>
      </c>
      <c r="X84" s="10">
        <v>12.2</v>
      </c>
      <c r="Y84">
        <v>3.2</v>
      </c>
      <c r="Z84">
        <f t="shared" si="9"/>
        <v>39.04</v>
      </c>
      <c r="AA84">
        <v>3716</v>
      </c>
      <c r="AB84">
        <v>3371</v>
      </c>
    </row>
    <row r="85" spans="1:28" x14ac:dyDescent="0.6">
      <c r="A85">
        <v>2023</v>
      </c>
      <c r="B85">
        <v>3</v>
      </c>
      <c r="C85">
        <v>25</v>
      </c>
      <c r="D85">
        <f t="shared" si="7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18039</v>
      </c>
      <c r="M85">
        <v>17570</v>
      </c>
      <c r="N85">
        <v>0.56416164573604011</v>
      </c>
      <c r="O85">
        <v>0.43583835426395978</v>
      </c>
      <c r="P85">
        <v>0.78829620014741131</v>
      </c>
      <c r="Q85">
        <v>0.2117037998525888</v>
      </c>
      <c r="R85">
        <v>0.10327479613811789</v>
      </c>
      <c r="S85" s="3">
        <v>3825</v>
      </c>
      <c r="T85" s="3">
        <f t="shared" si="8"/>
        <v>372</v>
      </c>
      <c r="U85">
        <v>5392</v>
      </c>
      <c r="V85">
        <v>3761.2452968758798</v>
      </c>
      <c r="W85">
        <v>3825</v>
      </c>
      <c r="X85" s="10">
        <v>11.1</v>
      </c>
      <c r="Y85">
        <v>0.2</v>
      </c>
      <c r="Z85">
        <f t="shared" si="9"/>
        <v>2.2200000000000002</v>
      </c>
      <c r="AA85">
        <v>3551</v>
      </c>
      <c r="AB85">
        <v>3318</v>
      </c>
    </row>
    <row r="86" spans="1:28" x14ac:dyDescent="0.6">
      <c r="A86">
        <v>2023</v>
      </c>
      <c r="B86">
        <v>3</v>
      </c>
      <c r="C86">
        <v>26</v>
      </c>
      <c r="D86">
        <f t="shared" si="7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18610</v>
      </c>
      <c r="M86">
        <v>18078</v>
      </c>
      <c r="N86">
        <v>0.56824884377242779</v>
      </c>
      <c r="O86">
        <v>0.43175115622757221</v>
      </c>
      <c r="P86">
        <v>0.76821528170326203</v>
      </c>
      <c r="Q86">
        <v>0.231784718296738</v>
      </c>
      <c r="R86">
        <v>3.1512605042016799E-2</v>
      </c>
      <c r="S86" s="3">
        <v>3626</v>
      </c>
      <c r="T86" s="3">
        <f t="shared" si="8"/>
        <v>-199</v>
      </c>
      <c r="U86">
        <v>5392</v>
      </c>
      <c r="V86">
        <v>3844.7931634616471</v>
      </c>
      <c r="W86">
        <v>3626</v>
      </c>
      <c r="X86" s="10">
        <v>12</v>
      </c>
      <c r="Y86">
        <v>0</v>
      </c>
      <c r="Z86">
        <f t="shared" si="9"/>
        <v>0</v>
      </c>
      <c r="AA86">
        <v>3202</v>
      </c>
      <c r="AB86">
        <v>3933</v>
      </c>
    </row>
    <row r="87" spans="1:28" x14ac:dyDescent="0.6">
      <c r="A87">
        <v>2023</v>
      </c>
      <c r="B87">
        <v>3</v>
      </c>
      <c r="C87">
        <v>27</v>
      </c>
      <c r="D87">
        <f t="shared" si="7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18807</v>
      </c>
      <c r="M87">
        <v>18012</v>
      </c>
      <c r="N87">
        <v>0.60292413756946628</v>
      </c>
      <c r="O87">
        <v>0.39707586243053372</v>
      </c>
      <c r="P87">
        <v>0.74423167662787038</v>
      </c>
      <c r="Q87">
        <v>0.25576832337212962</v>
      </c>
      <c r="R87">
        <v>9.0336321694453173E-2</v>
      </c>
      <c r="S87" s="3">
        <v>3061</v>
      </c>
      <c r="T87" s="3">
        <f t="shared" si="8"/>
        <v>-565</v>
      </c>
      <c r="U87">
        <v>5392</v>
      </c>
      <c r="V87">
        <v>3136.2859774513181</v>
      </c>
      <c r="W87">
        <v>3061</v>
      </c>
      <c r="X87" s="10">
        <v>11.3</v>
      </c>
      <c r="Y87">
        <v>0</v>
      </c>
      <c r="Z87">
        <f t="shared" si="9"/>
        <v>0</v>
      </c>
      <c r="AA87">
        <v>3380</v>
      </c>
      <c r="AB87">
        <v>3536</v>
      </c>
    </row>
    <row r="88" spans="1:28" x14ac:dyDescent="0.6">
      <c r="A88">
        <v>2023</v>
      </c>
      <c r="B88">
        <v>3</v>
      </c>
      <c r="C88">
        <v>28</v>
      </c>
      <c r="D88">
        <f t="shared" si="7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16915</v>
      </c>
      <c r="M88">
        <v>16177</v>
      </c>
      <c r="N88">
        <v>0.58140241150621774</v>
      </c>
      <c r="O88">
        <v>0.41859758849378231</v>
      </c>
      <c r="P88">
        <v>0.77118809679363309</v>
      </c>
      <c r="Q88">
        <v>0.22881190320636691</v>
      </c>
      <c r="R88">
        <v>0.1323048347269801</v>
      </c>
      <c r="S88" s="3">
        <v>3080</v>
      </c>
      <c r="T88" s="3">
        <f t="shared" si="8"/>
        <v>19</v>
      </c>
      <c r="U88">
        <v>5392</v>
      </c>
      <c r="V88">
        <v>3119.1191320296648</v>
      </c>
      <c r="W88">
        <v>3080</v>
      </c>
      <c r="X88" s="10">
        <v>12.5</v>
      </c>
      <c r="Y88">
        <v>0</v>
      </c>
      <c r="Z88">
        <f t="shared" si="9"/>
        <v>0</v>
      </c>
      <c r="AA88">
        <v>3325</v>
      </c>
      <c r="AB88">
        <v>3347</v>
      </c>
    </row>
    <row r="89" spans="1:28" x14ac:dyDescent="0.6">
      <c r="A89">
        <v>2023</v>
      </c>
      <c r="B89">
        <v>3</v>
      </c>
      <c r="C89">
        <v>29</v>
      </c>
      <c r="D89">
        <f t="shared" si="7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17246</v>
      </c>
      <c r="M89">
        <v>16945</v>
      </c>
      <c r="N89">
        <v>0.57005342792540026</v>
      </c>
      <c r="O89">
        <v>0.4299465720745998</v>
      </c>
      <c r="P89">
        <v>0.76867464523173867</v>
      </c>
      <c r="Q89">
        <v>0.2313253547682613</v>
      </c>
      <c r="R89">
        <v>0.17089820982554541</v>
      </c>
      <c r="S89" s="3">
        <v>3112</v>
      </c>
      <c r="T89" s="3">
        <f t="shared" si="8"/>
        <v>32</v>
      </c>
      <c r="U89">
        <v>5392</v>
      </c>
      <c r="V89">
        <v>3288.8445975971558</v>
      </c>
      <c r="W89">
        <v>3112</v>
      </c>
      <c r="X89" s="10">
        <v>13.7</v>
      </c>
      <c r="Y89">
        <v>0</v>
      </c>
      <c r="Z89">
        <f t="shared" si="9"/>
        <v>0</v>
      </c>
      <c r="AA89">
        <v>3389</v>
      </c>
      <c r="AB89">
        <v>3452</v>
      </c>
    </row>
    <row r="90" spans="1:28" x14ac:dyDescent="0.6">
      <c r="A90">
        <v>2023</v>
      </c>
      <c r="B90">
        <v>3</v>
      </c>
      <c r="C90">
        <v>30</v>
      </c>
      <c r="D90">
        <f t="shared" si="7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18644</v>
      </c>
      <c r="M90">
        <v>17953</v>
      </c>
      <c r="N90">
        <v>0.58063525337245969</v>
      </c>
      <c r="O90">
        <v>0.41936474662754031</v>
      </c>
      <c r="P90">
        <v>0.75667415204840083</v>
      </c>
      <c r="Q90">
        <v>0.2433258479515992</v>
      </c>
      <c r="R90">
        <v>0.1009816282990568</v>
      </c>
      <c r="S90" s="3">
        <v>3137</v>
      </c>
      <c r="T90" s="3">
        <f t="shared" si="8"/>
        <v>25</v>
      </c>
      <c r="U90">
        <v>5392</v>
      </c>
      <c r="V90">
        <v>3493.7323828799481</v>
      </c>
      <c r="W90">
        <v>3137</v>
      </c>
      <c r="X90" s="10">
        <v>15.5</v>
      </c>
      <c r="Y90">
        <v>0</v>
      </c>
      <c r="Z90">
        <f t="shared" si="9"/>
        <v>0</v>
      </c>
      <c r="AA90">
        <v>3748</v>
      </c>
      <c r="AB90">
        <v>3570</v>
      </c>
    </row>
    <row r="91" spans="1:28" x14ac:dyDescent="0.6">
      <c r="A91">
        <v>2023</v>
      </c>
      <c r="B91">
        <v>3</v>
      </c>
      <c r="C91">
        <v>31</v>
      </c>
      <c r="D91">
        <f t="shared" si="7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19032</v>
      </c>
      <c r="M91">
        <v>17989</v>
      </c>
      <c r="N91">
        <v>0.57519527685936356</v>
      </c>
      <c r="O91">
        <v>0.4248047231406365</v>
      </c>
      <c r="P91">
        <v>0.76035882761888962</v>
      </c>
      <c r="Q91">
        <v>0.23964117238111049</v>
      </c>
      <c r="R91">
        <v>0.14571106138443601</v>
      </c>
      <c r="S91" s="3">
        <v>3257</v>
      </c>
      <c r="T91" s="3">
        <f t="shared" si="8"/>
        <v>120</v>
      </c>
      <c r="U91">
        <v>5392</v>
      </c>
      <c r="V91">
        <v>3666.3697069910759</v>
      </c>
      <c r="W91">
        <v>3257</v>
      </c>
      <c r="X91" s="10">
        <v>17.899999999999999</v>
      </c>
      <c r="Y91">
        <v>0</v>
      </c>
      <c r="Z91">
        <f t="shared" si="9"/>
        <v>0</v>
      </c>
      <c r="AA91">
        <v>3810</v>
      </c>
      <c r="AB91">
        <v>3401</v>
      </c>
    </row>
    <row r="92" spans="1:28" x14ac:dyDescent="0.6">
      <c r="A92">
        <v>2023</v>
      </c>
      <c r="B92">
        <v>4</v>
      </c>
      <c r="C92">
        <v>1</v>
      </c>
      <c r="D92">
        <f t="shared" si="7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18797</v>
      </c>
      <c r="M92">
        <v>18262</v>
      </c>
      <c r="N92">
        <v>0.57634725955159383</v>
      </c>
      <c r="O92">
        <v>0.42365274044840612</v>
      </c>
      <c r="P92">
        <v>0.76881371981991176</v>
      </c>
      <c r="Q92">
        <v>0.23118628018008819</v>
      </c>
      <c r="R92">
        <v>0.1003724431743008</v>
      </c>
      <c r="S92" s="3">
        <v>3678</v>
      </c>
      <c r="T92" s="3">
        <f t="shared" si="8"/>
        <v>421</v>
      </c>
      <c r="U92">
        <v>5392</v>
      </c>
      <c r="V92">
        <v>3747.03539958695</v>
      </c>
      <c r="W92">
        <v>3678</v>
      </c>
      <c r="X92" s="10">
        <v>15.7</v>
      </c>
      <c r="Y92">
        <v>0</v>
      </c>
      <c r="Z92">
        <f t="shared" si="9"/>
        <v>0</v>
      </c>
      <c r="AA92">
        <v>3408</v>
      </c>
      <c r="AB92">
        <v>3136</v>
      </c>
    </row>
    <row r="93" spans="1:28" x14ac:dyDescent="0.6">
      <c r="A93">
        <v>2023</v>
      </c>
      <c r="B93">
        <v>4</v>
      </c>
      <c r="C93">
        <v>2</v>
      </c>
      <c r="D93">
        <f t="shared" si="7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18900</v>
      </c>
      <c r="M93">
        <v>18158</v>
      </c>
      <c r="N93">
        <v>0.58403300775591793</v>
      </c>
      <c r="O93">
        <v>0.41596699224408212</v>
      </c>
      <c r="P93">
        <v>0.7585044985973779</v>
      </c>
      <c r="Q93">
        <v>0.24149550140262219</v>
      </c>
      <c r="R93">
        <v>0.1738543577165868</v>
      </c>
      <c r="S93" s="3">
        <v>3559</v>
      </c>
      <c r="T93" s="3">
        <f t="shared" si="8"/>
        <v>-119</v>
      </c>
      <c r="U93">
        <v>5392</v>
      </c>
      <c r="V93">
        <v>3783.3922117256679</v>
      </c>
      <c r="W93">
        <v>3559</v>
      </c>
      <c r="X93" s="10">
        <v>15.1</v>
      </c>
      <c r="Y93">
        <v>0</v>
      </c>
      <c r="Z93">
        <f t="shared" si="9"/>
        <v>0</v>
      </c>
      <c r="AA93">
        <v>3270</v>
      </c>
      <c r="AB93">
        <v>3966</v>
      </c>
    </row>
    <row r="94" spans="1:28" x14ac:dyDescent="0.6">
      <c r="A94">
        <v>2023</v>
      </c>
      <c r="B94">
        <v>4</v>
      </c>
      <c r="C94">
        <v>3</v>
      </c>
      <c r="D94">
        <f t="shared" si="7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18709</v>
      </c>
      <c r="M94">
        <v>17283</v>
      </c>
      <c r="N94">
        <v>0.58074277929723206</v>
      </c>
      <c r="O94">
        <v>0.41925722070276789</v>
      </c>
      <c r="P94">
        <v>0.7653513267222064</v>
      </c>
      <c r="Q94">
        <v>0.23464867327779371</v>
      </c>
      <c r="R94">
        <v>0.1987144735209751</v>
      </c>
      <c r="S94" s="3">
        <v>2870</v>
      </c>
      <c r="T94" s="3">
        <f t="shared" si="8"/>
        <v>-689</v>
      </c>
      <c r="U94">
        <v>5392</v>
      </c>
      <c r="V94">
        <v>3276.9636950135819</v>
      </c>
      <c r="W94">
        <v>2870</v>
      </c>
      <c r="X94" s="10">
        <v>14.3</v>
      </c>
      <c r="Y94">
        <v>0</v>
      </c>
      <c r="Z94">
        <f t="shared" si="9"/>
        <v>0</v>
      </c>
      <c r="AA94">
        <v>3138</v>
      </c>
      <c r="AB94">
        <v>3553</v>
      </c>
    </row>
    <row r="95" spans="1:28" x14ac:dyDescent="0.6">
      <c r="A95">
        <v>2023</v>
      </c>
      <c r="B95">
        <v>4</v>
      </c>
      <c r="C95">
        <v>4</v>
      </c>
      <c r="D95">
        <f t="shared" si="7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16639</v>
      </c>
      <c r="M95">
        <v>16228</v>
      </c>
      <c r="N95">
        <v>0.60053450667182229</v>
      </c>
      <c r="O95">
        <v>0.39946549332817771</v>
      </c>
      <c r="P95">
        <v>0.75027754373957245</v>
      </c>
      <c r="Q95">
        <v>0.24972245626042749</v>
      </c>
      <c r="R95">
        <v>0.20530621566862689</v>
      </c>
      <c r="S95" s="3">
        <v>2646</v>
      </c>
      <c r="T95" s="3">
        <f t="shared" si="8"/>
        <v>-224</v>
      </c>
      <c r="U95">
        <v>5392</v>
      </c>
      <c r="V95">
        <v>2922.5020780932718</v>
      </c>
      <c r="W95">
        <v>2646</v>
      </c>
      <c r="X95" s="10">
        <v>15.3</v>
      </c>
      <c r="Y95">
        <v>0.3</v>
      </c>
      <c r="Z95">
        <f t="shared" si="9"/>
        <v>4.59</v>
      </c>
      <c r="AA95">
        <v>3223</v>
      </c>
      <c r="AB95">
        <v>3344</v>
      </c>
    </row>
    <row r="96" spans="1:28" x14ac:dyDescent="0.6">
      <c r="A96">
        <v>2023</v>
      </c>
      <c r="B96">
        <v>4</v>
      </c>
      <c r="C96">
        <v>5</v>
      </c>
      <c r="D96">
        <f t="shared" si="7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 s="6">
        <v>4923</v>
      </c>
      <c r="M96" s="6">
        <v>6418</v>
      </c>
      <c r="N96">
        <v>0.2450897867564534</v>
      </c>
      <c r="O96">
        <v>0.53268799102132436</v>
      </c>
      <c r="P96">
        <v>0.7231481481481481</v>
      </c>
      <c r="Q96">
        <v>5.4629629629629632E-2</v>
      </c>
      <c r="R96">
        <v>0.21039562289562291</v>
      </c>
      <c r="S96" s="3">
        <v>2121</v>
      </c>
      <c r="T96" s="3">
        <f t="shared" si="8"/>
        <v>-525</v>
      </c>
      <c r="U96">
        <v>5392</v>
      </c>
      <c r="V96">
        <v>2576.0189470961209</v>
      </c>
      <c r="W96">
        <v>2121</v>
      </c>
      <c r="X96" s="10">
        <v>14.9</v>
      </c>
      <c r="Y96">
        <v>44.8</v>
      </c>
      <c r="Z96">
        <f t="shared" si="9"/>
        <v>667.52</v>
      </c>
      <c r="AA96">
        <v>1609</v>
      </c>
      <c r="AB96">
        <v>1660</v>
      </c>
    </row>
    <row r="97" spans="1:28" x14ac:dyDescent="0.6">
      <c r="A97">
        <v>2023</v>
      </c>
      <c r="B97">
        <v>4</v>
      </c>
      <c r="C97">
        <v>6</v>
      </c>
      <c r="D97">
        <f t="shared" si="7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19168</v>
      </c>
      <c r="M97">
        <v>20494</v>
      </c>
      <c r="N97">
        <v>0.55366871690401098</v>
      </c>
      <c r="O97">
        <v>0.44633128309598902</v>
      </c>
      <c r="P97">
        <v>0.75778102616337917</v>
      </c>
      <c r="Q97">
        <v>0.24221897383662089</v>
      </c>
      <c r="R97">
        <v>0.1564140108257755</v>
      </c>
      <c r="S97" s="3">
        <v>2790</v>
      </c>
      <c r="T97" s="3">
        <f t="shared" si="8"/>
        <v>669</v>
      </c>
      <c r="U97">
        <v>5392</v>
      </c>
      <c r="V97">
        <v>3688.0368446471748</v>
      </c>
      <c r="W97">
        <v>2790</v>
      </c>
      <c r="X97" s="10">
        <v>12.8</v>
      </c>
      <c r="Y97">
        <v>2.2000000000000002</v>
      </c>
      <c r="Z97">
        <f t="shared" si="9"/>
        <v>28.160000000000004</v>
      </c>
      <c r="AA97">
        <v>4006</v>
      </c>
      <c r="AB97">
        <v>3622</v>
      </c>
    </row>
    <row r="98" spans="1:28" x14ac:dyDescent="0.6">
      <c r="A98">
        <v>2023</v>
      </c>
      <c r="B98">
        <v>4</v>
      </c>
      <c r="C98">
        <v>7</v>
      </c>
      <c r="D98">
        <f t="shared" si="7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16813</v>
      </c>
      <c r="M98">
        <v>18369</v>
      </c>
      <c r="N98">
        <v>0.58615144163996835</v>
      </c>
      <c r="O98">
        <v>0.41384855836003159</v>
      </c>
      <c r="P98">
        <v>0.75553074275529197</v>
      </c>
      <c r="Q98">
        <v>0.244469257244708</v>
      </c>
      <c r="R98">
        <v>0.1438677803206122</v>
      </c>
      <c r="S98" s="3">
        <v>3229</v>
      </c>
      <c r="T98" s="3">
        <f t="shared" si="8"/>
        <v>439</v>
      </c>
      <c r="U98">
        <v>5392</v>
      </c>
      <c r="V98">
        <v>3282.8604388907852</v>
      </c>
      <c r="W98">
        <v>3229</v>
      </c>
      <c r="X98" s="10">
        <v>13.3</v>
      </c>
      <c r="Y98">
        <v>4.4000000000000004</v>
      </c>
      <c r="Z98">
        <f t="shared" si="9"/>
        <v>58.52000000000001</v>
      </c>
      <c r="AA98">
        <v>3746</v>
      </c>
      <c r="AB98">
        <v>3042</v>
      </c>
    </row>
    <row r="99" spans="1:28" x14ac:dyDescent="0.6">
      <c r="A99">
        <v>2023</v>
      </c>
      <c r="B99">
        <v>4</v>
      </c>
      <c r="C99">
        <v>8</v>
      </c>
      <c r="D99">
        <f t="shared" si="7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16899</v>
      </c>
      <c r="M99">
        <v>18732</v>
      </c>
      <c r="N99">
        <v>0.5967868045267426</v>
      </c>
      <c r="O99">
        <v>0.4032131954732574</v>
      </c>
      <c r="P99">
        <v>0.7832797577379621</v>
      </c>
      <c r="Q99">
        <v>0.2167202422620379</v>
      </c>
      <c r="R99">
        <v>8.3454333763931285E-2</v>
      </c>
      <c r="S99" s="3">
        <v>3919</v>
      </c>
      <c r="T99" s="3">
        <f t="shared" si="8"/>
        <v>690</v>
      </c>
      <c r="U99">
        <v>5392</v>
      </c>
      <c r="V99">
        <v>3443.245946982338</v>
      </c>
      <c r="W99">
        <v>3919</v>
      </c>
      <c r="X99" s="10">
        <v>11.2</v>
      </c>
      <c r="Y99">
        <v>0</v>
      </c>
      <c r="Z99">
        <f t="shared" si="9"/>
        <v>0</v>
      </c>
      <c r="AA99">
        <v>3487</v>
      </c>
      <c r="AB99">
        <v>3121</v>
      </c>
    </row>
    <row r="100" spans="1:28" x14ac:dyDescent="0.6">
      <c r="A100">
        <v>2023</v>
      </c>
      <c r="B100">
        <v>4</v>
      </c>
      <c r="C100">
        <v>9</v>
      </c>
      <c r="D100">
        <f t="shared" si="7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18753</v>
      </c>
      <c r="M100">
        <v>19464</v>
      </c>
      <c r="N100">
        <v>0.58955823158609544</v>
      </c>
      <c r="O100">
        <v>0.41044176841390462</v>
      </c>
      <c r="P100">
        <v>0.75921125228400776</v>
      </c>
      <c r="Q100">
        <v>0.24078874771599229</v>
      </c>
      <c r="R100">
        <v>0.12386447401927279</v>
      </c>
      <c r="S100" s="3">
        <v>3681</v>
      </c>
      <c r="T100" s="3">
        <f t="shared" si="8"/>
        <v>-238</v>
      </c>
      <c r="U100">
        <v>5392</v>
      </c>
      <c r="V100">
        <v>3747.201013966755</v>
      </c>
      <c r="W100">
        <v>3681</v>
      </c>
      <c r="X100" s="10">
        <v>12.7</v>
      </c>
      <c r="Y100">
        <v>0</v>
      </c>
      <c r="Z100">
        <f t="shared" si="9"/>
        <v>0</v>
      </c>
      <c r="AA100">
        <v>3275</v>
      </c>
      <c r="AB100">
        <v>4020</v>
      </c>
    </row>
    <row r="101" spans="1:28" x14ac:dyDescent="0.6">
      <c r="A101">
        <v>2023</v>
      </c>
      <c r="B101">
        <v>4</v>
      </c>
      <c r="C101">
        <v>10</v>
      </c>
      <c r="D101">
        <f t="shared" si="7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18853</v>
      </c>
      <c r="M101">
        <v>18349</v>
      </c>
      <c r="N101">
        <v>0.60329617821422599</v>
      </c>
      <c r="O101">
        <v>0.39670382178577412</v>
      </c>
      <c r="P101">
        <v>0.77760327932655382</v>
      </c>
      <c r="Q101">
        <v>0.22239672067344621</v>
      </c>
      <c r="R101">
        <v>0.1080282065917651</v>
      </c>
      <c r="S101" s="3">
        <v>3136</v>
      </c>
      <c r="T101" s="3">
        <f t="shared" si="8"/>
        <v>-545</v>
      </c>
      <c r="U101">
        <v>5392</v>
      </c>
      <c r="V101">
        <v>3248.9886618512592</v>
      </c>
      <c r="W101">
        <v>3136</v>
      </c>
      <c r="X101" s="10">
        <v>14.2</v>
      </c>
      <c r="Y101">
        <v>0</v>
      </c>
      <c r="Z101">
        <f t="shared" si="9"/>
        <v>0</v>
      </c>
      <c r="AA101">
        <v>3300</v>
      </c>
      <c r="AB101">
        <v>3580</v>
      </c>
    </row>
    <row r="102" spans="1:28" x14ac:dyDescent="0.6">
      <c r="A102">
        <v>2023</v>
      </c>
      <c r="B102">
        <v>4</v>
      </c>
      <c r="C102">
        <v>11</v>
      </c>
      <c r="D102">
        <f t="shared" si="7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17004</v>
      </c>
      <c r="M102">
        <v>16940</v>
      </c>
      <c r="N102">
        <v>0.59109359498632852</v>
      </c>
      <c r="O102">
        <v>0.40890640501367143</v>
      </c>
      <c r="P102">
        <v>0.77496296475535231</v>
      </c>
      <c r="Q102">
        <v>0.22503703524464769</v>
      </c>
      <c r="R102">
        <v>0.1296279940743609</v>
      </c>
      <c r="S102" s="3">
        <v>3104</v>
      </c>
      <c r="T102" s="3">
        <f t="shared" si="8"/>
        <v>-32</v>
      </c>
      <c r="U102">
        <v>5392</v>
      </c>
      <c r="V102">
        <v>3096.036779998969</v>
      </c>
      <c r="W102">
        <v>3104</v>
      </c>
      <c r="X102" s="10">
        <v>16.7</v>
      </c>
      <c r="Y102">
        <v>0.2</v>
      </c>
      <c r="Z102">
        <f t="shared" si="9"/>
        <v>3.34</v>
      </c>
      <c r="AA102">
        <v>3381</v>
      </c>
      <c r="AB102">
        <v>3319</v>
      </c>
    </row>
    <row r="103" spans="1:28" x14ac:dyDescent="0.6">
      <c r="A103">
        <v>2023</v>
      </c>
      <c r="B103">
        <v>4</v>
      </c>
      <c r="C103">
        <v>12</v>
      </c>
      <c r="D103">
        <f t="shared" si="7"/>
        <v>3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16748</v>
      </c>
      <c r="M103">
        <v>18422</v>
      </c>
      <c r="N103">
        <v>0.59216027350702272</v>
      </c>
      <c r="O103">
        <v>0.40783972649297728</v>
      </c>
      <c r="P103">
        <v>0.78168404952460679</v>
      </c>
      <c r="Q103">
        <v>0.21831595047539321</v>
      </c>
      <c r="R103">
        <v>0.1543854365448793</v>
      </c>
      <c r="S103" s="3">
        <v>3339</v>
      </c>
      <c r="T103" s="3">
        <f t="shared" si="8"/>
        <v>235</v>
      </c>
      <c r="U103">
        <v>5392</v>
      </c>
      <c r="V103">
        <v>3166.8373982147318</v>
      </c>
      <c r="W103">
        <v>3339</v>
      </c>
      <c r="X103" s="10">
        <v>15.1</v>
      </c>
      <c r="Y103">
        <v>0</v>
      </c>
      <c r="Z103">
        <f t="shared" si="9"/>
        <v>0</v>
      </c>
      <c r="AA103">
        <v>3661</v>
      </c>
      <c r="AB103">
        <v>3450</v>
      </c>
    </row>
    <row r="104" spans="1:28" x14ac:dyDescent="0.6">
      <c r="A104">
        <v>2023</v>
      </c>
      <c r="B104">
        <v>4</v>
      </c>
      <c r="C104">
        <v>13</v>
      </c>
      <c r="D104">
        <f t="shared" si="7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17992</v>
      </c>
      <c r="M104">
        <v>19734</v>
      </c>
      <c r="N104">
        <v>0.57392467682260062</v>
      </c>
      <c r="O104">
        <v>0.42607532317739932</v>
      </c>
      <c r="P104">
        <v>0.76261646369777858</v>
      </c>
      <c r="Q104">
        <v>0.23738353630222139</v>
      </c>
      <c r="R104">
        <v>0.1146277405792977</v>
      </c>
      <c r="S104" s="3">
        <v>3454</v>
      </c>
      <c r="T104" s="3">
        <f t="shared" si="8"/>
        <v>115</v>
      </c>
      <c r="U104">
        <v>5392</v>
      </c>
      <c r="V104">
        <v>3445.01626670017</v>
      </c>
      <c r="W104">
        <v>3454</v>
      </c>
      <c r="X104" s="10">
        <v>15.4</v>
      </c>
      <c r="Y104">
        <v>0</v>
      </c>
      <c r="Z104">
        <f t="shared" si="9"/>
        <v>0</v>
      </c>
      <c r="AA104">
        <v>3751</v>
      </c>
      <c r="AB104">
        <v>3530</v>
      </c>
    </row>
    <row r="105" spans="1:28" x14ac:dyDescent="0.6">
      <c r="A105">
        <v>2023</v>
      </c>
      <c r="B105">
        <v>4</v>
      </c>
      <c r="C105">
        <v>14</v>
      </c>
      <c r="D105">
        <f t="shared" si="7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18540</v>
      </c>
      <c r="M105">
        <v>19063</v>
      </c>
      <c r="N105">
        <v>0.60947452555538517</v>
      </c>
      <c r="O105">
        <v>0.39052547444461488</v>
      </c>
      <c r="P105">
        <v>0.75404231409740419</v>
      </c>
      <c r="Q105">
        <v>0.24595768590259581</v>
      </c>
      <c r="R105">
        <v>0.21313130100236269</v>
      </c>
      <c r="S105" s="3">
        <v>3734</v>
      </c>
      <c r="T105" s="3">
        <f t="shared" si="8"/>
        <v>280</v>
      </c>
      <c r="U105">
        <v>5392</v>
      </c>
      <c r="V105">
        <v>3430.709244380238</v>
      </c>
      <c r="W105">
        <v>3734</v>
      </c>
      <c r="X105" s="10">
        <v>14.7</v>
      </c>
      <c r="Y105">
        <v>9</v>
      </c>
      <c r="Z105">
        <f t="shared" si="9"/>
        <v>132.29999999999998</v>
      </c>
      <c r="AA105">
        <v>3971</v>
      </c>
      <c r="AB105">
        <v>3439</v>
      </c>
    </row>
    <row r="106" spans="1:28" x14ac:dyDescent="0.6">
      <c r="A106">
        <v>2023</v>
      </c>
      <c r="B106">
        <v>4</v>
      </c>
      <c r="C106">
        <v>15</v>
      </c>
      <c r="D106">
        <f t="shared" si="7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18718</v>
      </c>
      <c r="M106">
        <v>19075</v>
      </c>
      <c r="N106">
        <v>0.60750173484420433</v>
      </c>
      <c r="O106">
        <v>0.39249826515579572</v>
      </c>
      <c r="P106">
        <v>0.77198878541074867</v>
      </c>
      <c r="Q106">
        <v>0.22801121458925139</v>
      </c>
      <c r="R106">
        <v>0.119483799603541</v>
      </c>
      <c r="S106" s="3">
        <v>4186</v>
      </c>
      <c r="T106" s="3">
        <f t="shared" si="8"/>
        <v>452</v>
      </c>
      <c r="U106">
        <v>5392</v>
      </c>
      <c r="V106">
        <v>3619.1866653343582</v>
      </c>
      <c r="W106">
        <v>4186</v>
      </c>
      <c r="X106" s="10">
        <v>13.1</v>
      </c>
      <c r="Y106">
        <v>6</v>
      </c>
      <c r="Z106">
        <f t="shared" si="9"/>
        <v>78.599999999999994</v>
      </c>
      <c r="AA106">
        <v>3534</v>
      </c>
      <c r="AB106">
        <v>3353</v>
      </c>
    </row>
    <row r="107" spans="1:28" x14ac:dyDescent="0.6">
      <c r="A107">
        <v>2023</v>
      </c>
      <c r="B107">
        <v>4</v>
      </c>
      <c r="C107">
        <v>16</v>
      </c>
      <c r="D107">
        <f t="shared" si="7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20032</v>
      </c>
      <c r="M107">
        <v>19962</v>
      </c>
      <c r="N107">
        <v>0.57886559806975035</v>
      </c>
      <c r="O107">
        <v>0.4211344019302497</v>
      </c>
      <c r="P107">
        <v>0.76585707641070966</v>
      </c>
      <c r="Q107">
        <v>0.2341429235892904</v>
      </c>
      <c r="R107">
        <v>0.13832743573228001</v>
      </c>
      <c r="S107" s="3">
        <v>3947</v>
      </c>
      <c r="T107" s="3">
        <f t="shared" si="8"/>
        <v>-239</v>
      </c>
      <c r="U107">
        <v>5392</v>
      </c>
      <c r="V107">
        <v>3996.7516303560242</v>
      </c>
      <c r="W107">
        <v>3947</v>
      </c>
      <c r="X107" s="10">
        <v>12.5</v>
      </c>
      <c r="Y107">
        <v>5.4</v>
      </c>
      <c r="Z107">
        <f t="shared" si="9"/>
        <v>67.5</v>
      </c>
      <c r="AA107">
        <v>3382</v>
      </c>
      <c r="AB107">
        <v>4051</v>
      </c>
    </row>
    <row r="108" spans="1:28" x14ac:dyDescent="0.6">
      <c r="A108">
        <v>2023</v>
      </c>
      <c r="B108">
        <v>4</v>
      </c>
      <c r="C108">
        <v>17</v>
      </c>
      <c r="D108">
        <f t="shared" si="7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20033</v>
      </c>
      <c r="M108">
        <v>19244</v>
      </c>
      <c r="N108">
        <v>0.59424607899840098</v>
      </c>
      <c r="O108">
        <v>0.40575392100159902</v>
      </c>
      <c r="P108">
        <v>0.77857596479887503</v>
      </c>
      <c r="Q108">
        <v>0.221424035201125</v>
      </c>
      <c r="R108">
        <v>0.21080444323478381</v>
      </c>
      <c r="S108" s="3">
        <v>3437</v>
      </c>
      <c r="T108" s="3">
        <f t="shared" si="8"/>
        <v>-510</v>
      </c>
      <c r="U108">
        <v>5392</v>
      </c>
      <c r="V108">
        <v>3464.0140188250439</v>
      </c>
      <c r="W108">
        <v>3437</v>
      </c>
      <c r="X108" s="10">
        <v>14</v>
      </c>
      <c r="Y108">
        <v>0</v>
      </c>
      <c r="Z108">
        <f t="shared" si="9"/>
        <v>0</v>
      </c>
      <c r="AA108">
        <v>3610</v>
      </c>
      <c r="AB108">
        <v>3821</v>
      </c>
    </row>
    <row r="109" spans="1:28" x14ac:dyDescent="0.6">
      <c r="A109">
        <v>2023</v>
      </c>
      <c r="B109">
        <v>4</v>
      </c>
      <c r="C109">
        <v>18</v>
      </c>
      <c r="D109">
        <f t="shared" si="7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16632</v>
      </c>
      <c r="M109">
        <v>15958</v>
      </c>
      <c r="N109">
        <v>0.58923303244237502</v>
      </c>
      <c r="O109">
        <v>0.41076696755762498</v>
      </c>
      <c r="P109">
        <v>0.75645945749751975</v>
      </c>
      <c r="Q109">
        <v>0.2435405425024802</v>
      </c>
      <c r="R109">
        <v>0.25368817072969319</v>
      </c>
      <c r="S109" s="3">
        <v>3358</v>
      </c>
      <c r="T109" s="3">
        <f t="shared" si="8"/>
        <v>-79</v>
      </c>
      <c r="U109">
        <v>5392</v>
      </c>
      <c r="V109">
        <v>2985.1591923587139</v>
      </c>
      <c r="W109">
        <v>3358</v>
      </c>
      <c r="X109" s="10">
        <v>16.8</v>
      </c>
      <c r="Y109">
        <v>0.1</v>
      </c>
      <c r="Z109">
        <f t="shared" si="9"/>
        <v>1.6800000000000002</v>
      </c>
      <c r="AA109">
        <v>3450</v>
      </c>
      <c r="AB109">
        <v>3484</v>
      </c>
    </row>
    <row r="110" spans="1:28" x14ac:dyDescent="0.6">
      <c r="A110">
        <v>2023</v>
      </c>
      <c r="B110">
        <v>4</v>
      </c>
      <c r="C110">
        <v>19</v>
      </c>
      <c r="D110">
        <f t="shared" si="7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17965</v>
      </c>
      <c r="M110">
        <v>18459</v>
      </c>
      <c r="N110">
        <v>0.589564463339732</v>
      </c>
      <c r="O110">
        <v>0.41043553666026811</v>
      </c>
      <c r="P110">
        <v>0.7735871182784313</v>
      </c>
      <c r="Q110">
        <v>0.2264128817215687</v>
      </c>
      <c r="R110">
        <v>0.20174267243107161</v>
      </c>
      <c r="S110" s="3">
        <v>3516</v>
      </c>
      <c r="T110" s="3">
        <f t="shared" si="8"/>
        <v>158</v>
      </c>
      <c r="U110">
        <v>5392</v>
      </c>
      <c r="V110">
        <v>3325.031435387064</v>
      </c>
      <c r="W110">
        <v>3516</v>
      </c>
      <c r="X110" s="10">
        <v>17</v>
      </c>
      <c r="Y110">
        <v>0.3</v>
      </c>
      <c r="Z110">
        <f t="shared" si="9"/>
        <v>5.0999999999999996</v>
      </c>
      <c r="AA110">
        <v>3661</v>
      </c>
      <c r="AB110">
        <v>3554</v>
      </c>
    </row>
    <row r="111" spans="1:28" x14ac:dyDescent="0.6">
      <c r="A111">
        <v>2023</v>
      </c>
      <c r="B111">
        <v>4</v>
      </c>
      <c r="C111">
        <v>20</v>
      </c>
      <c r="D111">
        <f t="shared" si="7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18463</v>
      </c>
      <c r="M111">
        <v>19663</v>
      </c>
      <c r="N111">
        <v>0.57469245176402339</v>
      </c>
      <c r="O111">
        <v>0.42530754823597661</v>
      </c>
      <c r="P111">
        <v>0.75914692664829253</v>
      </c>
      <c r="Q111">
        <v>0.2408530733517075</v>
      </c>
      <c r="R111">
        <v>0.13563363526940289</v>
      </c>
      <c r="S111" s="3">
        <v>3673</v>
      </c>
      <c r="T111" s="3">
        <f t="shared" si="8"/>
        <v>157</v>
      </c>
      <c r="U111">
        <v>5392</v>
      </c>
      <c r="V111">
        <v>3489.1240753254528</v>
      </c>
      <c r="W111">
        <v>3673</v>
      </c>
      <c r="X111" s="10">
        <v>20</v>
      </c>
      <c r="Y111">
        <v>0</v>
      </c>
      <c r="Z111">
        <f t="shared" si="9"/>
        <v>0</v>
      </c>
      <c r="AA111">
        <v>3878</v>
      </c>
      <c r="AB111">
        <v>3552</v>
      </c>
    </row>
    <row r="112" spans="1:28" x14ac:dyDescent="0.6">
      <c r="A112">
        <v>2023</v>
      </c>
      <c r="B112">
        <v>4</v>
      </c>
      <c r="C112">
        <v>21</v>
      </c>
      <c r="D112">
        <f t="shared" si="7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18946</v>
      </c>
      <c r="M112">
        <v>19676</v>
      </c>
      <c r="N112">
        <v>0.59328550504110511</v>
      </c>
      <c r="O112">
        <v>0.40671449495889489</v>
      </c>
      <c r="P112">
        <v>0.76587801906505237</v>
      </c>
      <c r="Q112">
        <v>0.2341219809349476</v>
      </c>
      <c r="R112">
        <v>0.13658739831568101</v>
      </c>
      <c r="S112" s="3">
        <v>4012</v>
      </c>
      <c r="T112" s="3">
        <f t="shared" si="8"/>
        <v>339</v>
      </c>
      <c r="U112">
        <v>5392</v>
      </c>
      <c r="V112">
        <v>3600.5902982756638</v>
      </c>
      <c r="W112">
        <v>4012</v>
      </c>
      <c r="X112" s="10">
        <v>17.3</v>
      </c>
      <c r="Y112">
        <v>0</v>
      </c>
      <c r="Z112">
        <f t="shared" si="9"/>
        <v>0</v>
      </c>
      <c r="AA112">
        <v>4103</v>
      </c>
      <c r="AB112">
        <v>3593</v>
      </c>
    </row>
    <row r="113" spans="1:28" x14ac:dyDescent="0.6">
      <c r="A113">
        <v>2023</v>
      </c>
      <c r="B113">
        <v>4</v>
      </c>
      <c r="C113">
        <v>22</v>
      </c>
      <c r="D113">
        <f t="shared" si="7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20053</v>
      </c>
      <c r="M113">
        <v>19221</v>
      </c>
      <c r="N113">
        <v>0.59894839240329478</v>
      </c>
      <c r="O113">
        <v>0.40105160759670511</v>
      </c>
      <c r="P113">
        <v>0.77793538457817157</v>
      </c>
      <c r="Q113">
        <v>0.2220646154218284</v>
      </c>
      <c r="R113">
        <v>0.1054043383609353</v>
      </c>
      <c r="S113" s="3">
        <v>4269</v>
      </c>
      <c r="T113" s="3">
        <f t="shared" si="8"/>
        <v>257</v>
      </c>
      <c r="U113">
        <v>5392</v>
      </c>
      <c r="V113">
        <v>3876.3573865531112</v>
      </c>
      <c r="W113">
        <v>4269</v>
      </c>
      <c r="X113" s="10">
        <v>14</v>
      </c>
      <c r="Y113">
        <v>0</v>
      </c>
      <c r="Z113">
        <f t="shared" si="9"/>
        <v>0</v>
      </c>
      <c r="AA113">
        <v>3345</v>
      </c>
      <c r="AB113">
        <v>3264</v>
      </c>
    </row>
    <row r="114" spans="1:28" x14ac:dyDescent="0.6">
      <c r="A114">
        <v>2023</v>
      </c>
      <c r="B114">
        <v>4</v>
      </c>
      <c r="C114">
        <v>23</v>
      </c>
      <c r="D114">
        <f t="shared" si="7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20090</v>
      </c>
      <c r="M114">
        <v>19977</v>
      </c>
      <c r="N114">
        <v>0.5875932266503201</v>
      </c>
      <c r="O114">
        <v>0.4124067733496799</v>
      </c>
      <c r="P114">
        <v>0.76172592305810294</v>
      </c>
      <c r="Q114">
        <v>0.23827407694189701</v>
      </c>
      <c r="R114">
        <v>0.13663031028947989</v>
      </c>
      <c r="S114" s="3">
        <v>3994</v>
      </c>
      <c r="T114" s="3">
        <f t="shared" si="8"/>
        <v>-275</v>
      </c>
      <c r="U114">
        <v>5392</v>
      </c>
      <c r="V114">
        <v>3959.9393680221392</v>
      </c>
      <c r="W114">
        <v>3994</v>
      </c>
      <c r="X114" s="10">
        <v>13.4</v>
      </c>
      <c r="Y114">
        <v>0</v>
      </c>
      <c r="Z114">
        <f t="shared" si="9"/>
        <v>0</v>
      </c>
      <c r="AA114">
        <v>3280</v>
      </c>
      <c r="AB114">
        <v>4080</v>
      </c>
    </row>
    <row r="115" spans="1:28" x14ac:dyDescent="0.6">
      <c r="A115">
        <v>2023</v>
      </c>
      <c r="B115">
        <v>4</v>
      </c>
      <c r="C115">
        <v>24</v>
      </c>
      <c r="D115">
        <f t="shared" si="7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20283</v>
      </c>
      <c r="M115">
        <v>19378</v>
      </c>
      <c r="N115">
        <v>0.60963460799100933</v>
      </c>
      <c r="O115">
        <v>0.39036539200899062</v>
      </c>
      <c r="P115">
        <v>0.75814943418749647</v>
      </c>
      <c r="Q115">
        <v>0.24185056581250361</v>
      </c>
      <c r="R115">
        <v>0.17659422949215339</v>
      </c>
      <c r="S115" s="3">
        <v>3417</v>
      </c>
      <c r="T115" s="3">
        <f t="shared" si="8"/>
        <v>-577</v>
      </c>
      <c r="U115">
        <v>5392</v>
      </c>
      <c r="V115">
        <v>3370.65041610444</v>
      </c>
      <c r="W115">
        <v>3417</v>
      </c>
      <c r="X115" s="10">
        <v>13.2</v>
      </c>
      <c r="Y115">
        <v>0</v>
      </c>
      <c r="Z115">
        <f t="shared" si="9"/>
        <v>0</v>
      </c>
      <c r="AA115">
        <v>3595</v>
      </c>
      <c r="AB115">
        <v>3782</v>
      </c>
    </row>
    <row r="116" spans="1:28" x14ac:dyDescent="0.6">
      <c r="A116">
        <v>2023</v>
      </c>
      <c r="B116">
        <v>4</v>
      </c>
      <c r="C116">
        <v>25</v>
      </c>
      <c r="D116">
        <f t="shared" si="7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17982</v>
      </c>
      <c r="M116">
        <v>17656</v>
      </c>
      <c r="N116">
        <v>0.60573131870254437</v>
      </c>
      <c r="O116">
        <v>0.39426868129745563</v>
      </c>
      <c r="P116">
        <v>0.76622971920731897</v>
      </c>
      <c r="Q116">
        <v>0.23377028079268111</v>
      </c>
      <c r="R116">
        <v>0.18463005053789969</v>
      </c>
      <c r="S116" s="3">
        <v>3423</v>
      </c>
      <c r="T116" s="3">
        <f t="shared" si="8"/>
        <v>6</v>
      </c>
      <c r="U116">
        <v>5392</v>
      </c>
      <c r="V116">
        <v>3147.3016136624979</v>
      </c>
      <c r="W116">
        <v>3423</v>
      </c>
      <c r="X116" s="10">
        <v>10.4</v>
      </c>
      <c r="Y116">
        <v>15.8</v>
      </c>
      <c r="Z116">
        <f t="shared" si="9"/>
        <v>164.32000000000002</v>
      </c>
      <c r="AA116">
        <v>3552</v>
      </c>
      <c r="AB116">
        <v>3500</v>
      </c>
    </row>
    <row r="117" spans="1:28" x14ac:dyDescent="0.6">
      <c r="A117">
        <v>2023</v>
      </c>
      <c r="B117">
        <v>4</v>
      </c>
      <c r="C117">
        <v>26</v>
      </c>
      <c r="D117">
        <f t="shared" si="7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18168</v>
      </c>
      <c r="M117">
        <v>18221</v>
      </c>
      <c r="N117">
        <v>0.61101977607167923</v>
      </c>
      <c r="O117">
        <v>0.38898022392832082</v>
      </c>
      <c r="P117">
        <v>0.76463480291334962</v>
      </c>
      <c r="Q117">
        <v>0.23536519708665041</v>
      </c>
      <c r="R117">
        <v>0.12590336902620641</v>
      </c>
      <c r="S117" s="3">
        <v>3456</v>
      </c>
      <c r="T117" s="3">
        <f t="shared" si="8"/>
        <v>33</v>
      </c>
      <c r="U117">
        <v>5392</v>
      </c>
      <c r="V117">
        <v>3246.3439745898859</v>
      </c>
      <c r="W117">
        <v>3456</v>
      </c>
      <c r="X117" s="10">
        <v>13.3</v>
      </c>
      <c r="Y117">
        <v>0</v>
      </c>
      <c r="Z117">
        <f t="shared" si="9"/>
        <v>0</v>
      </c>
      <c r="AA117">
        <v>3730</v>
      </c>
      <c r="AB117">
        <v>3722</v>
      </c>
    </row>
    <row r="118" spans="1:28" x14ac:dyDescent="0.6">
      <c r="A118">
        <v>2023</v>
      </c>
      <c r="B118">
        <v>4</v>
      </c>
      <c r="C118">
        <v>27</v>
      </c>
      <c r="D118">
        <f t="shared" si="7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19592</v>
      </c>
      <c r="M118">
        <v>19460</v>
      </c>
      <c r="N118">
        <v>0.57495912872210453</v>
      </c>
      <c r="O118">
        <v>0.42504087127789553</v>
      </c>
      <c r="P118">
        <v>0.729274742942563</v>
      </c>
      <c r="Q118">
        <v>0.270725257057437</v>
      </c>
      <c r="R118">
        <v>0.21805691425068591</v>
      </c>
      <c r="S118" s="3">
        <v>3650</v>
      </c>
      <c r="T118" s="3">
        <f t="shared" si="8"/>
        <v>194</v>
      </c>
      <c r="U118">
        <v>5392</v>
      </c>
      <c r="V118">
        <v>3563.9995196075561</v>
      </c>
      <c r="W118">
        <v>3650</v>
      </c>
      <c r="X118" s="10">
        <v>15.2</v>
      </c>
      <c r="Y118">
        <v>0</v>
      </c>
      <c r="Z118">
        <f t="shared" si="9"/>
        <v>0</v>
      </c>
      <c r="AA118">
        <v>3999</v>
      </c>
      <c r="AB118">
        <v>3831</v>
      </c>
    </row>
    <row r="119" spans="1:28" x14ac:dyDescent="0.6">
      <c r="A119">
        <v>2023</v>
      </c>
      <c r="B119">
        <v>4</v>
      </c>
      <c r="C119">
        <v>28</v>
      </c>
      <c r="D119">
        <f t="shared" si="7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20166</v>
      </c>
      <c r="M119">
        <v>19486</v>
      </c>
      <c r="N119">
        <v>0.58531478916882307</v>
      </c>
      <c r="O119">
        <v>0.41468521083117688</v>
      </c>
      <c r="P119">
        <v>0.73907607220073068</v>
      </c>
      <c r="Q119">
        <v>0.26092392779926932</v>
      </c>
      <c r="R119">
        <v>0.13506994962786259</v>
      </c>
      <c r="S119" s="3">
        <v>3608</v>
      </c>
      <c r="T119" s="3">
        <f t="shared" si="8"/>
        <v>-42</v>
      </c>
      <c r="U119">
        <v>5392</v>
      </c>
      <c r="V119">
        <v>3723.1283503553282</v>
      </c>
      <c r="W119">
        <v>3608</v>
      </c>
      <c r="X119" s="10">
        <v>16.7</v>
      </c>
      <c r="Y119">
        <v>0</v>
      </c>
      <c r="Z119">
        <f t="shared" si="9"/>
        <v>0</v>
      </c>
      <c r="AA119">
        <v>4125</v>
      </c>
      <c r="AB119">
        <v>3704</v>
      </c>
    </row>
    <row r="120" spans="1:28" x14ac:dyDescent="0.6">
      <c r="A120">
        <v>2023</v>
      </c>
      <c r="B120">
        <v>4</v>
      </c>
      <c r="C120">
        <v>29</v>
      </c>
      <c r="D120">
        <f t="shared" si="7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18322</v>
      </c>
      <c r="M120">
        <v>17673</v>
      </c>
      <c r="N120">
        <v>0.50248866832594752</v>
      </c>
      <c r="O120">
        <v>0.49751133167405248</v>
      </c>
      <c r="P120">
        <v>0.79997925898945743</v>
      </c>
      <c r="Q120">
        <v>0.20002074101054251</v>
      </c>
      <c r="R120">
        <v>0.44883875634877268</v>
      </c>
      <c r="S120" s="3">
        <v>4279</v>
      </c>
      <c r="T120" s="3">
        <f t="shared" si="8"/>
        <v>671</v>
      </c>
      <c r="U120">
        <v>5392</v>
      </c>
      <c r="V120">
        <v>4068.591263929698</v>
      </c>
      <c r="W120">
        <v>4279</v>
      </c>
      <c r="X120" s="10">
        <v>15.8</v>
      </c>
      <c r="Y120">
        <v>13.1</v>
      </c>
      <c r="Z120">
        <f t="shared" si="9"/>
        <v>206.98</v>
      </c>
      <c r="AA120">
        <v>3947</v>
      </c>
      <c r="AB120">
        <v>3507</v>
      </c>
    </row>
    <row r="121" spans="1:28" x14ac:dyDescent="0.6">
      <c r="A121">
        <v>2023</v>
      </c>
      <c r="B121">
        <v>4</v>
      </c>
      <c r="C121">
        <v>30</v>
      </c>
      <c r="D121">
        <f t="shared" si="7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19483</v>
      </c>
      <c r="M121">
        <v>19000</v>
      </c>
      <c r="N121">
        <v>0.59745289615987129</v>
      </c>
      <c r="O121">
        <v>0.40254710384012882</v>
      </c>
      <c r="P121">
        <v>0.75146086157513947</v>
      </c>
      <c r="Q121">
        <v>0.2485391384248605</v>
      </c>
      <c r="R121">
        <v>0.15397844051777759</v>
      </c>
      <c r="S121" s="3">
        <v>4143</v>
      </c>
      <c r="T121" s="3">
        <f t="shared" si="8"/>
        <v>-136</v>
      </c>
      <c r="U121">
        <v>5392</v>
      </c>
      <c r="V121">
        <v>3791.177701923265</v>
      </c>
      <c r="W121">
        <v>4143</v>
      </c>
      <c r="X121" s="10">
        <v>15.1</v>
      </c>
      <c r="Y121">
        <v>0</v>
      </c>
      <c r="Z121">
        <f t="shared" si="9"/>
        <v>0</v>
      </c>
      <c r="AA121">
        <v>3359</v>
      </c>
      <c r="AB121">
        <v>3799</v>
      </c>
    </row>
    <row r="122" spans="1:28" x14ac:dyDescent="0.6">
      <c r="A122">
        <v>2023</v>
      </c>
      <c r="B122">
        <v>5</v>
      </c>
      <c r="C122">
        <v>1</v>
      </c>
      <c r="D122">
        <f t="shared" si="7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19325</v>
      </c>
      <c r="M122">
        <v>18113</v>
      </c>
      <c r="N122">
        <v>0.59938125599890302</v>
      </c>
      <c r="O122">
        <v>0.40061874400109693</v>
      </c>
      <c r="P122">
        <v>0.75005550005550004</v>
      </c>
      <c r="Q122">
        <v>0.24994449994449991</v>
      </c>
      <c r="R122">
        <v>0.19196906035141331</v>
      </c>
      <c r="S122" s="3">
        <v>3492</v>
      </c>
      <c r="T122" s="3">
        <f t="shared" si="8"/>
        <v>-651</v>
      </c>
      <c r="U122">
        <v>5392</v>
      </c>
      <c r="V122">
        <v>3236.355542727289</v>
      </c>
      <c r="W122">
        <v>3492</v>
      </c>
      <c r="X122" s="10">
        <v>16</v>
      </c>
      <c r="Y122">
        <v>0</v>
      </c>
      <c r="Z122">
        <f t="shared" si="9"/>
        <v>0</v>
      </c>
      <c r="AA122">
        <v>2932</v>
      </c>
      <c r="AB122">
        <v>3800</v>
      </c>
    </row>
    <row r="123" spans="1:28" x14ac:dyDescent="0.6">
      <c r="A123">
        <v>2023</v>
      </c>
      <c r="B123">
        <v>5</v>
      </c>
      <c r="C123">
        <v>2</v>
      </c>
      <c r="D123">
        <f t="shared" si="7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18643</v>
      </c>
      <c r="M123">
        <v>17083</v>
      </c>
      <c r="N123">
        <v>0.58718086255192425</v>
      </c>
      <c r="O123">
        <v>0.41281913744807569</v>
      </c>
      <c r="P123">
        <v>0.75471462105954912</v>
      </c>
      <c r="Q123">
        <v>0.24528537894045091</v>
      </c>
      <c r="R123">
        <v>0.20096521681843121</v>
      </c>
      <c r="S123" s="3">
        <v>2833</v>
      </c>
      <c r="T123" s="3">
        <f t="shared" si="8"/>
        <v>-659</v>
      </c>
      <c r="U123">
        <v>5392</v>
      </c>
      <c r="V123">
        <v>3286.265456611839</v>
      </c>
      <c r="W123">
        <v>2833</v>
      </c>
      <c r="X123" s="10">
        <v>16.3</v>
      </c>
      <c r="Y123">
        <v>0</v>
      </c>
      <c r="Z123">
        <f t="shared" si="9"/>
        <v>0</v>
      </c>
      <c r="AA123">
        <v>3290</v>
      </c>
      <c r="AB123">
        <v>3632</v>
      </c>
    </row>
    <row r="124" spans="1:28" x14ac:dyDescent="0.6">
      <c r="A124">
        <v>2023</v>
      </c>
      <c r="B124">
        <v>5</v>
      </c>
      <c r="C124">
        <v>3</v>
      </c>
      <c r="D124">
        <f t="shared" si="7"/>
        <v>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18324</v>
      </c>
      <c r="M124">
        <v>18069</v>
      </c>
      <c r="N124">
        <v>0.59810238730289722</v>
      </c>
      <c r="O124">
        <v>0.40189761269710278</v>
      </c>
      <c r="P124">
        <v>0.76613225803719331</v>
      </c>
      <c r="Q124">
        <v>0.2338677419628066</v>
      </c>
      <c r="R124">
        <v>0.13056859973632881</v>
      </c>
      <c r="S124" s="3">
        <v>2832</v>
      </c>
      <c r="T124" s="3">
        <f t="shared" si="8"/>
        <v>-1</v>
      </c>
      <c r="U124">
        <v>5392</v>
      </c>
      <c r="V124">
        <v>3317.4409013085419</v>
      </c>
      <c r="W124">
        <v>2832</v>
      </c>
      <c r="X124" s="10">
        <v>17.399999999999999</v>
      </c>
      <c r="Y124">
        <v>0</v>
      </c>
      <c r="Z124">
        <f t="shared" si="9"/>
        <v>0</v>
      </c>
      <c r="AA124">
        <v>3572</v>
      </c>
      <c r="AB124">
        <v>3432</v>
      </c>
    </row>
    <row r="125" spans="1:28" x14ac:dyDescent="0.6">
      <c r="A125">
        <v>2023</v>
      </c>
      <c r="B125">
        <v>5</v>
      </c>
      <c r="C125">
        <v>4</v>
      </c>
      <c r="D125">
        <f t="shared" si="7"/>
        <v>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14664</v>
      </c>
      <c r="M125">
        <v>15871</v>
      </c>
      <c r="N125">
        <v>0.49047893667270831</v>
      </c>
      <c r="O125">
        <v>0.50952106332729175</v>
      </c>
      <c r="P125">
        <v>0.78329189073133709</v>
      </c>
      <c r="Q125">
        <v>0.21670810926866291</v>
      </c>
      <c r="R125">
        <v>0.1270159578983108</v>
      </c>
      <c r="S125" s="3">
        <v>2987</v>
      </c>
      <c r="T125" s="3">
        <f t="shared" si="8"/>
        <v>155</v>
      </c>
      <c r="U125">
        <v>5392</v>
      </c>
      <c r="V125">
        <v>3354.488598985648</v>
      </c>
      <c r="W125">
        <v>2987</v>
      </c>
      <c r="X125" s="10">
        <v>17.8</v>
      </c>
      <c r="Y125">
        <v>1.5</v>
      </c>
      <c r="Z125">
        <f t="shared" si="9"/>
        <v>26.700000000000003</v>
      </c>
      <c r="AA125">
        <v>3438</v>
      </c>
      <c r="AB125">
        <v>2873</v>
      </c>
    </row>
    <row r="126" spans="1:28" x14ac:dyDescent="0.6">
      <c r="A126">
        <v>2023</v>
      </c>
      <c r="B126">
        <v>5</v>
      </c>
      <c r="C126">
        <v>5</v>
      </c>
      <c r="D126">
        <f t="shared" si="7"/>
        <v>5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2" t="s">
        <v>66</v>
      </c>
      <c r="K126" s="12"/>
      <c r="L126" s="6">
        <v>2316</v>
      </c>
      <c r="M126" s="6">
        <v>4219</v>
      </c>
      <c r="N126">
        <v>0.1470588235294118</v>
      </c>
      <c r="O126">
        <v>0.61764705882352944</v>
      </c>
      <c r="P126">
        <v>0.56316526610644257</v>
      </c>
      <c r="Q126">
        <v>0.20154061624649861</v>
      </c>
      <c r="R126">
        <v>0.13347338935574229</v>
      </c>
      <c r="S126" s="3">
        <v>2873</v>
      </c>
      <c r="T126" s="3">
        <f t="shared" si="8"/>
        <v>-114</v>
      </c>
      <c r="U126">
        <v>5392</v>
      </c>
      <c r="V126">
        <v>2425.2634466771242</v>
      </c>
      <c r="W126">
        <v>2873</v>
      </c>
      <c r="X126" s="10">
        <v>17.5</v>
      </c>
      <c r="Y126">
        <v>51.3</v>
      </c>
      <c r="Z126">
        <f t="shared" si="9"/>
        <v>897.75</v>
      </c>
      <c r="AA126">
        <v>1365</v>
      </c>
      <c r="AB126">
        <v>1252</v>
      </c>
    </row>
    <row r="127" spans="1:28" x14ac:dyDescent="0.6">
      <c r="A127">
        <v>2023</v>
      </c>
      <c r="B127">
        <v>5</v>
      </c>
      <c r="C127">
        <v>6</v>
      </c>
      <c r="D127">
        <f t="shared" si="7"/>
        <v>6</v>
      </c>
      <c r="E127" t="s">
        <v>20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2" t="s">
        <v>66</v>
      </c>
      <c r="K127" s="12"/>
      <c r="L127">
        <v>21468</v>
      </c>
      <c r="M127">
        <v>18161</v>
      </c>
      <c r="N127">
        <v>0.5657626398975879</v>
      </c>
      <c r="O127">
        <v>0.43423736010241198</v>
      </c>
      <c r="P127">
        <v>0.77749724324118785</v>
      </c>
      <c r="Q127">
        <v>0.22250275675881209</v>
      </c>
      <c r="R127">
        <v>0.33614026304337719</v>
      </c>
      <c r="S127" s="3">
        <v>3413</v>
      </c>
      <c r="T127" s="3">
        <f t="shared" si="8"/>
        <v>540</v>
      </c>
      <c r="U127">
        <v>5392</v>
      </c>
      <c r="V127">
        <v>4331.5473545521918</v>
      </c>
      <c r="W127">
        <v>3413</v>
      </c>
      <c r="X127" s="10">
        <v>14.4</v>
      </c>
      <c r="Y127">
        <v>98.9</v>
      </c>
      <c r="Z127">
        <f t="shared" si="9"/>
        <v>1424.16</v>
      </c>
      <c r="AA127">
        <v>3906</v>
      </c>
      <c r="AB127">
        <v>4161</v>
      </c>
    </row>
    <row r="128" spans="1:28" x14ac:dyDescent="0.6">
      <c r="A128">
        <v>2023</v>
      </c>
      <c r="B128">
        <v>5</v>
      </c>
      <c r="C128">
        <v>7</v>
      </c>
      <c r="D128">
        <f t="shared" si="7"/>
        <v>7</v>
      </c>
      <c r="E128" t="s">
        <v>20</v>
      </c>
      <c r="F128" t="s">
        <v>17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>
        <f t="shared" si="5"/>
        <v>0</v>
      </c>
      <c r="I128">
        <f t="shared" si="6"/>
        <v>1</v>
      </c>
      <c r="J128" s="12" t="s">
        <v>66</v>
      </c>
      <c r="K128" s="12"/>
      <c r="L128">
        <v>15898</v>
      </c>
      <c r="M128">
        <v>17560</v>
      </c>
      <c r="N128">
        <v>0.56319493958357558</v>
      </c>
      <c r="O128">
        <v>0.43680506041642447</v>
      </c>
      <c r="P128">
        <v>0.74639338003706968</v>
      </c>
      <c r="Q128">
        <v>0.25360661996293032</v>
      </c>
      <c r="R128">
        <v>8.9286971906258006E-2</v>
      </c>
      <c r="S128" s="3">
        <v>2884</v>
      </c>
      <c r="T128" s="3">
        <f t="shared" si="8"/>
        <v>-529</v>
      </c>
      <c r="U128">
        <v>5392</v>
      </c>
      <c r="V128">
        <v>3601.53300138645</v>
      </c>
      <c r="W128">
        <v>2884</v>
      </c>
      <c r="X128" s="10">
        <v>11.5</v>
      </c>
      <c r="Y128">
        <v>9.1999999999999993</v>
      </c>
      <c r="Z128">
        <f t="shared" si="9"/>
        <v>105.8</v>
      </c>
      <c r="AA128">
        <v>2849</v>
      </c>
      <c r="AB128">
        <v>3439</v>
      </c>
    </row>
    <row r="129" spans="1:28" x14ac:dyDescent="0.6">
      <c r="A129">
        <v>2023</v>
      </c>
      <c r="B129">
        <v>5</v>
      </c>
      <c r="C129">
        <v>8</v>
      </c>
      <c r="D129">
        <f t="shared" si="7"/>
        <v>1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17637</v>
      </c>
      <c r="M129">
        <v>19222</v>
      </c>
      <c r="N129">
        <v>0.57426568049405413</v>
      </c>
      <c r="O129">
        <v>0.42573431950594581</v>
      </c>
      <c r="P129">
        <v>0.75033722525072011</v>
      </c>
      <c r="Q129">
        <v>0.24966277474927989</v>
      </c>
      <c r="R129">
        <v>0.1376057813774077</v>
      </c>
      <c r="S129" s="3">
        <v>2402</v>
      </c>
      <c r="T129" s="3">
        <f t="shared" si="8"/>
        <v>-482</v>
      </c>
      <c r="U129">
        <v>5392</v>
      </c>
      <c r="V129">
        <v>3093.0641709032338</v>
      </c>
      <c r="W129">
        <v>2402</v>
      </c>
      <c r="X129" s="10">
        <v>14.4</v>
      </c>
      <c r="Y129">
        <v>0</v>
      </c>
      <c r="Z129">
        <f t="shared" si="9"/>
        <v>0</v>
      </c>
      <c r="AA129">
        <v>3317</v>
      </c>
      <c r="AB129">
        <v>3585</v>
      </c>
    </row>
    <row r="130" spans="1:28" x14ac:dyDescent="0.6">
      <c r="A130">
        <v>2023</v>
      </c>
      <c r="B130">
        <v>5</v>
      </c>
      <c r="C130">
        <v>9</v>
      </c>
      <c r="D130">
        <f t="shared" si="7"/>
        <v>2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15528</v>
      </c>
      <c r="M130">
        <v>18288</v>
      </c>
      <c r="N130">
        <v>0.5717566691387489</v>
      </c>
      <c r="O130">
        <v>0.4282433308612511</v>
      </c>
      <c r="P130">
        <v>0.76392522949844022</v>
      </c>
      <c r="Q130">
        <v>0.23607477050155981</v>
      </c>
      <c r="R130">
        <v>5.2934012051203808E-2</v>
      </c>
      <c r="S130" s="3">
        <v>2578</v>
      </c>
      <c r="T130" s="3">
        <f t="shared" si="8"/>
        <v>176</v>
      </c>
      <c r="U130">
        <v>5392</v>
      </c>
      <c r="V130">
        <v>2918.7432501828639</v>
      </c>
      <c r="W130">
        <v>2578</v>
      </c>
      <c r="X130" s="10">
        <v>16.600000000000001</v>
      </c>
      <c r="Y130">
        <v>0</v>
      </c>
      <c r="Z130">
        <f t="shared" si="9"/>
        <v>0</v>
      </c>
      <c r="AA130">
        <v>3303</v>
      </c>
      <c r="AB130">
        <v>3090</v>
      </c>
    </row>
    <row r="131" spans="1:28" x14ac:dyDescent="0.6">
      <c r="A131">
        <v>2023</v>
      </c>
      <c r="B131">
        <v>5</v>
      </c>
      <c r="C131">
        <v>10</v>
      </c>
      <c r="D131">
        <f t="shared" ref="D131:D194" si="12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15568</v>
      </c>
      <c r="M131">
        <v>18700</v>
      </c>
      <c r="N131">
        <v>0.56833812573431952</v>
      </c>
      <c r="O131">
        <v>0.43166187426568048</v>
      </c>
      <c r="P131">
        <v>0.77394083233183586</v>
      </c>
      <c r="Q131">
        <v>0.2260591676681642</v>
      </c>
      <c r="R131">
        <v>7.3655640783668472E-2</v>
      </c>
      <c r="S131" s="3">
        <v>2984</v>
      </c>
      <c r="T131" s="3">
        <f t="shared" ref="T131:T194" si="13">S131-S130</f>
        <v>406</v>
      </c>
      <c r="U131">
        <v>5392</v>
      </c>
      <c r="V131">
        <v>3054.963168838005</v>
      </c>
      <c r="W131">
        <v>2984</v>
      </c>
      <c r="X131" s="10">
        <v>18.3</v>
      </c>
      <c r="Y131">
        <v>0</v>
      </c>
      <c r="Z131">
        <f t="shared" ref="Z131:Z194" si="14">X131*Y131</f>
        <v>0</v>
      </c>
      <c r="AA131">
        <v>3600</v>
      </c>
      <c r="AB131">
        <v>3263</v>
      </c>
    </row>
    <row r="132" spans="1:28" x14ac:dyDescent="0.6">
      <c r="A132">
        <v>2023</v>
      </c>
      <c r="B132">
        <v>5</v>
      </c>
      <c r="C132">
        <v>11</v>
      </c>
      <c r="D132">
        <f t="shared" si="12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17565</v>
      </c>
      <c r="M132">
        <v>18967</v>
      </c>
      <c r="N132">
        <v>0.56122699312464386</v>
      </c>
      <c r="O132">
        <v>0.43877300687535609</v>
      </c>
      <c r="P132">
        <v>0.74276638192136279</v>
      </c>
      <c r="Q132">
        <v>0.25723361807863709</v>
      </c>
      <c r="R132">
        <v>8.4078372304560625E-2</v>
      </c>
      <c r="S132" s="3">
        <v>3242</v>
      </c>
      <c r="T132" s="3">
        <f t="shared" si="13"/>
        <v>258</v>
      </c>
      <c r="U132">
        <v>5392</v>
      </c>
      <c r="V132">
        <v>3360.3729643373422</v>
      </c>
      <c r="W132">
        <v>3242</v>
      </c>
      <c r="X132" s="10">
        <v>17.600000000000001</v>
      </c>
      <c r="Y132">
        <v>0</v>
      </c>
      <c r="Z132">
        <f t="shared" si="14"/>
        <v>0</v>
      </c>
      <c r="AA132">
        <v>3669</v>
      </c>
      <c r="AB132">
        <v>3298</v>
      </c>
    </row>
    <row r="133" spans="1:28" x14ac:dyDescent="0.6">
      <c r="A133">
        <v>2023</v>
      </c>
      <c r="B133">
        <v>5</v>
      </c>
      <c r="C133">
        <v>12</v>
      </c>
      <c r="D133">
        <f t="shared" si="12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19475</v>
      </c>
      <c r="M133">
        <v>20065</v>
      </c>
      <c r="N133">
        <v>0.5938819578001876</v>
      </c>
      <c r="O133">
        <v>0.40611804219981229</v>
      </c>
      <c r="P133">
        <v>0.7483331865730336</v>
      </c>
      <c r="Q133">
        <v>0.2516668134269664</v>
      </c>
      <c r="R133">
        <v>0.15469771102852509</v>
      </c>
      <c r="S133" s="3">
        <v>3591</v>
      </c>
      <c r="T133" s="3">
        <f t="shared" si="13"/>
        <v>349</v>
      </c>
      <c r="U133">
        <v>5392</v>
      </c>
      <c r="V133">
        <v>3616.2214159775781</v>
      </c>
      <c r="W133">
        <v>3591</v>
      </c>
      <c r="X133" s="10">
        <v>17.399999999999999</v>
      </c>
      <c r="Y133">
        <v>0</v>
      </c>
      <c r="Z133">
        <f t="shared" si="14"/>
        <v>0</v>
      </c>
      <c r="AA133">
        <v>4099</v>
      </c>
      <c r="AB133">
        <v>3537</v>
      </c>
    </row>
    <row r="134" spans="1:28" x14ac:dyDescent="0.6">
      <c r="A134">
        <v>2023</v>
      </c>
      <c r="B134">
        <v>5</v>
      </c>
      <c r="C134">
        <v>13</v>
      </c>
      <c r="D134">
        <f t="shared" si="12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19636</v>
      </c>
      <c r="M134">
        <v>19716</v>
      </c>
      <c r="N134">
        <v>0.61863883905406392</v>
      </c>
      <c r="O134">
        <v>0.38136116094593597</v>
      </c>
      <c r="P134">
        <v>0.78375563786463431</v>
      </c>
      <c r="Q134">
        <v>0.2162443621353656</v>
      </c>
      <c r="R134">
        <v>0.13321510765282391</v>
      </c>
      <c r="S134" s="3">
        <v>4174</v>
      </c>
      <c r="T134" s="3">
        <f t="shared" si="13"/>
        <v>583</v>
      </c>
      <c r="U134">
        <v>5392</v>
      </c>
      <c r="V134">
        <v>3735.9170951411229</v>
      </c>
      <c r="W134">
        <v>4174</v>
      </c>
      <c r="X134" s="10">
        <v>14.6</v>
      </c>
      <c r="Y134">
        <v>16.100000000000001</v>
      </c>
      <c r="Z134">
        <f t="shared" si="14"/>
        <v>235.06</v>
      </c>
      <c r="AA134">
        <v>3649</v>
      </c>
      <c r="AB134">
        <v>3426</v>
      </c>
    </row>
    <row r="135" spans="1:28" x14ac:dyDescent="0.6">
      <c r="A135">
        <v>2023</v>
      </c>
      <c r="B135">
        <v>5</v>
      </c>
      <c r="C135">
        <v>14</v>
      </c>
      <c r="D135">
        <f t="shared" si="12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20027</v>
      </c>
      <c r="M135">
        <v>20192</v>
      </c>
      <c r="N135">
        <v>0.55864940555134524</v>
      </c>
      <c r="O135">
        <v>0.44135059444865482</v>
      </c>
      <c r="P135">
        <v>0.75246956707086021</v>
      </c>
      <c r="Q135">
        <v>0.24753043292913979</v>
      </c>
      <c r="R135">
        <v>0.46324138325754699</v>
      </c>
      <c r="S135" s="3">
        <v>4160</v>
      </c>
      <c r="T135" s="3">
        <f t="shared" si="13"/>
        <v>-14</v>
      </c>
      <c r="U135">
        <v>5392</v>
      </c>
      <c r="V135">
        <v>4027.7402825836998</v>
      </c>
      <c r="W135">
        <v>4160</v>
      </c>
      <c r="X135" s="10">
        <v>17.100000000000001</v>
      </c>
      <c r="Y135">
        <v>0</v>
      </c>
      <c r="Z135">
        <f t="shared" si="14"/>
        <v>0</v>
      </c>
      <c r="AA135">
        <v>3473</v>
      </c>
      <c r="AB135">
        <v>4146</v>
      </c>
    </row>
    <row r="136" spans="1:28" x14ac:dyDescent="0.6">
      <c r="A136">
        <v>2023</v>
      </c>
      <c r="B136">
        <v>5</v>
      </c>
      <c r="C136">
        <v>15</v>
      </c>
      <c r="D136">
        <f t="shared" si="12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19536</v>
      </c>
      <c r="M136">
        <v>19523</v>
      </c>
      <c r="N136">
        <v>0.56650237017884075</v>
      </c>
      <c r="O136">
        <v>0.43349762982115919</v>
      </c>
      <c r="P136">
        <v>0.75673795159089274</v>
      </c>
      <c r="Q136">
        <v>0.2432620484091072</v>
      </c>
      <c r="R136">
        <v>0.21635962077138551</v>
      </c>
      <c r="S136" s="3">
        <v>3287</v>
      </c>
      <c r="T136" s="3">
        <f t="shared" si="13"/>
        <v>-873</v>
      </c>
      <c r="U136">
        <v>5392</v>
      </c>
      <c r="V136">
        <v>3417.6610998893302</v>
      </c>
      <c r="W136">
        <v>3287</v>
      </c>
      <c r="X136" s="10">
        <v>18.600000000000001</v>
      </c>
      <c r="Y136">
        <v>0</v>
      </c>
      <c r="Z136">
        <f t="shared" si="14"/>
        <v>0</v>
      </c>
      <c r="AA136">
        <v>3464</v>
      </c>
      <c r="AB136">
        <v>3754</v>
      </c>
    </row>
    <row r="137" spans="1:28" x14ac:dyDescent="0.6">
      <c r="A137">
        <v>2023</v>
      </c>
      <c r="B137">
        <v>5</v>
      </c>
      <c r="C137">
        <v>16</v>
      </c>
      <c r="D137">
        <f t="shared" si="12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17643</v>
      </c>
      <c r="M137">
        <v>18479</v>
      </c>
      <c r="N137">
        <v>0.59347692211469305</v>
      </c>
      <c r="O137">
        <v>0.406523077885307</v>
      </c>
      <c r="P137">
        <v>0.75708355971513874</v>
      </c>
      <c r="Q137">
        <v>0.2429164402848614</v>
      </c>
      <c r="R137">
        <v>0.1072327311491398</v>
      </c>
      <c r="S137" s="3">
        <v>3202</v>
      </c>
      <c r="T137" s="3">
        <f t="shared" si="13"/>
        <v>-85</v>
      </c>
      <c r="U137">
        <v>5392</v>
      </c>
      <c r="V137">
        <v>3114.001983184331</v>
      </c>
      <c r="W137">
        <v>3202</v>
      </c>
      <c r="X137" s="10">
        <v>19.3</v>
      </c>
      <c r="Y137">
        <v>0</v>
      </c>
      <c r="Z137">
        <f t="shared" si="14"/>
        <v>0</v>
      </c>
      <c r="AA137">
        <v>3387</v>
      </c>
      <c r="AB137">
        <v>3448</v>
      </c>
    </row>
    <row r="138" spans="1:28" x14ac:dyDescent="0.6">
      <c r="A138">
        <v>2023</v>
      </c>
      <c r="B138">
        <v>5</v>
      </c>
      <c r="C138">
        <v>17</v>
      </c>
      <c r="D138">
        <f t="shared" si="12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17797</v>
      </c>
      <c r="M138">
        <v>18311</v>
      </c>
      <c r="N138">
        <v>0.56723563648759423</v>
      </c>
      <c r="O138">
        <v>0.43276436351240583</v>
      </c>
      <c r="P138">
        <v>0.76104257167588074</v>
      </c>
      <c r="Q138">
        <v>0.23895742832411929</v>
      </c>
      <c r="R138">
        <v>0.24416577625009611</v>
      </c>
      <c r="S138" s="3">
        <v>3419</v>
      </c>
      <c r="T138" s="3">
        <f t="shared" si="13"/>
        <v>217</v>
      </c>
      <c r="U138">
        <v>5392</v>
      </c>
      <c r="V138">
        <v>3340.7094845083661</v>
      </c>
      <c r="W138">
        <v>3419</v>
      </c>
      <c r="X138" s="10">
        <v>20.2</v>
      </c>
      <c r="Y138">
        <v>0</v>
      </c>
      <c r="Z138">
        <f t="shared" si="14"/>
        <v>0</v>
      </c>
      <c r="AA138">
        <v>3640</v>
      </c>
      <c r="AB138">
        <v>3510</v>
      </c>
    </row>
    <row r="139" spans="1:28" x14ac:dyDescent="0.6">
      <c r="A139">
        <v>2023</v>
      </c>
      <c r="B139">
        <v>5</v>
      </c>
      <c r="C139">
        <v>18</v>
      </c>
      <c r="D139">
        <f t="shared" si="12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18326</v>
      </c>
      <c r="M139">
        <v>18976</v>
      </c>
      <c r="N139">
        <v>0.56160018374551246</v>
      </c>
      <c r="O139">
        <v>0.43839981625448748</v>
      </c>
      <c r="P139">
        <v>0.74690762908755992</v>
      </c>
      <c r="Q139">
        <v>0.25309237091244008</v>
      </c>
      <c r="R139">
        <v>0.16523236471333361</v>
      </c>
      <c r="S139" s="3">
        <v>3418</v>
      </c>
      <c r="T139" s="3">
        <f t="shared" si="13"/>
        <v>-1</v>
      </c>
      <c r="U139">
        <v>5392</v>
      </c>
      <c r="V139">
        <v>3446.2959921226652</v>
      </c>
      <c r="W139">
        <v>3418</v>
      </c>
      <c r="X139" s="10">
        <v>18.3</v>
      </c>
      <c r="Y139">
        <v>38.299999999999997</v>
      </c>
      <c r="Z139">
        <f t="shared" si="14"/>
        <v>700.89</v>
      </c>
      <c r="AA139">
        <v>3815</v>
      </c>
      <c r="AB139">
        <v>3478</v>
      </c>
    </row>
    <row r="140" spans="1:28" x14ac:dyDescent="0.6">
      <c r="A140">
        <v>2023</v>
      </c>
      <c r="B140">
        <v>5</v>
      </c>
      <c r="C140">
        <v>19</v>
      </c>
      <c r="D140">
        <f t="shared" si="12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19157</v>
      </c>
      <c r="M140">
        <v>19726</v>
      </c>
      <c r="N140">
        <v>0.56844824043194098</v>
      </c>
      <c r="O140">
        <v>0.43155175956805902</v>
      </c>
      <c r="P140">
        <v>0.74575995571032905</v>
      </c>
      <c r="Q140">
        <v>0.25424004428967101</v>
      </c>
      <c r="R140">
        <v>0.25091188809773768</v>
      </c>
      <c r="S140" s="3">
        <v>3775</v>
      </c>
      <c r="T140" s="3">
        <f t="shared" si="13"/>
        <v>357</v>
      </c>
      <c r="U140">
        <v>5392</v>
      </c>
      <c r="V140">
        <v>3657.717225894879</v>
      </c>
      <c r="W140">
        <v>3775</v>
      </c>
      <c r="X140" s="10">
        <v>17.899999999999999</v>
      </c>
      <c r="Y140">
        <v>4.5999999999999996</v>
      </c>
      <c r="Z140">
        <f t="shared" si="14"/>
        <v>82.339999999999989</v>
      </c>
      <c r="AA140">
        <v>4038</v>
      </c>
      <c r="AB140">
        <v>3494</v>
      </c>
    </row>
    <row r="141" spans="1:28" x14ac:dyDescent="0.6">
      <c r="A141">
        <v>2023</v>
      </c>
      <c r="B141">
        <v>5</v>
      </c>
      <c r="C141">
        <v>20</v>
      </c>
      <c r="D141">
        <f t="shared" si="12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20539</v>
      </c>
      <c r="M141">
        <v>20404</v>
      </c>
      <c r="N141">
        <v>0.59788440605914661</v>
      </c>
      <c r="O141">
        <v>0.4021155939408535</v>
      </c>
      <c r="P141">
        <v>0.80887768517526304</v>
      </c>
      <c r="Q141">
        <v>0.19112231482473699</v>
      </c>
      <c r="R141">
        <v>0.14394300912467001</v>
      </c>
      <c r="S141" s="3">
        <v>4260</v>
      </c>
      <c r="T141" s="3">
        <f t="shared" si="13"/>
        <v>485</v>
      </c>
      <c r="U141">
        <v>5392</v>
      </c>
      <c r="V141">
        <v>4048.2106557298048</v>
      </c>
      <c r="W141">
        <v>4260</v>
      </c>
      <c r="X141" s="10">
        <v>18.399999999999999</v>
      </c>
      <c r="Y141">
        <v>0</v>
      </c>
      <c r="Z141">
        <f t="shared" si="14"/>
        <v>0</v>
      </c>
      <c r="AA141">
        <v>3557</v>
      </c>
      <c r="AB141">
        <v>3465</v>
      </c>
    </row>
    <row r="142" spans="1:28" x14ac:dyDescent="0.6">
      <c r="A142">
        <v>2023</v>
      </c>
      <c r="B142">
        <v>5</v>
      </c>
      <c r="C142">
        <v>21</v>
      </c>
      <c r="D142">
        <f t="shared" si="12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19848</v>
      </c>
      <c r="M142">
        <v>20103</v>
      </c>
      <c r="N142">
        <v>0.54124151991799052</v>
      </c>
      <c r="O142">
        <v>0.45875848008200948</v>
      </c>
      <c r="P142">
        <v>0.76477754271871923</v>
      </c>
      <c r="Q142">
        <v>0.2352224572812808</v>
      </c>
      <c r="R142">
        <v>0.1130527968763263</v>
      </c>
      <c r="S142" s="3">
        <v>3975</v>
      </c>
      <c r="T142" s="3">
        <f t="shared" si="13"/>
        <v>-285</v>
      </c>
      <c r="U142">
        <v>5392</v>
      </c>
      <c r="V142">
        <v>4108.3495863118051</v>
      </c>
      <c r="W142">
        <v>3975</v>
      </c>
      <c r="X142" s="10">
        <v>19.5</v>
      </c>
      <c r="Y142">
        <v>0</v>
      </c>
      <c r="Z142">
        <f t="shared" si="14"/>
        <v>0</v>
      </c>
      <c r="AA142">
        <v>3360</v>
      </c>
      <c r="AB142">
        <v>4081</v>
      </c>
    </row>
    <row r="143" spans="1:28" x14ac:dyDescent="0.6">
      <c r="A143">
        <v>2023</v>
      </c>
      <c r="B143">
        <v>5</v>
      </c>
      <c r="C143">
        <v>22</v>
      </c>
      <c r="D143">
        <f t="shared" si="12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19722</v>
      </c>
      <c r="M143">
        <v>19484</v>
      </c>
      <c r="N143">
        <v>0.5609699508488436</v>
      </c>
      <c r="O143">
        <v>0.4390300491511564</v>
      </c>
      <c r="P143">
        <v>0.74651509102201141</v>
      </c>
      <c r="Q143">
        <v>0.25348490897798859</v>
      </c>
      <c r="R143">
        <v>0.1870918681472315</v>
      </c>
      <c r="S143" s="3">
        <v>3319</v>
      </c>
      <c r="T143" s="3">
        <f t="shared" si="13"/>
        <v>-656</v>
      </c>
      <c r="U143">
        <v>5392</v>
      </c>
      <c r="V143">
        <v>3432.8787021924418</v>
      </c>
      <c r="W143">
        <v>3319</v>
      </c>
      <c r="X143" s="10">
        <v>18.2</v>
      </c>
      <c r="Y143">
        <v>0.7</v>
      </c>
      <c r="Z143">
        <f t="shared" si="14"/>
        <v>12.739999999999998</v>
      </c>
      <c r="AA143">
        <v>3462</v>
      </c>
      <c r="AB143">
        <v>3669</v>
      </c>
    </row>
    <row r="144" spans="1:28" x14ac:dyDescent="0.6">
      <c r="A144">
        <v>2023</v>
      </c>
      <c r="B144">
        <v>5</v>
      </c>
      <c r="C144">
        <v>23</v>
      </c>
      <c r="D144">
        <f t="shared" si="12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17777</v>
      </c>
      <c r="M144">
        <v>17757</v>
      </c>
      <c r="N144">
        <v>0.61279640501549082</v>
      </c>
      <c r="O144">
        <v>0.38720359498450918</v>
      </c>
      <c r="P144">
        <v>0.75404015337542929</v>
      </c>
      <c r="Q144">
        <v>0.24595984662457071</v>
      </c>
      <c r="R144">
        <v>7.7537168713639304E-2</v>
      </c>
      <c r="S144" s="3">
        <v>3419</v>
      </c>
      <c r="T144" s="3">
        <f t="shared" si="13"/>
        <v>100</v>
      </c>
      <c r="U144">
        <v>5392</v>
      </c>
      <c r="V144">
        <v>3047.4361719983881</v>
      </c>
      <c r="W144">
        <v>3419</v>
      </c>
      <c r="X144" s="10">
        <v>18.3</v>
      </c>
      <c r="Y144">
        <v>0</v>
      </c>
      <c r="Z144">
        <f t="shared" si="14"/>
        <v>0</v>
      </c>
      <c r="AA144">
        <v>3416</v>
      </c>
      <c r="AB144">
        <v>3413</v>
      </c>
    </row>
    <row r="145" spans="1:28" x14ac:dyDescent="0.6">
      <c r="A145">
        <v>2023</v>
      </c>
      <c r="B145">
        <v>5</v>
      </c>
      <c r="C145">
        <v>24</v>
      </c>
      <c r="D145">
        <f t="shared" si="12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17778</v>
      </c>
      <c r="M145">
        <v>18613</v>
      </c>
      <c r="N145">
        <v>0.53599756644739338</v>
      </c>
      <c r="O145">
        <v>0.46400243355260662</v>
      </c>
      <c r="P145">
        <v>0.76983456278438978</v>
      </c>
      <c r="Q145">
        <v>0.2301654372156102</v>
      </c>
      <c r="R145">
        <v>0.37916682510108118</v>
      </c>
      <c r="S145" s="3">
        <v>3541</v>
      </c>
      <c r="T145" s="3">
        <f t="shared" si="13"/>
        <v>122</v>
      </c>
      <c r="U145">
        <v>5392</v>
      </c>
      <c r="V145">
        <v>3498.4590412448342</v>
      </c>
      <c r="W145">
        <v>3541</v>
      </c>
      <c r="X145" s="10">
        <v>18.5</v>
      </c>
      <c r="Y145">
        <v>0</v>
      </c>
      <c r="Z145">
        <f t="shared" si="14"/>
        <v>0</v>
      </c>
      <c r="AA145">
        <v>3771</v>
      </c>
      <c r="AB145">
        <v>3748</v>
      </c>
    </row>
    <row r="146" spans="1:28" x14ac:dyDescent="0.6">
      <c r="A146">
        <v>2023</v>
      </c>
      <c r="B146">
        <v>5</v>
      </c>
      <c r="C146">
        <v>25</v>
      </c>
      <c r="D146">
        <f t="shared" si="12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18706</v>
      </c>
      <c r="M146">
        <v>19181</v>
      </c>
      <c r="N146">
        <v>0.56045406969646638</v>
      </c>
      <c r="O146">
        <v>0.43954593030353373</v>
      </c>
      <c r="P146">
        <v>0.7317264414696576</v>
      </c>
      <c r="Q146">
        <v>0.26827355853034229</v>
      </c>
      <c r="R146">
        <v>0.15032100480106311</v>
      </c>
      <c r="S146" s="3">
        <v>3610</v>
      </c>
      <c r="T146" s="3">
        <f t="shared" si="13"/>
        <v>69</v>
      </c>
      <c r="U146">
        <v>5392</v>
      </c>
      <c r="V146">
        <v>3490.872761068003</v>
      </c>
      <c r="W146">
        <v>3610</v>
      </c>
      <c r="X146" s="10">
        <v>19.2</v>
      </c>
      <c r="Y146">
        <v>0</v>
      </c>
      <c r="Z146">
        <f t="shared" si="14"/>
        <v>0</v>
      </c>
      <c r="AA146">
        <v>3897</v>
      </c>
      <c r="AB146">
        <v>3559</v>
      </c>
    </row>
    <row r="147" spans="1:28" x14ac:dyDescent="0.6">
      <c r="A147">
        <v>2023</v>
      </c>
      <c r="B147">
        <v>5</v>
      </c>
      <c r="C147">
        <v>26</v>
      </c>
      <c r="D147">
        <f t="shared" si="12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20629</v>
      </c>
      <c r="M147">
        <v>20452</v>
      </c>
      <c r="N147">
        <v>0.6132440608219154</v>
      </c>
      <c r="O147">
        <v>0.38675593917808448</v>
      </c>
      <c r="P147">
        <v>0.71575292258683265</v>
      </c>
      <c r="Q147">
        <v>0.2842470774131674</v>
      </c>
      <c r="R147">
        <v>0.16638280500737249</v>
      </c>
      <c r="S147" s="3">
        <v>4094</v>
      </c>
      <c r="T147" s="3">
        <f t="shared" si="13"/>
        <v>484</v>
      </c>
      <c r="U147">
        <v>5392</v>
      </c>
      <c r="V147">
        <v>3591.5683320935409</v>
      </c>
      <c r="W147">
        <v>4094</v>
      </c>
      <c r="X147" s="10">
        <v>19.8</v>
      </c>
      <c r="Y147">
        <v>0</v>
      </c>
      <c r="Z147">
        <f t="shared" si="14"/>
        <v>0</v>
      </c>
      <c r="AA147">
        <v>4442</v>
      </c>
      <c r="AB147">
        <v>3631</v>
      </c>
    </row>
    <row r="148" spans="1:28" x14ac:dyDescent="0.6">
      <c r="A148">
        <v>2023</v>
      </c>
      <c r="B148">
        <v>5</v>
      </c>
      <c r="C148">
        <v>27</v>
      </c>
      <c r="D148">
        <f t="shared" si="12"/>
        <v>6</v>
      </c>
      <c r="E148" t="s">
        <v>68</v>
      </c>
      <c r="F148" t="s">
        <v>11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1</v>
      </c>
      <c r="I148">
        <f t="shared" si="11"/>
        <v>1</v>
      </c>
      <c r="J148" s="12" t="s">
        <v>61</v>
      </c>
      <c r="K148" s="12"/>
      <c r="L148">
        <v>20552</v>
      </c>
      <c r="M148">
        <v>20165</v>
      </c>
      <c r="N148">
        <v>0.6144537282968352</v>
      </c>
      <c r="O148">
        <v>0.3855462717031648</v>
      </c>
      <c r="P148">
        <v>0.77838462150973531</v>
      </c>
      <c r="Q148">
        <v>0.22161537849026469</v>
      </c>
      <c r="R148">
        <v>0.100731874511696</v>
      </c>
      <c r="S148" s="3">
        <v>4538</v>
      </c>
      <c r="T148" s="3">
        <f t="shared" si="13"/>
        <v>444</v>
      </c>
      <c r="U148">
        <v>5392</v>
      </c>
      <c r="V148">
        <v>4093.0511148847331</v>
      </c>
      <c r="W148">
        <v>4538</v>
      </c>
      <c r="X148" s="10">
        <v>21.6</v>
      </c>
      <c r="Y148">
        <v>0</v>
      </c>
      <c r="Z148">
        <f t="shared" si="14"/>
        <v>0</v>
      </c>
      <c r="AA148">
        <v>2824</v>
      </c>
      <c r="AB148">
        <v>2532</v>
      </c>
    </row>
    <row r="149" spans="1:28" x14ac:dyDescent="0.6">
      <c r="A149">
        <v>2023</v>
      </c>
      <c r="B149">
        <v>5</v>
      </c>
      <c r="C149">
        <v>28</v>
      </c>
      <c r="D149">
        <f t="shared" si="12"/>
        <v>7</v>
      </c>
      <c r="E149" t="s">
        <v>68</v>
      </c>
      <c r="F149" t="s">
        <v>15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1</v>
      </c>
      <c r="H149">
        <f t="shared" si="10"/>
        <v>0</v>
      </c>
      <c r="I149">
        <f t="shared" si="11"/>
        <v>1</v>
      </c>
      <c r="J149" s="12" t="s">
        <v>61</v>
      </c>
      <c r="K149" s="12"/>
      <c r="L149">
        <v>19333</v>
      </c>
      <c r="M149">
        <v>19206</v>
      </c>
      <c r="N149">
        <v>0.55374430780777528</v>
      </c>
      <c r="O149">
        <v>0.44625569219222472</v>
      </c>
      <c r="P149">
        <v>0.74888336207995654</v>
      </c>
      <c r="Q149">
        <v>0.25111663792004352</v>
      </c>
      <c r="R149">
        <v>0.2876299611980726</v>
      </c>
      <c r="S149" s="3">
        <v>4515</v>
      </c>
      <c r="T149" s="3">
        <f t="shared" si="13"/>
        <v>-23</v>
      </c>
      <c r="U149">
        <v>5392</v>
      </c>
      <c r="V149">
        <v>4143.3319195397225</v>
      </c>
      <c r="W149">
        <v>4515</v>
      </c>
      <c r="X149" s="10">
        <v>20.9</v>
      </c>
      <c r="Y149">
        <v>2.5</v>
      </c>
      <c r="Z149">
        <f t="shared" si="14"/>
        <v>52.25</v>
      </c>
      <c r="AA149">
        <v>3100</v>
      </c>
      <c r="AB149">
        <v>3687</v>
      </c>
    </row>
    <row r="150" spans="1:28" x14ac:dyDescent="0.6">
      <c r="A150">
        <v>2023</v>
      </c>
      <c r="B150">
        <v>5</v>
      </c>
      <c r="C150">
        <v>29</v>
      </c>
      <c r="D150">
        <f t="shared" si="12"/>
        <v>1</v>
      </c>
      <c r="E150" t="s">
        <v>68</v>
      </c>
      <c r="F150" t="s">
        <v>17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2</v>
      </c>
      <c r="H150">
        <f t="shared" si="10"/>
        <v>0</v>
      </c>
      <c r="I150">
        <f t="shared" si="11"/>
        <v>1</v>
      </c>
      <c r="J150" s="12" t="s">
        <v>61</v>
      </c>
      <c r="K150" s="12"/>
      <c r="L150">
        <v>20773</v>
      </c>
      <c r="M150">
        <v>20126</v>
      </c>
      <c r="N150">
        <v>0.59049210593328239</v>
      </c>
      <c r="O150">
        <v>0.40950789406671761</v>
      </c>
      <c r="P150">
        <v>0.73777268483150837</v>
      </c>
      <c r="Q150">
        <v>0.26222731516849163</v>
      </c>
      <c r="R150">
        <v>0.15601498175027589</v>
      </c>
      <c r="S150" s="3">
        <v>3806</v>
      </c>
      <c r="T150" s="3">
        <f t="shared" si="13"/>
        <v>-709</v>
      </c>
      <c r="U150">
        <v>5392</v>
      </c>
      <c r="V150">
        <v>3611.117998858093</v>
      </c>
      <c r="W150">
        <v>3806</v>
      </c>
      <c r="X150" s="10">
        <v>20.2</v>
      </c>
      <c r="Y150">
        <v>48.8</v>
      </c>
      <c r="Z150">
        <f t="shared" si="14"/>
        <v>985.75999999999988</v>
      </c>
      <c r="AA150">
        <v>3200</v>
      </c>
      <c r="AB150">
        <v>3989</v>
      </c>
    </row>
    <row r="151" spans="1:28" x14ac:dyDescent="0.6">
      <c r="A151">
        <v>2023</v>
      </c>
      <c r="B151">
        <v>5</v>
      </c>
      <c r="C151">
        <v>30</v>
      </c>
      <c r="D151">
        <f t="shared" si="12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20094</v>
      </c>
      <c r="M151">
        <v>17937</v>
      </c>
      <c r="N151">
        <v>0.59285899555431509</v>
      </c>
      <c r="O151">
        <v>0.4071410044456848</v>
      </c>
      <c r="P151">
        <v>0.75292969262874565</v>
      </c>
      <c r="Q151">
        <v>0.24707030737125429</v>
      </c>
      <c r="R151">
        <v>0.29092174746882449</v>
      </c>
      <c r="S151" s="3">
        <v>3319</v>
      </c>
      <c r="T151" s="3">
        <f t="shared" si="13"/>
        <v>-487</v>
      </c>
      <c r="U151">
        <v>5392</v>
      </c>
      <c r="V151">
        <v>3448.1650797715211</v>
      </c>
      <c r="W151">
        <v>3319</v>
      </c>
      <c r="X151" s="10">
        <v>18.600000000000001</v>
      </c>
      <c r="Y151">
        <v>18.8</v>
      </c>
      <c r="Z151">
        <f t="shared" si="14"/>
        <v>349.68000000000006</v>
      </c>
      <c r="AA151">
        <v>3544</v>
      </c>
      <c r="AB151">
        <v>3798</v>
      </c>
    </row>
    <row r="152" spans="1:28" x14ac:dyDescent="0.6">
      <c r="A152">
        <v>2023</v>
      </c>
      <c r="B152">
        <v>5</v>
      </c>
      <c r="C152">
        <v>31</v>
      </c>
      <c r="D152">
        <f t="shared" si="12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18944</v>
      </c>
      <c r="M152">
        <v>17686</v>
      </c>
      <c r="N152">
        <v>0.56519640919795722</v>
      </c>
      <c r="O152">
        <v>0.43480359080204278</v>
      </c>
      <c r="P152">
        <v>0.77206898278879699</v>
      </c>
      <c r="Q152">
        <v>0.22793101721120301</v>
      </c>
      <c r="R152">
        <v>0.23268125063790701</v>
      </c>
      <c r="S152" s="3">
        <v>3234</v>
      </c>
      <c r="T152" s="3">
        <f t="shared" si="13"/>
        <v>-85</v>
      </c>
      <c r="U152">
        <v>5392</v>
      </c>
      <c r="V152">
        <v>3557.2737531154171</v>
      </c>
      <c r="W152">
        <v>3234</v>
      </c>
      <c r="X152" s="10">
        <v>19.8</v>
      </c>
      <c r="Y152">
        <v>0</v>
      </c>
      <c r="Z152">
        <f t="shared" si="14"/>
        <v>0</v>
      </c>
      <c r="AA152">
        <v>3670</v>
      </c>
      <c r="AB152">
        <v>3614</v>
      </c>
    </row>
    <row r="153" spans="1:28" x14ac:dyDescent="0.6">
      <c r="A153">
        <v>2023</v>
      </c>
      <c r="B153">
        <v>6</v>
      </c>
      <c r="C153">
        <v>1</v>
      </c>
      <c r="D153">
        <f t="shared" si="12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18249</v>
      </c>
      <c r="M153">
        <v>19315</v>
      </c>
      <c r="N153">
        <v>0.59110665382291672</v>
      </c>
      <c r="O153">
        <v>0.40889334617708317</v>
      </c>
      <c r="P153">
        <v>0.75703427675746016</v>
      </c>
      <c r="Q153">
        <v>0.2429657232425399</v>
      </c>
      <c r="R153">
        <v>0.21417412364644201</v>
      </c>
      <c r="S153" s="3">
        <v>3487</v>
      </c>
      <c r="T153" s="3">
        <f t="shared" si="13"/>
        <v>253</v>
      </c>
      <c r="U153">
        <v>5392</v>
      </c>
      <c r="V153">
        <v>3369.5201261084021</v>
      </c>
      <c r="W153">
        <v>3487</v>
      </c>
      <c r="X153" s="10">
        <v>18.2</v>
      </c>
      <c r="Y153">
        <v>18.600000000000001</v>
      </c>
      <c r="Z153">
        <f t="shared" si="14"/>
        <v>338.52000000000004</v>
      </c>
      <c r="AA153">
        <v>3988</v>
      </c>
      <c r="AB153">
        <v>3686</v>
      </c>
    </row>
    <row r="154" spans="1:28" x14ac:dyDescent="0.6">
      <c r="A154">
        <v>2023</v>
      </c>
      <c r="B154">
        <v>6</v>
      </c>
      <c r="C154">
        <v>2</v>
      </c>
      <c r="D154">
        <f t="shared" si="12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18079</v>
      </c>
      <c r="M154">
        <v>20279</v>
      </c>
      <c r="N154">
        <v>0.58429742898191273</v>
      </c>
      <c r="O154">
        <v>0.41570257101808727</v>
      </c>
      <c r="P154">
        <v>0.73420974121893801</v>
      </c>
      <c r="Q154">
        <v>0.26579025878106188</v>
      </c>
      <c r="R154">
        <v>0.2138024461121347</v>
      </c>
      <c r="S154" s="3">
        <v>3895</v>
      </c>
      <c r="T154" s="3">
        <f t="shared" si="13"/>
        <v>408</v>
      </c>
      <c r="U154">
        <v>5392</v>
      </c>
      <c r="V154">
        <v>3385.7308597480342</v>
      </c>
      <c r="W154">
        <v>3895</v>
      </c>
      <c r="X154" s="10">
        <v>23</v>
      </c>
      <c r="Y154">
        <v>1.9</v>
      </c>
      <c r="Z154">
        <f t="shared" si="14"/>
        <v>43.699999999999996</v>
      </c>
      <c r="AA154">
        <v>4283</v>
      </c>
      <c r="AB154">
        <v>3603</v>
      </c>
    </row>
    <row r="155" spans="1:28" x14ac:dyDescent="0.6">
      <c r="A155">
        <v>2023</v>
      </c>
      <c r="B155">
        <v>6</v>
      </c>
      <c r="C155">
        <v>3</v>
      </c>
      <c r="D155">
        <f t="shared" si="12"/>
        <v>6</v>
      </c>
      <c r="E155" s="14" t="s">
        <v>22</v>
      </c>
      <c r="F155" s="14" t="s">
        <v>31</v>
      </c>
      <c r="G155" s="14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-3</v>
      </c>
      <c r="H155" s="14">
        <f t="shared" si="10"/>
        <v>0</v>
      </c>
      <c r="I155" s="14">
        <f t="shared" si="11"/>
        <v>1</v>
      </c>
      <c r="J155" s="12"/>
      <c r="K155" s="12" t="s">
        <v>56</v>
      </c>
      <c r="L155">
        <v>19729</v>
      </c>
      <c r="M155">
        <v>21159</v>
      </c>
      <c r="N155">
        <v>0.59300117010005915</v>
      </c>
      <c r="O155">
        <v>0.40699882989994091</v>
      </c>
      <c r="P155">
        <v>0.78505913363635094</v>
      </c>
      <c r="Q155">
        <v>0.21494086636364909</v>
      </c>
      <c r="R155">
        <v>0.1370584814424734</v>
      </c>
      <c r="S155" s="3">
        <v>4397</v>
      </c>
      <c r="T155" s="3">
        <f t="shared" si="13"/>
        <v>502</v>
      </c>
      <c r="U155">
        <v>5392</v>
      </c>
      <c r="V155">
        <v>4081.5106601943021</v>
      </c>
      <c r="W155">
        <v>4397</v>
      </c>
      <c r="X155" s="10">
        <v>21.4</v>
      </c>
      <c r="Y155">
        <v>0</v>
      </c>
      <c r="Z155">
        <f t="shared" si="14"/>
        <v>0</v>
      </c>
      <c r="AA155">
        <v>3395</v>
      </c>
      <c r="AB155">
        <v>2916</v>
      </c>
    </row>
    <row r="156" spans="1:28" x14ac:dyDescent="0.6">
      <c r="A156">
        <v>2023</v>
      </c>
      <c r="B156">
        <v>6</v>
      </c>
      <c r="C156">
        <v>4</v>
      </c>
      <c r="D156">
        <f t="shared" si="12"/>
        <v>7</v>
      </c>
      <c r="E156" s="14" t="s">
        <v>22</v>
      </c>
      <c r="F156" s="14" t="s">
        <v>13</v>
      </c>
      <c r="G156" s="14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4">
        <f t="shared" si="10"/>
        <v>0</v>
      </c>
      <c r="I156" s="14">
        <f t="shared" si="11"/>
        <v>1</v>
      </c>
      <c r="J156" s="12"/>
      <c r="K156" s="12" t="s">
        <v>56</v>
      </c>
      <c r="L156">
        <v>19295</v>
      </c>
      <c r="M156">
        <v>20172</v>
      </c>
      <c r="N156">
        <v>0.56886856895507421</v>
      </c>
      <c r="O156">
        <v>0.43113143104492591</v>
      </c>
      <c r="P156">
        <v>0.76615531719337948</v>
      </c>
      <c r="Q156">
        <v>0.23384468280662049</v>
      </c>
      <c r="R156">
        <v>0.1055307437660379</v>
      </c>
      <c r="S156" s="3">
        <v>4438</v>
      </c>
      <c r="T156" s="3">
        <f t="shared" si="13"/>
        <v>41</v>
      </c>
      <c r="U156">
        <v>5392</v>
      </c>
      <c r="V156">
        <v>4132.6826929578647</v>
      </c>
      <c r="W156">
        <v>4438</v>
      </c>
      <c r="X156" s="10">
        <v>23.1</v>
      </c>
      <c r="Y156">
        <v>0</v>
      </c>
      <c r="Z156">
        <f t="shared" si="14"/>
        <v>0</v>
      </c>
      <c r="AA156">
        <v>3113</v>
      </c>
      <c r="AB156">
        <v>3533</v>
      </c>
    </row>
    <row r="157" spans="1:28" x14ac:dyDescent="0.6">
      <c r="A157">
        <v>2023</v>
      </c>
      <c r="B157">
        <v>6</v>
      </c>
      <c r="C157">
        <v>5</v>
      </c>
      <c r="D157">
        <f t="shared" si="12"/>
        <v>1</v>
      </c>
      <c r="E157" s="14" t="s">
        <v>22</v>
      </c>
      <c r="F157" s="14" t="s">
        <v>14</v>
      </c>
      <c r="G157" s="14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4">
        <f t="shared" si="10"/>
        <v>0</v>
      </c>
      <c r="I157" s="14">
        <f t="shared" si="11"/>
        <v>1</v>
      </c>
      <c r="J157" s="12"/>
      <c r="K157" s="12" t="s">
        <v>56</v>
      </c>
      <c r="L157">
        <v>18252</v>
      </c>
      <c r="M157">
        <v>17324</v>
      </c>
      <c r="N157">
        <v>0.56552805917448057</v>
      </c>
      <c r="O157">
        <v>0.43447194082551938</v>
      </c>
      <c r="P157">
        <v>0.74517794802578996</v>
      </c>
      <c r="Q157">
        <v>0.2548220519742101</v>
      </c>
      <c r="R157">
        <v>0.12101945157171889</v>
      </c>
      <c r="S157" s="3">
        <v>3996</v>
      </c>
      <c r="T157" s="3">
        <f t="shared" si="13"/>
        <v>-442</v>
      </c>
      <c r="U157">
        <v>5392</v>
      </c>
      <c r="V157">
        <v>3402.759787224084</v>
      </c>
      <c r="W157">
        <v>3996</v>
      </c>
      <c r="X157" s="10">
        <v>23.4</v>
      </c>
      <c r="Y157">
        <v>0</v>
      </c>
      <c r="Z157">
        <f t="shared" si="14"/>
        <v>0</v>
      </c>
      <c r="AA157">
        <v>3195</v>
      </c>
      <c r="AB157">
        <v>3440</v>
      </c>
    </row>
    <row r="158" spans="1:28" x14ac:dyDescent="0.6">
      <c r="A158">
        <v>2023</v>
      </c>
      <c r="B158">
        <v>6</v>
      </c>
      <c r="C158">
        <v>6</v>
      </c>
      <c r="D158">
        <f t="shared" si="12"/>
        <v>2</v>
      </c>
      <c r="E158" s="14" t="s">
        <v>22</v>
      </c>
      <c r="F158" s="14" t="s">
        <v>11</v>
      </c>
      <c r="G158" s="14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4">
        <f t="shared" si="10"/>
        <v>1</v>
      </c>
      <c r="I158" s="14">
        <f t="shared" si="11"/>
        <v>1</v>
      </c>
      <c r="J158" s="12" t="s">
        <v>65</v>
      </c>
      <c r="K158" s="12" t="s">
        <v>56</v>
      </c>
      <c r="L158">
        <v>19345</v>
      </c>
      <c r="M158">
        <v>18317</v>
      </c>
      <c r="N158">
        <v>0.59729103001048001</v>
      </c>
      <c r="O158">
        <v>0.40270896998951988</v>
      </c>
      <c r="P158">
        <v>0.76671607318802726</v>
      </c>
      <c r="Q158">
        <v>0.23328392681197271</v>
      </c>
      <c r="R158">
        <v>0.161549682586379</v>
      </c>
      <c r="S158" s="3">
        <v>3709</v>
      </c>
      <c r="T158" s="3">
        <f t="shared" si="13"/>
        <v>-287</v>
      </c>
      <c r="U158">
        <v>5392</v>
      </c>
      <c r="V158">
        <v>3602.4101664902578</v>
      </c>
      <c r="W158">
        <v>3709</v>
      </c>
      <c r="X158" s="10">
        <v>20.399999999999999</v>
      </c>
      <c r="Y158">
        <v>0</v>
      </c>
      <c r="Z158">
        <f t="shared" si="14"/>
        <v>0</v>
      </c>
      <c r="AA158">
        <v>3162</v>
      </c>
      <c r="AB158">
        <v>3706</v>
      </c>
    </row>
    <row r="159" spans="1:28" x14ac:dyDescent="0.6">
      <c r="A159">
        <v>2023</v>
      </c>
      <c r="B159">
        <v>6</v>
      </c>
      <c r="C159">
        <v>7</v>
      </c>
      <c r="D159">
        <f t="shared" si="12"/>
        <v>3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0</v>
      </c>
      <c r="I159">
        <f t="shared" si="11"/>
        <v>0</v>
      </c>
      <c r="L159">
        <v>19897</v>
      </c>
      <c r="M159">
        <v>18109</v>
      </c>
      <c r="N159">
        <v>0.54861719580122426</v>
      </c>
      <c r="O159">
        <v>0.4513828041987758</v>
      </c>
      <c r="P159">
        <v>0.7609417270339689</v>
      </c>
      <c r="Q159">
        <v>0.2390582729660311</v>
      </c>
      <c r="R159">
        <v>0.1350396454453093</v>
      </c>
      <c r="S159" s="3">
        <v>3345</v>
      </c>
      <c r="T159" s="3">
        <f t="shared" si="13"/>
        <v>-364</v>
      </c>
      <c r="U159">
        <v>5392</v>
      </c>
      <c r="V159">
        <v>3723.2543872914848</v>
      </c>
      <c r="W159">
        <v>3345</v>
      </c>
      <c r="X159" s="10">
        <v>21.6</v>
      </c>
      <c r="Y159">
        <v>0</v>
      </c>
      <c r="Z159">
        <f t="shared" si="14"/>
        <v>0</v>
      </c>
      <c r="AA159">
        <v>3457</v>
      </c>
      <c r="AB159">
        <v>3586</v>
      </c>
    </row>
    <row r="160" spans="1:28" x14ac:dyDescent="0.6">
      <c r="A160">
        <v>2023</v>
      </c>
      <c r="B160">
        <v>6</v>
      </c>
      <c r="C160">
        <v>8</v>
      </c>
      <c r="D160">
        <f t="shared" si="12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18984</v>
      </c>
      <c r="M160">
        <v>18026</v>
      </c>
      <c r="N160">
        <v>0.56076235855647627</v>
      </c>
      <c r="O160">
        <v>0.43923764144352379</v>
      </c>
      <c r="P160">
        <v>0.76326483973542802</v>
      </c>
      <c r="Q160">
        <v>0.236735160264572</v>
      </c>
      <c r="R160">
        <v>0.18580439168674459</v>
      </c>
      <c r="S160" s="3">
        <v>3638</v>
      </c>
      <c r="T160" s="3">
        <f t="shared" si="13"/>
        <v>293</v>
      </c>
      <c r="U160">
        <v>5392</v>
      </c>
      <c r="V160">
        <v>3634.8830506923068</v>
      </c>
      <c r="W160">
        <v>3638</v>
      </c>
      <c r="X160" s="10">
        <v>20.8</v>
      </c>
      <c r="Y160">
        <v>0</v>
      </c>
      <c r="Z160">
        <f t="shared" si="14"/>
        <v>0</v>
      </c>
      <c r="AA160">
        <v>3819</v>
      </c>
      <c r="AB160">
        <v>3668</v>
      </c>
    </row>
    <row r="161" spans="1:28" x14ac:dyDescent="0.6">
      <c r="A161">
        <v>2023</v>
      </c>
      <c r="B161">
        <v>6</v>
      </c>
      <c r="C161">
        <v>9</v>
      </c>
      <c r="D161">
        <f t="shared" si="12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19367</v>
      </c>
      <c r="M161">
        <v>18996</v>
      </c>
      <c r="N161">
        <v>0.5679505554847023</v>
      </c>
      <c r="O161">
        <v>0.43204944451529781</v>
      </c>
      <c r="P161">
        <v>0.75717180086147495</v>
      </c>
      <c r="Q161">
        <v>0.2428281991385251</v>
      </c>
      <c r="R161">
        <v>0.16078440368187219</v>
      </c>
      <c r="S161" s="3">
        <v>3595</v>
      </c>
      <c r="T161" s="3">
        <f t="shared" si="13"/>
        <v>-43</v>
      </c>
      <c r="U161">
        <v>5392</v>
      </c>
      <c r="V161">
        <v>3726.327452734959</v>
      </c>
      <c r="W161">
        <v>3595</v>
      </c>
      <c r="X161" s="10">
        <v>21.4</v>
      </c>
      <c r="Y161">
        <v>0</v>
      </c>
      <c r="Z161">
        <f t="shared" si="14"/>
        <v>0</v>
      </c>
      <c r="AA161">
        <v>4083</v>
      </c>
      <c r="AB161">
        <v>3714</v>
      </c>
    </row>
    <row r="162" spans="1:28" x14ac:dyDescent="0.6">
      <c r="A162">
        <v>2023</v>
      </c>
      <c r="B162">
        <v>6</v>
      </c>
      <c r="C162">
        <v>10</v>
      </c>
      <c r="D162">
        <f t="shared" si="12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19776</v>
      </c>
      <c r="M162">
        <v>19434</v>
      </c>
      <c r="N162">
        <v>0.59770236163197366</v>
      </c>
      <c r="O162">
        <v>0.40229763836802629</v>
      </c>
      <c r="P162">
        <v>0.78273423191470903</v>
      </c>
      <c r="Q162">
        <v>0.21726576808529099</v>
      </c>
      <c r="R162">
        <v>0.15172388999333089</v>
      </c>
      <c r="S162" s="3">
        <v>4031</v>
      </c>
      <c r="T162" s="3">
        <f t="shared" si="13"/>
        <v>436</v>
      </c>
      <c r="U162">
        <v>5392</v>
      </c>
      <c r="V162">
        <v>3837.0204205216428</v>
      </c>
      <c r="W162">
        <v>4031</v>
      </c>
      <c r="X162" s="10">
        <v>22.6</v>
      </c>
      <c r="Y162">
        <v>0</v>
      </c>
      <c r="Z162">
        <f t="shared" si="14"/>
        <v>0</v>
      </c>
      <c r="AA162">
        <v>3807</v>
      </c>
      <c r="AB162">
        <v>3676</v>
      </c>
    </row>
    <row r="163" spans="1:28" x14ac:dyDescent="0.6">
      <c r="A163">
        <v>2023</v>
      </c>
      <c r="B163">
        <v>6</v>
      </c>
      <c r="C163">
        <v>11</v>
      </c>
      <c r="D163">
        <f t="shared" si="12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19585</v>
      </c>
      <c r="M163">
        <v>19242</v>
      </c>
      <c r="N163">
        <v>0.56547300738477202</v>
      </c>
      <c r="O163">
        <v>0.43452699261522792</v>
      </c>
      <c r="P163">
        <v>0.75520435446906031</v>
      </c>
      <c r="Q163">
        <v>0.2447956455309396</v>
      </c>
      <c r="R163">
        <v>0.18412380103556569</v>
      </c>
      <c r="S163" s="3">
        <v>3762</v>
      </c>
      <c r="T163" s="3">
        <f t="shared" si="13"/>
        <v>-269</v>
      </c>
      <c r="U163">
        <v>5392</v>
      </c>
      <c r="V163">
        <v>3929.9289258554491</v>
      </c>
      <c r="W163">
        <v>3762</v>
      </c>
      <c r="X163" s="10">
        <v>21.6</v>
      </c>
      <c r="Y163">
        <v>4.2</v>
      </c>
      <c r="Z163">
        <f t="shared" si="14"/>
        <v>90.720000000000013</v>
      </c>
      <c r="AA163">
        <v>3393</v>
      </c>
      <c r="AB163">
        <v>3966</v>
      </c>
    </row>
    <row r="164" spans="1:28" x14ac:dyDescent="0.6">
      <c r="A164">
        <v>2023</v>
      </c>
      <c r="B164">
        <v>6</v>
      </c>
      <c r="C164">
        <v>12</v>
      </c>
      <c r="D164">
        <f t="shared" si="12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19917</v>
      </c>
      <c r="M164">
        <v>19433</v>
      </c>
      <c r="N164">
        <v>0.59828374240138948</v>
      </c>
      <c r="O164">
        <v>0.40171625759861063</v>
      </c>
      <c r="P164">
        <v>0.73958778630058908</v>
      </c>
      <c r="Q164">
        <v>0.26041221369941092</v>
      </c>
      <c r="R164">
        <v>0.22841046880839269</v>
      </c>
      <c r="S164" s="3">
        <v>3443</v>
      </c>
      <c r="T164" s="3">
        <f t="shared" si="13"/>
        <v>-319</v>
      </c>
      <c r="U164">
        <v>5392</v>
      </c>
      <c r="V164">
        <v>3277.8509802983372</v>
      </c>
      <c r="W164">
        <v>3443</v>
      </c>
      <c r="X164" s="10">
        <v>22.4</v>
      </c>
      <c r="Y164">
        <v>0</v>
      </c>
      <c r="Z164">
        <f t="shared" si="14"/>
        <v>0</v>
      </c>
      <c r="AA164">
        <v>3755</v>
      </c>
      <c r="AB164">
        <v>3792</v>
      </c>
    </row>
    <row r="165" spans="1:28" x14ac:dyDescent="0.6">
      <c r="A165">
        <v>2023</v>
      </c>
      <c r="B165">
        <v>6</v>
      </c>
      <c r="C165">
        <v>13</v>
      </c>
      <c r="D165">
        <f t="shared" si="12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17922</v>
      </c>
      <c r="M165">
        <v>18375</v>
      </c>
      <c r="N165">
        <v>0.60246461055284595</v>
      </c>
      <c r="O165">
        <v>0.39753538944715422</v>
      </c>
      <c r="P165">
        <v>0.76912474780121842</v>
      </c>
      <c r="Q165">
        <v>0.23087525219878161</v>
      </c>
      <c r="R165">
        <v>0.19649272296331119</v>
      </c>
      <c r="S165" s="3">
        <v>3544</v>
      </c>
      <c r="T165" s="3">
        <f t="shared" si="13"/>
        <v>101</v>
      </c>
      <c r="U165">
        <v>5392</v>
      </c>
      <c r="V165">
        <v>3151.2653542069238</v>
      </c>
      <c r="W165">
        <v>3544</v>
      </c>
      <c r="X165" s="10">
        <v>23.1</v>
      </c>
      <c r="Y165">
        <v>0</v>
      </c>
      <c r="Z165">
        <f t="shared" si="14"/>
        <v>0</v>
      </c>
      <c r="AA165">
        <v>3678</v>
      </c>
      <c r="AB165">
        <v>3562</v>
      </c>
    </row>
    <row r="166" spans="1:28" x14ac:dyDescent="0.6">
      <c r="A166">
        <v>2023</v>
      </c>
      <c r="B166">
        <v>6</v>
      </c>
      <c r="C166">
        <v>14</v>
      </c>
      <c r="D166">
        <f t="shared" si="12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18565</v>
      </c>
      <c r="M166">
        <v>18891</v>
      </c>
      <c r="N166">
        <v>0.5573152497050694</v>
      </c>
      <c r="O166">
        <v>0.44268475029493048</v>
      </c>
      <c r="P166">
        <v>0.76213871823961066</v>
      </c>
      <c r="Q166">
        <v>0.2378612817603894</v>
      </c>
      <c r="R166">
        <v>0.1149519691543002</v>
      </c>
      <c r="S166" s="3">
        <v>3571</v>
      </c>
      <c r="T166" s="3">
        <f t="shared" si="13"/>
        <v>27</v>
      </c>
      <c r="U166">
        <v>5392</v>
      </c>
      <c r="V166">
        <v>3492.887022978216</v>
      </c>
      <c r="W166">
        <v>3571</v>
      </c>
      <c r="X166" s="10">
        <v>22.5</v>
      </c>
      <c r="Y166">
        <v>0.1</v>
      </c>
      <c r="Z166">
        <f t="shared" si="14"/>
        <v>2.25</v>
      </c>
      <c r="AA166">
        <v>3818</v>
      </c>
      <c r="AB166">
        <v>3818</v>
      </c>
    </row>
    <row r="167" spans="1:28" x14ac:dyDescent="0.6">
      <c r="A167">
        <v>2023</v>
      </c>
      <c r="B167">
        <v>6</v>
      </c>
      <c r="C167">
        <v>15</v>
      </c>
      <c r="D167">
        <f t="shared" si="12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19602</v>
      </c>
      <c r="M167">
        <v>19127</v>
      </c>
      <c r="N167">
        <v>0.57289589925038842</v>
      </c>
      <c r="O167">
        <v>0.42710410074961158</v>
      </c>
      <c r="P167">
        <v>0.76329393430786618</v>
      </c>
      <c r="Q167">
        <v>0.23670606569213379</v>
      </c>
      <c r="R167">
        <v>0.24533874278456319</v>
      </c>
      <c r="S167" s="3">
        <v>3653</v>
      </c>
      <c r="T167" s="3">
        <f t="shared" si="13"/>
        <v>82</v>
      </c>
      <c r="U167">
        <v>5392</v>
      </c>
      <c r="V167">
        <v>3674.9344709103302</v>
      </c>
      <c r="W167">
        <v>3653</v>
      </c>
      <c r="X167" s="10">
        <v>21.8</v>
      </c>
      <c r="Y167">
        <v>0</v>
      </c>
      <c r="Z167">
        <f t="shared" si="14"/>
        <v>0</v>
      </c>
      <c r="AA167">
        <v>3945</v>
      </c>
      <c r="AB167">
        <v>3762</v>
      </c>
    </row>
    <row r="168" spans="1:28" x14ac:dyDescent="0.6">
      <c r="A168">
        <v>2023</v>
      </c>
      <c r="B168">
        <v>6</v>
      </c>
      <c r="C168">
        <v>16</v>
      </c>
      <c r="D168">
        <f t="shared" si="12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20269</v>
      </c>
      <c r="M168">
        <v>20108</v>
      </c>
      <c r="N168">
        <v>0.59786686304852399</v>
      </c>
      <c r="O168">
        <v>0.40213313695147612</v>
      </c>
      <c r="P168">
        <v>0.7526527106111881</v>
      </c>
      <c r="Q168">
        <v>0.2473472893888119</v>
      </c>
      <c r="R168">
        <v>0.1480694862615278</v>
      </c>
      <c r="S168" s="3">
        <v>3795</v>
      </c>
      <c r="T168" s="3">
        <f t="shared" si="13"/>
        <v>142</v>
      </c>
      <c r="U168">
        <v>5392</v>
      </c>
      <c r="V168">
        <v>3718.0179347541289</v>
      </c>
      <c r="W168">
        <v>3795</v>
      </c>
      <c r="X168" s="10">
        <v>23.6</v>
      </c>
      <c r="Y168">
        <v>0</v>
      </c>
      <c r="Z168">
        <f t="shared" si="14"/>
        <v>0</v>
      </c>
      <c r="AA168">
        <v>4176</v>
      </c>
      <c r="AB168">
        <v>3789</v>
      </c>
    </row>
    <row r="169" spans="1:28" x14ac:dyDescent="0.6">
      <c r="A169">
        <v>2023</v>
      </c>
      <c r="B169">
        <v>6</v>
      </c>
      <c r="C169">
        <v>17</v>
      </c>
      <c r="D169">
        <f t="shared" si="12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19817</v>
      </c>
      <c r="M169">
        <v>19866</v>
      </c>
      <c r="N169">
        <v>0.58267362152811064</v>
      </c>
      <c r="O169">
        <v>0.4173263784718893</v>
      </c>
      <c r="P169">
        <v>0.78409512743878074</v>
      </c>
      <c r="Q169">
        <v>0.21590487256121929</v>
      </c>
      <c r="R169">
        <v>0.15721586634899329</v>
      </c>
      <c r="S169" s="3">
        <v>4202</v>
      </c>
      <c r="T169" s="3">
        <f t="shared" si="13"/>
        <v>407</v>
      </c>
      <c r="U169">
        <v>5392</v>
      </c>
      <c r="V169">
        <v>3905.414167368896</v>
      </c>
      <c r="W169">
        <v>4202</v>
      </c>
      <c r="X169" s="10">
        <v>24</v>
      </c>
      <c r="Y169">
        <v>0</v>
      </c>
      <c r="Z169">
        <f t="shared" si="14"/>
        <v>0</v>
      </c>
      <c r="AA169">
        <v>3617</v>
      </c>
      <c r="AB169">
        <v>3493</v>
      </c>
    </row>
    <row r="170" spans="1:28" x14ac:dyDescent="0.6">
      <c r="A170">
        <v>2023</v>
      </c>
      <c r="B170">
        <v>6</v>
      </c>
      <c r="C170">
        <v>18</v>
      </c>
      <c r="D170">
        <f t="shared" si="12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19958</v>
      </c>
      <c r="M170">
        <v>19613</v>
      </c>
      <c r="N170">
        <v>0.56757360943756863</v>
      </c>
      <c r="O170">
        <v>0.43242639056243132</v>
      </c>
      <c r="P170">
        <v>0.76613494308358632</v>
      </c>
      <c r="Q170">
        <v>0.23386505691641371</v>
      </c>
      <c r="R170">
        <v>0.1460025663039686</v>
      </c>
      <c r="S170" s="3">
        <v>3984</v>
      </c>
      <c r="T170" s="3">
        <f t="shared" si="13"/>
        <v>-218</v>
      </c>
      <c r="U170">
        <v>5392</v>
      </c>
      <c r="V170">
        <v>4012.1894220626282</v>
      </c>
      <c r="W170">
        <v>3984</v>
      </c>
      <c r="X170" s="10">
        <v>24</v>
      </c>
      <c r="Y170">
        <v>0</v>
      </c>
      <c r="Z170">
        <f t="shared" si="14"/>
        <v>0</v>
      </c>
      <c r="AA170">
        <v>3446</v>
      </c>
      <c r="AB170">
        <v>4177</v>
      </c>
    </row>
    <row r="171" spans="1:28" x14ac:dyDescent="0.6">
      <c r="A171">
        <v>2023</v>
      </c>
      <c r="B171">
        <v>6</v>
      </c>
      <c r="C171">
        <v>19</v>
      </c>
      <c r="D171">
        <f t="shared" si="12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20254</v>
      </c>
      <c r="M171">
        <v>19402</v>
      </c>
      <c r="N171">
        <v>0.59033048362633134</v>
      </c>
      <c r="O171">
        <v>0.40966951637366872</v>
      </c>
      <c r="P171">
        <v>0.74143694232475876</v>
      </c>
      <c r="Q171">
        <v>0.25856305767524118</v>
      </c>
      <c r="R171">
        <v>0.15784348747834451</v>
      </c>
      <c r="S171" s="3">
        <v>3408</v>
      </c>
      <c r="T171" s="3">
        <f t="shared" si="13"/>
        <v>-576</v>
      </c>
      <c r="U171">
        <v>5392</v>
      </c>
      <c r="V171">
        <v>3361.8791044535151</v>
      </c>
      <c r="W171">
        <v>3408</v>
      </c>
      <c r="X171" s="10">
        <v>24.3</v>
      </c>
      <c r="Y171">
        <v>0</v>
      </c>
      <c r="Z171">
        <f t="shared" si="14"/>
        <v>0</v>
      </c>
      <c r="AA171">
        <v>3605</v>
      </c>
      <c r="AB171">
        <v>3804</v>
      </c>
    </row>
    <row r="172" spans="1:28" x14ac:dyDescent="0.6">
      <c r="A172">
        <v>2023</v>
      </c>
      <c r="B172">
        <v>6</v>
      </c>
      <c r="C172">
        <v>20</v>
      </c>
      <c r="D172">
        <f t="shared" si="12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18127</v>
      </c>
      <c r="M172">
        <v>17887</v>
      </c>
      <c r="N172">
        <v>0.6047462293569561</v>
      </c>
      <c r="O172">
        <v>0.39525377064304401</v>
      </c>
      <c r="P172">
        <v>0.76112995040330678</v>
      </c>
      <c r="Q172">
        <v>0.2388700495966932</v>
      </c>
      <c r="R172">
        <v>0.14874112815289289</v>
      </c>
      <c r="S172" s="3">
        <v>3446</v>
      </c>
      <c r="T172" s="3">
        <f t="shared" si="13"/>
        <v>38</v>
      </c>
      <c r="U172">
        <v>5392</v>
      </c>
      <c r="V172">
        <v>3145.615090642616</v>
      </c>
      <c r="W172">
        <v>3446</v>
      </c>
      <c r="X172" s="10">
        <v>22.5</v>
      </c>
      <c r="Y172">
        <v>0.9</v>
      </c>
      <c r="Z172">
        <f t="shared" si="14"/>
        <v>20.25</v>
      </c>
      <c r="AA172">
        <v>3628</v>
      </c>
      <c r="AB172">
        <v>3632</v>
      </c>
    </row>
    <row r="173" spans="1:28" x14ac:dyDescent="0.6">
      <c r="A173">
        <v>2023</v>
      </c>
      <c r="B173">
        <v>6</v>
      </c>
      <c r="C173">
        <v>21</v>
      </c>
      <c r="D173">
        <f t="shared" si="12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18611</v>
      </c>
      <c r="M173">
        <v>19138</v>
      </c>
      <c r="N173">
        <v>0.55098790528357089</v>
      </c>
      <c r="O173">
        <v>0.44901209471642911</v>
      </c>
      <c r="P173">
        <v>0.75481775706233911</v>
      </c>
      <c r="Q173">
        <v>0.24518224293766089</v>
      </c>
      <c r="R173">
        <v>0.19584023217924151</v>
      </c>
      <c r="S173" s="3">
        <v>3406</v>
      </c>
      <c r="T173" s="3">
        <f t="shared" si="13"/>
        <v>-40</v>
      </c>
      <c r="U173">
        <v>5392</v>
      </c>
      <c r="V173">
        <v>3482.807344517787</v>
      </c>
      <c r="W173">
        <v>3406</v>
      </c>
      <c r="X173" s="10">
        <v>20.9</v>
      </c>
      <c r="Y173">
        <v>23.3</v>
      </c>
      <c r="Z173">
        <f t="shared" si="14"/>
        <v>486.96999999999997</v>
      </c>
      <c r="AA173">
        <v>3534</v>
      </c>
      <c r="AB173">
        <v>3479</v>
      </c>
    </row>
    <row r="174" spans="1:28" x14ac:dyDescent="0.6">
      <c r="A174">
        <v>2023</v>
      </c>
      <c r="B174">
        <v>6</v>
      </c>
      <c r="C174">
        <v>22</v>
      </c>
      <c r="D174">
        <f t="shared" si="12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19558</v>
      </c>
      <c r="M174">
        <v>20042</v>
      </c>
      <c r="N174">
        <v>0.56006005240434309</v>
      </c>
      <c r="O174">
        <v>0.43993994759565702</v>
      </c>
      <c r="P174">
        <v>0.75656074029776454</v>
      </c>
      <c r="Q174">
        <v>0.24343925970223551</v>
      </c>
      <c r="R174">
        <v>0.14046591144342011</v>
      </c>
      <c r="S174" s="3">
        <v>3385</v>
      </c>
      <c r="T174" s="3">
        <f t="shared" si="13"/>
        <v>-21</v>
      </c>
      <c r="U174">
        <v>5392</v>
      </c>
      <c r="V174">
        <v>3694.4266426478448</v>
      </c>
      <c r="W174">
        <v>3385</v>
      </c>
      <c r="X174" s="10">
        <v>23.1</v>
      </c>
      <c r="Y174">
        <v>0</v>
      </c>
      <c r="Z174">
        <f t="shared" si="14"/>
        <v>0</v>
      </c>
      <c r="AA174">
        <v>3694</v>
      </c>
      <c r="AB174">
        <v>3595</v>
      </c>
    </row>
    <row r="175" spans="1:28" x14ac:dyDescent="0.6">
      <c r="A175">
        <v>2023</v>
      </c>
      <c r="B175">
        <v>6</v>
      </c>
      <c r="C175">
        <v>23</v>
      </c>
      <c r="D175">
        <f t="shared" si="12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19576</v>
      </c>
      <c r="M175">
        <v>20519</v>
      </c>
      <c r="N175">
        <v>0.56195197536027985</v>
      </c>
      <c r="O175">
        <v>0.4380480246397202</v>
      </c>
      <c r="P175">
        <v>0.73820325145220433</v>
      </c>
      <c r="Q175">
        <v>0.26179674854779572</v>
      </c>
      <c r="R175">
        <v>0.23745559945022701</v>
      </c>
      <c r="S175" s="3">
        <v>3579</v>
      </c>
      <c r="T175" s="3">
        <f t="shared" si="13"/>
        <v>194</v>
      </c>
      <c r="U175">
        <v>5392</v>
      </c>
      <c r="V175">
        <v>3712.790582797591</v>
      </c>
      <c r="W175">
        <v>3579</v>
      </c>
      <c r="X175" s="10">
        <v>23.1</v>
      </c>
      <c r="Y175">
        <v>0</v>
      </c>
      <c r="Z175">
        <f t="shared" si="14"/>
        <v>0</v>
      </c>
      <c r="AA175">
        <v>4085</v>
      </c>
      <c r="AB175">
        <v>3720</v>
      </c>
    </row>
    <row r="176" spans="1:28" x14ac:dyDescent="0.6">
      <c r="A176">
        <v>2023</v>
      </c>
      <c r="B176">
        <v>6</v>
      </c>
      <c r="C176">
        <v>24</v>
      </c>
      <c r="D176">
        <f t="shared" si="12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20028</v>
      </c>
      <c r="M176">
        <v>20477</v>
      </c>
      <c r="N176">
        <v>0.57120127085525008</v>
      </c>
      <c r="O176">
        <v>0.42879872914474992</v>
      </c>
      <c r="P176">
        <v>0.77657732021918868</v>
      </c>
      <c r="Q176">
        <v>0.22342267978081129</v>
      </c>
      <c r="R176">
        <v>0.17009291650295111</v>
      </c>
      <c r="S176" s="3">
        <v>4019</v>
      </c>
      <c r="T176" s="3">
        <f t="shared" si="13"/>
        <v>440</v>
      </c>
      <c r="U176">
        <v>5392</v>
      </c>
      <c r="V176">
        <v>3961.1038355478968</v>
      </c>
      <c r="W176">
        <v>4019</v>
      </c>
      <c r="X176" s="10">
        <v>22.4</v>
      </c>
      <c r="Y176">
        <v>0</v>
      </c>
      <c r="Z176">
        <f t="shared" si="14"/>
        <v>0</v>
      </c>
      <c r="AA176">
        <v>3740</v>
      </c>
      <c r="AB176">
        <v>3460</v>
      </c>
    </row>
    <row r="177" spans="1:28" x14ac:dyDescent="0.6">
      <c r="A177">
        <v>2023</v>
      </c>
      <c r="B177">
        <v>6</v>
      </c>
      <c r="C177">
        <v>25</v>
      </c>
      <c r="D177">
        <f t="shared" si="12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19707</v>
      </c>
      <c r="M177">
        <v>20344</v>
      </c>
      <c r="N177">
        <v>0.54640989815138419</v>
      </c>
      <c r="O177">
        <v>0.45359010184861581</v>
      </c>
      <c r="P177">
        <v>0.75621206001145902</v>
      </c>
      <c r="Q177">
        <v>0.24378793998854101</v>
      </c>
      <c r="R177">
        <v>0.2313270828910057</v>
      </c>
      <c r="S177" s="3">
        <v>3779</v>
      </c>
      <c r="T177" s="3">
        <f t="shared" si="13"/>
        <v>-240</v>
      </c>
      <c r="U177">
        <v>5392</v>
      </c>
      <c r="V177">
        <v>4000.5130434364419</v>
      </c>
      <c r="W177">
        <v>3779</v>
      </c>
      <c r="X177" s="10">
        <v>22.2</v>
      </c>
      <c r="Y177">
        <v>34.799999999999997</v>
      </c>
      <c r="Z177">
        <f t="shared" si="14"/>
        <v>772.56</v>
      </c>
      <c r="AA177">
        <v>3250</v>
      </c>
      <c r="AB177">
        <v>4062</v>
      </c>
    </row>
    <row r="178" spans="1:28" x14ac:dyDescent="0.6">
      <c r="A178">
        <v>2023</v>
      </c>
      <c r="B178">
        <v>6</v>
      </c>
      <c r="C178">
        <v>26</v>
      </c>
      <c r="D178">
        <f t="shared" si="12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19301</v>
      </c>
      <c r="M178">
        <v>19362</v>
      </c>
      <c r="N178">
        <v>0.57408865644159757</v>
      </c>
      <c r="O178">
        <v>0.42591134355840238</v>
      </c>
      <c r="P178">
        <v>0.7796014443073267</v>
      </c>
      <c r="Q178">
        <v>0.2203985556926733</v>
      </c>
      <c r="R178">
        <v>0.29581039875157522</v>
      </c>
      <c r="S178" s="3">
        <v>3021</v>
      </c>
      <c r="T178" s="3">
        <f t="shared" si="13"/>
        <v>-758</v>
      </c>
      <c r="U178">
        <v>5392</v>
      </c>
      <c r="V178">
        <v>3407.627465340865</v>
      </c>
      <c r="W178">
        <v>3021</v>
      </c>
      <c r="X178" s="10">
        <v>23.3</v>
      </c>
      <c r="Y178">
        <v>14</v>
      </c>
      <c r="Z178">
        <f t="shared" si="14"/>
        <v>326.2</v>
      </c>
      <c r="AA178">
        <v>3328</v>
      </c>
      <c r="AB178">
        <v>3613</v>
      </c>
    </row>
    <row r="179" spans="1:28" x14ac:dyDescent="0.6">
      <c r="A179">
        <v>2023</v>
      </c>
      <c r="B179">
        <v>6</v>
      </c>
      <c r="C179">
        <v>27</v>
      </c>
      <c r="D179">
        <f t="shared" si="12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17655</v>
      </c>
      <c r="M179">
        <v>18708</v>
      </c>
      <c r="N179">
        <v>0.52897195077125869</v>
      </c>
      <c r="O179">
        <v>0.47102804922874131</v>
      </c>
      <c r="P179">
        <v>0.74774928070775826</v>
      </c>
      <c r="Q179">
        <v>0.2522507192922418</v>
      </c>
      <c r="R179">
        <v>0.37980785074210682</v>
      </c>
      <c r="S179" s="3">
        <v>3040</v>
      </c>
      <c r="T179" s="3">
        <f t="shared" si="13"/>
        <v>19</v>
      </c>
      <c r="U179">
        <v>5392</v>
      </c>
      <c r="V179">
        <v>3323.908559790179</v>
      </c>
      <c r="W179">
        <v>3040</v>
      </c>
      <c r="X179" s="10">
        <v>23.4</v>
      </c>
      <c r="Y179">
        <v>14.1</v>
      </c>
      <c r="Z179">
        <f t="shared" si="14"/>
        <v>329.94</v>
      </c>
      <c r="AA179">
        <v>3468</v>
      </c>
      <c r="AB179">
        <v>3517</v>
      </c>
    </row>
    <row r="180" spans="1:28" x14ac:dyDescent="0.6">
      <c r="A180">
        <v>2023</v>
      </c>
      <c r="B180">
        <v>6</v>
      </c>
      <c r="C180">
        <v>28</v>
      </c>
      <c r="D180">
        <f t="shared" si="12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18253</v>
      </c>
      <c r="M180">
        <v>19256</v>
      </c>
      <c r="N180">
        <v>0.54063870072338471</v>
      </c>
      <c r="O180">
        <v>0.45936129927661518</v>
      </c>
      <c r="P180">
        <v>0.76405035579366309</v>
      </c>
      <c r="Q180">
        <v>0.23594964420633699</v>
      </c>
      <c r="R180">
        <v>0.2736101466068685</v>
      </c>
      <c r="S180" s="3">
        <v>2990</v>
      </c>
      <c r="T180" s="3">
        <f t="shared" si="13"/>
        <v>-50</v>
      </c>
      <c r="U180">
        <v>5392</v>
      </c>
      <c r="V180">
        <v>3499.751400782272</v>
      </c>
      <c r="W180">
        <v>2990</v>
      </c>
      <c r="X180" s="10">
        <v>22.8</v>
      </c>
      <c r="Y180">
        <v>23.8</v>
      </c>
      <c r="Z180">
        <f t="shared" si="14"/>
        <v>542.64</v>
      </c>
      <c r="AA180">
        <v>3584</v>
      </c>
      <c r="AB180">
        <v>3476</v>
      </c>
    </row>
    <row r="181" spans="1:28" x14ac:dyDescent="0.6">
      <c r="A181">
        <v>2023</v>
      </c>
      <c r="B181">
        <v>6</v>
      </c>
      <c r="C181">
        <v>29</v>
      </c>
      <c r="D181">
        <f t="shared" si="12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18329</v>
      </c>
      <c r="M181">
        <v>19034</v>
      </c>
      <c r="N181">
        <v>0.52378022001269131</v>
      </c>
      <c r="O181">
        <v>0.47621977998730869</v>
      </c>
      <c r="P181">
        <v>0.74914083442812274</v>
      </c>
      <c r="Q181">
        <v>0.25085916557187732</v>
      </c>
      <c r="R181">
        <v>0.25197518845306133</v>
      </c>
      <c r="S181" s="3">
        <v>3070</v>
      </c>
      <c r="T181" s="3">
        <f t="shared" si="13"/>
        <v>80</v>
      </c>
      <c r="U181">
        <v>5392</v>
      </c>
      <c r="V181">
        <v>3628.7412644071119</v>
      </c>
      <c r="W181">
        <v>3070</v>
      </c>
      <c r="X181" s="10">
        <v>24.1</v>
      </c>
      <c r="Y181">
        <v>3.9</v>
      </c>
      <c r="Z181">
        <f t="shared" si="14"/>
        <v>93.990000000000009</v>
      </c>
      <c r="AA181">
        <v>3664</v>
      </c>
      <c r="AB181">
        <v>3483</v>
      </c>
    </row>
    <row r="182" spans="1:28" x14ac:dyDescent="0.6">
      <c r="A182">
        <v>2023</v>
      </c>
      <c r="B182">
        <v>6</v>
      </c>
      <c r="C182">
        <v>30</v>
      </c>
      <c r="D182">
        <f t="shared" si="12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18832</v>
      </c>
      <c r="M182">
        <v>18304</v>
      </c>
      <c r="N182">
        <v>0.54181528825491676</v>
      </c>
      <c r="O182">
        <v>0.45818471174508318</v>
      </c>
      <c r="P182">
        <v>0.76182693725263384</v>
      </c>
      <c r="Q182">
        <v>0.23817306274736619</v>
      </c>
      <c r="R182">
        <v>0.26347551657149182</v>
      </c>
      <c r="S182" s="3">
        <v>3312</v>
      </c>
      <c r="T182" s="3">
        <f t="shared" si="13"/>
        <v>242</v>
      </c>
      <c r="U182">
        <v>5392</v>
      </c>
      <c r="V182">
        <v>3753.27686137719</v>
      </c>
      <c r="W182">
        <v>3312</v>
      </c>
      <c r="X182" s="10">
        <v>22.9</v>
      </c>
      <c r="Y182">
        <v>14.3</v>
      </c>
      <c r="Z182">
        <f t="shared" si="14"/>
        <v>327.46999999999997</v>
      </c>
      <c r="AA182">
        <v>3830</v>
      </c>
      <c r="AB182">
        <v>3369</v>
      </c>
    </row>
    <row r="183" spans="1:28" x14ac:dyDescent="0.6">
      <c r="A183">
        <v>2023</v>
      </c>
      <c r="B183">
        <v>7</v>
      </c>
      <c r="C183">
        <v>1</v>
      </c>
      <c r="D183">
        <f t="shared" si="12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18792</v>
      </c>
      <c r="M183">
        <v>18753</v>
      </c>
      <c r="N183">
        <v>0.51352367760125905</v>
      </c>
      <c r="O183">
        <v>0.48647632239874089</v>
      </c>
      <c r="P183">
        <v>0.74662098914056663</v>
      </c>
      <c r="Q183">
        <v>0.25337901085943337</v>
      </c>
      <c r="R183">
        <v>0.1245652665794716</v>
      </c>
      <c r="S183" s="3">
        <v>3747</v>
      </c>
      <c r="T183" s="3">
        <f t="shared" si="13"/>
        <v>435</v>
      </c>
      <c r="U183">
        <v>5392</v>
      </c>
      <c r="V183">
        <v>3907.4980546254801</v>
      </c>
      <c r="W183">
        <v>3747</v>
      </c>
      <c r="X183" s="10">
        <v>23.3</v>
      </c>
      <c r="Y183">
        <v>0</v>
      </c>
      <c r="Z183">
        <f t="shared" si="14"/>
        <v>0</v>
      </c>
      <c r="AA183">
        <v>3868</v>
      </c>
      <c r="AB183">
        <v>3544</v>
      </c>
    </row>
    <row r="184" spans="1:28" x14ac:dyDescent="0.6">
      <c r="A184">
        <v>2023</v>
      </c>
      <c r="B184">
        <v>7</v>
      </c>
      <c r="C184">
        <v>2</v>
      </c>
      <c r="D184">
        <f t="shared" si="12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19263</v>
      </c>
      <c r="M184">
        <v>18580</v>
      </c>
      <c r="N184">
        <v>0.51300572189299198</v>
      </c>
      <c r="O184">
        <v>0.48699427810700813</v>
      </c>
      <c r="P184">
        <v>0.76073300220085871</v>
      </c>
      <c r="Q184">
        <v>0.23926699779914129</v>
      </c>
      <c r="R184">
        <v>0.13097819439105179</v>
      </c>
      <c r="S184" s="3">
        <v>3783</v>
      </c>
      <c r="T184" s="3">
        <f t="shared" si="13"/>
        <v>36</v>
      </c>
      <c r="U184">
        <v>5392</v>
      </c>
      <c r="V184">
        <v>4110.4200262300164</v>
      </c>
      <c r="W184">
        <v>3783</v>
      </c>
      <c r="X184" s="10">
        <v>24.7</v>
      </c>
      <c r="Y184">
        <v>0</v>
      </c>
      <c r="Z184">
        <f t="shared" si="14"/>
        <v>0</v>
      </c>
      <c r="AA184">
        <v>3407</v>
      </c>
      <c r="AB184">
        <v>4151</v>
      </c>
    </row>
    <row r="185" spans="1:28" x14ac:dyDescent="0.6">
      <c r="A185">
        <v>2023</v>
      </c>
      <c r="B185">
        <v>7</v>
      </c>
      <c r="C185">
        <v>3</v>
      </c>
      <c r="D185">
        <f t="shared" si="12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17554</v>
      </c>
      <c r="M185">
        <v>18166</v>
      </c>
      <c r="N185">
        <v>0.53443212880929147</v>
      </c>
      <c r="O185">
        <v>0.46556787119070853</v>
      </c>
      <c r="P185">
        <v>0.74795883662665674</v>
      </c>
      <c r="Q185">
        <v>0.25204116337334331</v>
      </c>
      <c r="R185">
        <v>0.35422460085089852</v>
      </c>
      <c r="S185" s="3">
        <v>3091</v>
      </c>
      <c r="T185" s="3">
        <f t="shared" si="13"/>
        <v>-692</v>
      </c>
      <c r="U185">
        <v>5392</v>
      </c>
      <c r="V185">
        <v>3210.1124912721971</v>
      </c>
      <c r="W185">
        <v>3091</v>
      </c>
      <c r="X185" s="10">
        <v>24.8</v>
      </c>
      <c r="Y185">
        <v>0</v>
      </c>
      <c r="Z185">
        <f t="shared" si="14"/>
        <v>0</v>
      </c>
      <c r="AA185">
        <v>3331</v>
      </c>
      <c r="AB185">
        <v>3489</v>
      </c>
    </row>
    <row r="186" spans="1:28" x14ac:dyDescent="0.6">
      <c r="A186">
        <v>2023</v>
      </c>
      <c r="B186">
        <v>7</v>
      </c>
      <c r="C186">
        <v>4</v>
      </c>
      <c r="D186">
        <f t="shared" si="12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17542</v>
      </c>
      <c r="M186">
        <v>16907</v>
      </c>
      <c r="N186">
        <v>0.52342580576508824</v>
      </c>
      <c r="O186">
        <v>0.47657419423491182</v>
      </c>
      <c r="P186">
        <v>0.74163527062589163</v>
      </c>
      <c r="Q186">
        <v>0.25836472937410843</v>
      </c>
      <c r="R186">
        <v>0.27555056893975127</v>
      </c>
      <c r="S186" s="3">
        <v>3123</v>
      </c>
      <c r="T186" s="3">
        <f t="shared" si="13"/>
        <v>32</v>
      </c>
      <c r="U186">
        <v>5392</v>
      </c>
      <c r="V186">
        <v>3315.8107472552442</v>
      </c>
      <c r="W186">
        <v>3123</v>
      </c>
      <c r="X186" s="10">
        <v>24.3</v>
      </c>
      <c r="Y186">
        <v>3.4</v>
      </c>
      <c r="Z186">
        <f t="shared" si="14"/>
        <v>82.62</v>
      </c>
      <c r="AA186">
        <v>3423</v>
      </c>
      <c r="AB186">
        <v>3545</v>
      </c>
    </row>
    <row r="187" spans="1:28" x14ac:dyDescent="0.6">
      <c r="A187">
        <v>2023</v>
      </c>
      <c r="B187">
        <v>7</v>
      </c>
      <c r="C187">
        <v>5</v>
      </c>
      <c r="D187">
        <f t="shared" si="12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16957</v>
      </c>
      <c r="M187">
        <v>18313</v>
      </c>
      <c r="N187">
        <v>0.51807117865440577</v>
      </c>
      <c r="O187">
        <v>0.48192882134559423</v>
      </c>
      <c r="P187">
        <v>0.7504172937586705</v>
      </c>
      <c r="Q187">
        <v>0.24958270624132939</v>
      </c>
      <c r="R187">
        <v>0.18817783751083689</v>
      </c>
      <c r="S187" s="3">
        <v>3117</v>
      </c>
      <c r="T187" s="3">
        <f t="shared" si="13"/>
        <v>-6</v>
      </c>
      <c r="U187">
        <v>5392</v>
      </c>
      <c r="V187">
        <v>3343.4729272224299</v>
      </c>
      <c r="W187">
        <v>3117</v>
      </c>
      <c r="X187" s="10">
        <v>25.8</v>
      </c>
      <c r="Y187">
        <v>29.5</v>
      </c>
      <c r="Z187">
        <f t="shared" si="14"/>
        <v>761.1</v>
      </c>
      <c r="AA187">
        <v>3536</v>
      </c>
      <c r="AB187">
        <v>3370</v>
      </c>
    </row>
    <row r="188" spans="1:28" x14ac:dyDescent="0.6">
      <c r="A188">
        <v>2023</v>
      </c>
      <c r="B188">
        <v>7</v>
      </c>
      <c r="C188">
        <v>6</v>
      </c>
      <c r="D188">
        <f t="shared" si="12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17889</v>
      </c>
      <c r="M188">
        <v>18755</v>
      </c>
      <c r="N188">
        <v>0.50310497541876165</v>
      </c>
      <c r="O188">
        <v>0.49689502458123841</v>
      </c>
      <c r="P188">
        <v>0.75606973916025089</v>
      </c>
      <c r="Q188">
        <v>0.24393026083974911</v>
      </c>
      <c r="R188">
        <v>0.13907767296949591</v>
      </c>
      <c r="S188" s="3">
        <v>3266</v>
      </c>
      <c r="T188" s="3">
        <f t="shared" si="13"/>
        <v>149</v>
      </c>
      <c r="U188">
        <v>5392</v>
      </c>
      <c r="V188">
        <v>3673.647086424226</v>
      </c>
      <c r="W188">
        <v>3266</v>
      </c>
      <c r="X188" s="10">
        <v>24.4</v>
      </c>
      <c r="Y188">
        <v>0</v>
      </c>
      <c r="Z188">
        <f t="shared" si="14"/>
        <v>0</v>
      </c>
      <c r="AA188">
        <v>3714</v>
      </c>
      <c r="AB188">
        <v>3525</v>
      </c>
    </row>
    <row r="189" spans="1:28" x14ac:dyDescent="0.6">
      <c r="A189">
        <v>2023</v>
      </c>
      <c r="B189">
        <v>7</v>
      </c>
      <c r="C189">
        <v>7</v>
      </c>
      <c r="D189">
        <f t="shared" si="12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18276</v>
      </c>
      <c r="M189">
        <v>17580</v>
      </c>
      <c r="N189">
        <v>0.53639633626657846</v>
      </c>
      <c r="O189">
        <v>0.46360366373342149</v>
      </c>
      <c r="P189">
        <v>0.71976818356576144</v>
      </c>
      <c r="Q189">
        <v>0.28023181643423861</v>
      </c>
      <c r="R189">
        <v>0.31049774427802113</v>
      </c>
      <c r="S189" s="3">
        <v>3391</v>
      </c>
      <c r="T189" s="3">
        <f t="shared" si="13"/>
        <v>125</v>
      </c>
      <c r="U189">
        <v>5392</v>
      </c>
      <c r="V189">
        <v>3518.1581868131611</v>
      </c>
      <c r="W189">
        <v>3391</v>
      </c>
      <c r="X189" s="10">
        <v>22.4</v>
      </c>
      <c r="Y189">
        <v>51</v>
      </c>
      <c r="Z189">
        <f t="shared" si="14"/>
        <v>1142.3999999999999</v>
      </c>
      <c r="AA189">
        <v>3708</v>
      </c>
      <c r="AB189">
        <v>3381</v>
      </c>
    </row>
    <row r="190" spans="1:28" x14ac:dyDescent="0.6">
      <c r="A190">
        <v>2023</v>
      </c>
      <c r="B190">
        <v>7</v>
      </c>
      <c r="C190">
        <v>8</v>
      </c>
      <c r="D190">
        <f t="shared" si="12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18151</v>
      </c>
      <c r="M190">
        <v>17990</v>
      </c>
      <c r="N190">
        <v>0.52405151557400698</v>
      </c>
      <c r="O190">
        <v>0.47594848442599302</v>
      </c>
      <c r="P190">
        <v>0.75399691619414799</v>
      </c>
      <c r="Q190">
        <v>0.24600308380585201</v>
      </c>
      <c r="R190">
        <v>0.16957522485204149</v>
      </c>
      <c r="S190" s="3">
        <v>3806</v>
      </c>
      <c r="T190" s="3">
        <f t="shared" si="13"/>
        <v>415</v>
      </c>
      <c r="U190">
        <v>5392</v>
      </c>
      <c r="V190">
        <v>3773.106087329922</v>
      </c>
      <c r="W190">
        <v>3806</v>
      </c>
      <c r="X190" s="10">
        <v>22.2</v>
      </c>
      <c r="Y190">
        <v>28.1</v>
      </c>
      <c r="Z190">
        <f t="shared" si="14"/>
        <v>623.82000000000005</v>
      </c>
      <c r="AA190">
        <v>3705</v>
      </c>
      <c r="AB190">
        <v>3406</v>
      </c>
    </row>
    <row r="191" spans="1:28" x14ac:dyDescent="0.6">
      <c r="A191">
        <v>2023</v>
      </c>
      <c r="B191">
        <v>7</v>
      </c>
      <c r="C191">
        <v>9</v>
      </c>
      <c r="D191">
        <f t="shared" si="12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18455</v>
      </c>
      <c r="M191">
        <v>18872</v>
      </c>
      <c r="N191">
        <v>0.52160831716695855</v>
      </c>
      <c r="O191">
        <v>0.4783916828330414</v>
      </c>
      <c r="P191">
        <v>0.75241914366618423</v>
      </c>
      <c r="Q191">
        <v>0.2475808563338158</v>
      </c>
      <c r="R191">
        <v>0.21973571133332559</v>
      </c>
      <c r="S191" s="3">
        <v>3705</v>
      </c>
      <c r="T191" s="3">
        <f t="shared" si="13"/>
        <v>-101</v>
      </c>
      <c r="U191">
        <v>5392</v>
      </c>
      <c r="V191">
        <v>3925.9594993935661</v>
      </c>
      <c r="W191">
        <v>3705</v>
      </c>
      <c r="X191" s="10">
        <v>24.2</v>
      </c>
      <c r="Y191">
        <v>3.4</v>
      </c>
      <c r="Z191">
        <f t="shared" si="14"/>
        <v>82.28</v>
      </c>
      <c r="AA191">
        <v>3406</v>
      </c>
      <c r="AB191">
        <v>4115</v>
      </c>
    </row>
    <row r="192" spans="1:28" x14ac:dyDescent="0.6">
      <c r="A192">
        <v>2023</v>
      </c>
      <c r="B192">
        <v>7</v>
      </c>
      <c r="C192">
        <v>10</v>
      </c>
      <c r="D192">
        <f t="shared" si="12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18278</v>
      </c>
      <c r="M192">
        <v>18706</v>
      </c>
      <c r="N192">
        <v>0.5136562980717051</v>
      </c>
      <c r="O192">
        <v>0.4863437019282949</v>
      </c>
      <c r="P192">
        <v>0.75422900745018762</v>
      </c>
      <c r="Q192">
        <v>0.24577099254981241</v>
      </c>
      <c r="R192">
        <v>0.26001412183801548</v>
      </c>
      <c r="S192" s="3">
        <v>3047</v>
      </c>
      <c r="T192" s="3">
        <f t="shared" si="13"/>
        <v>-658</v>
      </c>
      <c r="U192">
        <v>5392</v>
      </c>
      <c r="V192">
        <v>3420.7663614637572</v>
      </c>
      <c r="W192">
        <v>3047</v>
      </c>
      <c r="X192" s="10">
        <v>25.6</v>
      </c>
      <c r="Y192">
        <v>0.3</v>
      </c>
      <c r="Z192">
        <f t="shared" si="14"/>
        <v>7.68</v>
      </c>
      <c r="AA192">
        <v>3400</v>
      </c>
      <c r="AB192">
        <v>3558</v>
      </c>
    </row>
    <row r="193" spans="1:28" x14ac:dyDescent="0.6">
      <c r="A193">
        <v>2023</v>
      </c>
      <c r="B193">
        <v>7</v>
      </c>
      <c r="C193">
        <v>11</v>
      </c>
      <c r="D193">
        <f t="shared" si="12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16905</v>
      </c>
      <c r="M193">
        <v>17349</v>
      </c>
      <c r="N193">
        <v>0.51391652293355083</v>
      </c>
      <c r="O193">
        <v>0.48608347706644922</v>
      </c>
      <c r="P193">
        <v>0.73241253930108419</v>
      </c>
      <c r="Q193">
        <v>0.26758746069891581</v>
      </c>
      <c r="R193">
        <v>0.39552908821484672</v>
      </c>
      <c r="S193" s="3">
        <v>3271</v>
      </c>
      <c r="T193" s="3">
        <f t="shared" si="13"/>
        <v>224</v>
      </c>
      <c r="U193">
        <v>5392</v>
      </c>
      <c r="V193">
        <v>3190.568120175496</v>
      </c>
      <c r="W193">
        <v>3271</v>
      </c>
      <c r="X193" s="10">
        <v>24.7</v>
      </c>
      <c r="Y193">
        <v>49.3</v>
      </c>
      <c r="Z193">
        <f t="shared" si="14"/>
        <v>1217.7099999999998</v>
      </c>
      <c r="AA193">
        <v>3476</v>
      </c>
      <c r="AB193">
        <v>3309</v>
      </c>
    </row>
    <row r="194" spans="1:28" x14ac:dyDescent="0.6">
      <c r="A194">
        <v>2023</v>
      </c>
      <c r="B194">
        <v>7</v>
      </c>
      <c r="C194">
        <v>12</v>
      </c>
      <c r="D194">
        <f t="shared" si="12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17435</v>
      </c>
      <c r="M194">
        <v>17772</v>
      </c>
      <c r="N194">
        <v>0.52002801120448172</v>
      </c>
      <c r="O194">
        <v>0.47997198879551822</v>
      </c>
      <c r="P194">
        <v>0.74467697335344396</v>
      </c>
      <c r="Q194">
        <v>0.25532302664655609</v>
      </c>
      <c r="R194">
        <v>0.27239370107017158</v>
      </c>
      <c r="S194" s="3">
        <v>3361</v>
      </c>
      <c r="T194" s="3">
        <f t="shared" si="13"/>
        <v>90</v>
      </c>
      <c r="U194">
        <v>5392</v>
      </c>
      <c r="V194">
        <v>3350.3846596648718</v>
      </c>
      <c r="W194">
        <v>3361</v>
      </c>
      <c r="X194" s="10">
        <v>24.5</v>
      </c>
      <c r="Y194">
        <v>76.400000000000006</v>
      </c>
      <c r="Z194">
        <f t="shared" si="14"/>
        <v>1871.8000000000002</v>
      </c>
      <c r="AA194">
        <v>3612</v>
      </c>
      <c r="AB194">
        <v>3540</v>
      </c>
    </row>
    <row r="195" spans="1:28" x14ac:dyDescent="0.6">
      <c r="A195">
        <v>2023</v>
      </c>
      <c r="B195">
        <v>7</v>
      </c>
      <c r="C195">
        <v>13</v>
      </c>
      <c r="D195">
        <f t="shared" ref="D195:D258" si="17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17693</v>
      </c>
      <c r="M195">
        <v>18055</v>
      </c>
      <c r="N195">
        <v>0.52759259271051295</v>
      </c>
      <c r="O195">
        <v>0.4724074072894871</v>
      </c>
      <c r="P195">
        <v>0.73196365493305937</v>
      </c>
      <c r="Q195">
        <v>0.26803634506694057</v>
      </c>
      <c r="R195">
        <v>0.2243770366402856</v>
      </c>
      <c r="S195" s="3">
        <v>3348</v>
      </c>
      <c r="T195" s="3">
        <f t="shared" ref="T195:T258" si="18">S195-S194</f>
        <v>-13</v>
      </c>
      <c r="U195">
        <v>5392</v>
      </c>
      <c r="V195">
        <v>3454.88374811514</v>
      </c>
      <c r="W195">
        <v>3348</v>
      </c>
      <c r="X195" s="10">
        <v>25.2</v>
      </c>
      <c r="Y195">
        <v>7.9</v>
      </c>
      <c r="Z195">
        <f t="shared" ref="Z195:Z258" si="19">X195*Y195</f>
        <v>199.08</v>
      </c>
      <c r="AA195">
        <v>3671</v>
      </c>
      <c r="AB195">
        <v>3543</v>
      </c>
    </row>
    <row r="196" spans="1:28" x14ac:dyDescent="0.6">
      <c r="A196">
        <v>2023</v>
      </c>
      <c r="B196">
        <v>7</v>
      </c>
      <c r="C196">
        <v>14</v>
      </c>
      <c r="D196">
        <f t="shared" si="17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13708</v>
      </c>
      <c r="M196">
        <v>13610</v>
      </c>
      <c r="N196">
        <v>0.42595916674636403</v>
      </c>
      <c r="O196">
        <v>0.57404083325363597</v>
      </c>
      <c r="P196">
        <v>0.77509657297719581</v>
      </c>
      <c r="Q196">
        <v>0.22490342702280419</v>
      </c>
      <c r="R196">
        <v>0.39469438673590918</v>
      </c>
      <c r="S196" s="3">
        <v>3300</v>
      </c>
      <c r="T196" s="3">
        <f t="shared" si="18"/>
        <v>-48</v>
      </c>
      <c r="U196">
        <v>5392</v>
      </c>
      <c r="V196">
        <v>3496.0755586028508</v>
      </c>
      <c r="W196">
        <v>3300</v>
      </c>
      <c r="X196" s="10">
        <v>25</v>
      </c>
      <c r="Y196">
        <v>26.8</v>
      </c>
      <c r="Z196">
        <f t="shared" si="19"/>
        <v>670</v>
      </c>
      <c r="AA196">
        <v>3439</v>
      </c>
      <c r="AB196">
        <v>3376</v>
      </c>
    </row>
    <row r="197" spans="1:28" x14ac:dyDescent="0.6">
      <c r="A197">
        <v>2023</v>
      </c>
      <c r="B197">
        <v>7</v>
      </c>
      <c r="C197">
        <v>15</v>
      </c>
      <c r="D197">
        <f t="shared" si="17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18240</v>
      </c>
      <c r="M197">
        <v>18717</v>
      </c>
      <c r="N197">
        <v>0.5230369260942016</v>
      </c>
      <c r="O197">
        <v>0.4769630739057984</v>
      </c>
      <c r="P197">
        <v>0.738298453352633</v>
      </c>
      <c r="Q197">
        <v>0.26170154664736711</v>
      </c>
      <c r="R197">
        <v>0.28034586242790582</v>
      </c>
      <c r="S197" s="3">
        <v>3748</v>
      </c>
      <c r="T197" s="3">
        <f t="shared" si="18"/>
        <v>448</v>
      </c>
      <c r="U197">
        <v>5392</v>
      </c>
      <c r="V197">
        <v>3749.959350122429</v>
      </c>
      <c r="W197">
        <v>3748</v>
      </c>
      <c r="X197" s="10">
        <v>25.8</v>
      </c>
      <c r="Y197">
        <v>4</v>
      </c>
      <c r="Z197">
        <f t="shared" si="19"/>
        <v>103.2</v>
      </c>
      <c r="AA197">
        <v>3846</v>
      </c>
      <c r="AB197">
        <v>3455</v>
      </c>
    </row>
    <row r="198" spans="1:28" x14ac:dyDescent="0.6">
      <c r="A198">
        <v>2023</v>
      </c>
      <c r="B198">
        <v>7</v>
      </c>
      <c r="C198">
        <v>16</v>
      </c>
      <c r="D198">
        <f t="shared" si="17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17967</v>
      </c>
      <c r="M198">
        <v>18885</v>
      </c>
      <c r="N198">
        <v>0.51398509521802183</v>
      </c>
      <c r="O198">
        <v>0.48601490478197817</v>
      </c>
      <c r="P198">
        <v>0.72990600831613406</v>
      </c>
      <c r="Q198">
        <v>0.27009399168386611</v>
      </c>
      <c r="R198">
        <v>0.26090088506770348</v>
      </c>
      <c r="S198" s="3">
        <v>3629</v>
      </c>
      <c r="T198" s="3">
        <f t="shared" si="18"/>
        <v>-119</v>
      </c>
      <c r="U198">
        <v>5392</v>
      </c>
      <c r="V198">
        <v>3594.8844063693241</v>
      </c>
      <c r="W198">
        <v>3629</v>
      </c>
      <c r="X198" s="10">
        <v>23.7</v>
      </c>
      <c r="Y198">
        <v>259.2</v>
      </c>
      <c r="Z198">
        <f t="shared" si="19"/>
        <v>6143.04</v>
      </c>
      <c r="AA198">
        <v>3374</v>
      </c>
      <c r="AB198">
        <v>3826</v>
      </c>
    </row>
    <row r="199" spans="1:28" x14ac:dyDescent="0.6">
      <c r="A199">
        <v>2023</v>
      </c>
      <c r="B199">
        <v>7</v>
      </c>
      <c r="C199">
        <v>17</v>
      </c>
      <c r="D199">
        <f t="shared" si="17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17860</v>
      </c>
      <c r="M199">
        <v>19308</v>
      </c>
      <c r="N199">
        <v>0.50114869698203035</v>
      </c>
      <c r="O199">
        <v>0.4988513030179697</v>
      </c>
      <c r="P199">
        <v>0.76680172133603497</v>
      </c>
      <c r="Q199">
        <v>0.23319827866396489</v>
      </c>
      <c r="R199">
        <v>0.33090748213297227</v>
      </c>
      <c r="S199" s="3">
        <v>3331</v>
      </c>
      <c r="T199" s="3">
        <f t="shared" si="18"/>
        <v>-298</v>
      </c>
      <c r="U199">
        <v>5392</v>
      </c>
      <c r="V199">
        <v>3443.4030224845342</v>
      </c>
      <c r="W199">
        <v>3331</v>
      </c>
      <c r="X199" s="10">
        <v>26</v>
      </c>
      <c r="Y199">
        <v>11</v>
      </c>
      <c r="Z199">
        <f t="shared" si="19"/>
        <v>286</v>
      </c>
      <c r="AA199">
        <v>3469</v>
      </c>
      <c r="AB199">
        <v>3527</v>
      </c>
    </row>
    <row r="200" spans="1:28" x14ac:dyDescent="0.6">
      <c r="A200">
        <v>2023</v>
      </c>
      <c r="B200">
        <v>7</v>
      </c>
      <c r="C200">
        <v>18</v>
      </c>
      <c r="D200">
        <f t="shared" si="17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15026</v>
      </c>
      <c r="M200">
        <v>17228</v>
      </c>
      <c r="N200">
        <v>0.48145313932511158</v>
      </c>
      <c r="O200">
        <v>0.51854686067488831</v>
      </c>
      <c r="P200">
        <v>0.82864948392630056</v>
      </c>
      <c r="Q200">
        <v>0.17135051607369939</v>
      </c>
      <c r="R200">
        <v>0.44337501214663838</v>
      </c>
      <c r="S200" s="3">
        <v>3542</v>
      </c>
      <c r="T200" s="3">
        <f t="shared" si="18"/>
        <v>211</v>
      </c>
      <c r="U200">
        <v>5392</v>
      </c>
      <c r="V200">
        <v>3307.2511700839568</v>
      </c>
      <c r="W200">
        <v>3542</v>
      </c>
      <c r="X200" s="10">
        <v>24.4</v>
      </c>
      <c r="Y200">
        <v>130.30000000000001</v>
      </c>
      <c r="Z200">
        <f t="shared" si="19"/>
        <v>3179.32</v>
      </c>
      <c r="AA200">
        <v>3565</v>
      </c>
      <c r="AB200">
        <v>3333</v>
      </c>
    </row>
    <row r="201" spans="1:28" x14ac:dyDescent="0.6">
      <c r="A201">
        <v>2023</v>
      </c>
      <c r="B201">
        <v>7</v>
      </c>
      <c r="C201">
        <v>19</v>
      </c>
      <c r="D201">
        <f t="shared" si="17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18096</v>
      </c>
      <c r="M201">
        <v>20375</v>
      </c>
      <c r="N201">
        <v>0.48386123680241322</v>
      </c>
      <c r="O201">
        <v>0.51613876319758678</v>
      </c>
      <c r="P201">
        <v>0.75462805168687519</v>
      </c>
      <c r="Q201">
        <v>0.24537194831312481</v>
      </c>
      <c r="R201">
        <v>0.21026261320378969</v>
      </c>
      <c r="S201" s="3">
        <v>3614</v>
      </c>
      <c r="T201" s="3">
        <f t="shared" si="18"/>
        <v>72</v>
      </c>
      <c r="U201">
        <v>5392</v>
      </c>
      <c r="V201">
        <v>3692.8498850234218</v>
      </c>
      <c r="W201">
        <v>3614</v>
      </c>
      <c r="X201" s="10">
        <v>23.5</v>
      </c>
      <c r="Y201">
        <v>0.5</v>
      </c>
      <c r="Z201">
        <f t="shared" si="19"/>
        <v>11.75</v>
      </c>
      <c r="AA201">
        <v>3813</v>
      </c>
      <c r="AB201">
        <v>3760</v>
      </c>
    </row>
    <row r="202" spans="1:28" x14ac:dyDescent="0.6">
      <c r="A202">
        <v>2023</v>
      </c>
      <c r="B202">
        <v>7</v>
      </c>
      <c r="C202">
        <v>20</v>
      </c>
      <c r="D202">
        <f t="shared" si="17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17882</v>
      </c>
      <c r="M202">
        <v>20526</v>
      </c>
      <c r="N202">
        <v>0.48539513588457323</v>
      </c>
      <c r="O202">
        <v>0.51460486411542683</v>
      </c>
      <c r="P202">
        <v>0.7458466888238332</v>
      </c>
      <c r="Q202">
        <v>0.25415331117616669</v>
      </c>
      <c r="R202">
        <v>0.22460826219249089</v>
      </c>
      <c r="S202" s="3">
        <v>3919</v>
      </c>
      <c r="T202" s="3">
        <f t="shared" si="18"/>
        <v>305</v>
      </c>
      <c r="U202">
        <v>5392</v>
      </c>
      <c r="V202">
        <v>3709.8890919112241</v>
      </c>
      <c r="W202">
        <v>3919</v>
      </c>
      <c r="X202" s="10">
        <v>24.2</v>
      </c>
      <c r="Y202">
        <v>0</v>
      </c>
      <c r="Z202">
        <f t="shared" si="19"/>
        <v>0</v>
      </c>
      <c r="AA202">
        <v>3923</v>
      </c>
      <c r="AB202">
        <v>3490</v>
      </c>
    </row>
    <row r="203" spans="1:28" x14ac:dyDescent="0.6">
      <c r="A203">
        <v>2023</v>
      </c>
      <c r="B203">
        <v>7</v>
      </c>
      <c r="C203">
        <v>21</v>
      </c>
      <c r="D203">
        <f t="shared" si="17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18788</v>
      </c>
      <c r="M203">
        <v>18840</v>
      </c>
      <c r="N203">
        <v>0.50424162181128118</v>
      </c>
      <c r="O203">
        <v>0.49575837818871882</v>
      </c>
      <c r="P203">
        <v>0.74601842389585971</v>
      </c>
      <c r="Q203">
        <v>0.25398157610414029</v>
      </c>
      <c r="R203">
        <v>0.20978892159460361</v>
      </c>
      <c r="S203" s="3">
        <v>4098</v>
      </c>
      <c r="T203" s="3">
        <f t="shared" si="18"/>
        <v>179</v>
      </c>
      <c r="U203">
        <v>5392</v>
      </c>
      <c r="V203">
        <v>3851.956869522387</v>
      </c>
      <c r="W203">
        <v>4098</v>
      </c>
      <c r="X203" s="10">
        <v>25.2</v>
      </c>
      <c r="Y203">
        <v>0</v>
      </c>
      <c r="Z203">
        <f t="shared" si="19"/>
        <v>0</v>
      </c>
      <c r="AA203">
        <v>3903</v>
      </c>
      <c r="AB203">
        <v>3697</v>
      </c>
    </row>
    <row r="204" spans="1:28" x14ac:dyDescent="0.6">
      <c r="A204">
        <v>2023</v>
      </c>
      <c r="B204">
        <v>7</v>
      </c>
      <c r="C204">
        <v>22</v>
      </c>
      <c r="D204">
        <f t="shared" si="17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18493</v>
      </c>
      <c r="M204">
        <v>20042</v>
      </c>
      <c r="N204">
        <v>0.50052944991025483</v>
      </c>
      <c r="O204">
        <v>0.49947055008974522</v>
      </c>
      <c r="P204">
        <v>0.76692190905676616</v>
      </c>
      <c r="Q204">
        <v>0.2330780909432339</v>
      </c>
      <c r="R204">
        <v>0.23421265671538849</v>
      </c>
      <c r="S204" s="3">
        <v>4313</v>
      </c>
      <c r="T204" s="3">
        <f t="shared" si="18"/>
        <v>215</v>
      </c>
      <c r="U204">
        <v>5392</v>
      </c>
      <c r="V204">
        <v>3980.2864006481882</v>
      </c>
      <c r="W204">
        <v>4313</v>
      </c>
      <c r="X204" s="10">
        <v>25</v>
      </c>
      <c r="Y204">
        <v>1.4</v>
      </c>
      <c r="Z204">
        <f t="shared" si="19"/>
        <v>35</v>
      </c>
      <c r="AA204">
        <v>3632</v>
      </c>
      <c r="AB204">
        <v>3479</v>
      </c>
    </row>
    <row r="205" spans="1:28" x14ac:dyDescent="0.6">
      <c r="A205">
        <v>2023</v>
      </c>
      <c r="B205">
        <v>7</v>
      </c>
      <c r="C205">
        <v>23</v>
      </c>
      <c r="D205">
        <f t="shared" si="17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17854</v>
      </c>
      <c r="M205">
        <v>19440</v>
      </c>
      <c r="N205">
        <v>0.47803813833225589</v>
      </c>
      <c r="O205">
        <v>0.52196186166774394</v>
      </c>
      <c r="P205">
        <v>0.77403944095120558</v>
      </c>
      <c r="Q205">
        <v>0.22596055904879431</v>
      </c>
      <c r="R205">
        <v>0.44939276409864648</v>
      </c>
      <c r="S205" s="3">
        <v>4159</v>
      </c>
      <c r="T205" s="3">
        <f t="shared" si="18"/>
        <v>-154</v>
      </c>
      <c r="U205">
        <v>5392</v>
      </c>
      <c r="V205">
        <v>4085.0205060763001</v>
      </c>
      <c r="W205">
        <v>4159</v>
      </c>
      <c r="X205" s="10">
        <v>26.5</v>
      </c>
      <c r="Y205">
        <v>0</v>
      </c>
      <c r="Z205">
        <f t="shared" si="19"/>
        <v>0</v>
      </c>
      <c r="AA205">
        <v>3639</v>
      </c>
      <c r="AB205">
        <v>4206</v>
      </c>
    </row>
    <row r="206" spans="1:28" x14ac:dyDescent="0.6">
      <c r="A206">
        <v>2023</v>
      </c>
      <c r="B206">
        <v>7</v>
      </c>
      <c r="C206">
        <v>24</v>
      </c>
      <c r="D206">
        <f t="shared" si="17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16590</v>
      </c>
      <c r="M206">
        <v>17144</v>
      </c>
      <c r="N206">
        <v>0.45902468047341483</v>
      </c>
      <c r="O206">
        <v>0.54097531952658517</v>
      </c>
      <c r="P206">
        <v>0.75802387529304305</v>
      </c>
      <c r="Q206">
        <v>0.24197612470695701</v>
      </c>
      <c r="R206">
        <v>0.50292012212882731</v>
      </c>
      <c r="S206" s="3">
        <v>3822</v>
      </c>
      <c r="T206" s="3">
        <f t="shared" si="18"/>
        <v>-337</v>
      </c>
      <c r="U206">
        <v>5392</v>
      </c>
      <c r="V206">
        <v>3396.9803267732509</v>
      </c>
      <c r="W206">
        <v>3822</v>
      </c>
      <c r="X206" s="10">
        <v>25.5</v>
      </c>
      <c r="Y206">
        <v>11.3</v>
      </c>
      <c r="Z206">
        <f t="shared" si="19"/>
        <v>288.15000000000003</v>
      </c>
      <c r="AA206">
        <v>3625</v>
      </c>
      <c r="AB206">
        <v>3718</v>
      </c>
    </row>
    <row r="207" spans="1:28" x14ac:dyDescent="0.6">
      <c r="A207">
        <v>2023</v>
      </c>
      <c r="B207">
        <v>7</v>
      </c>
      <c r="C207">
        <v>25</v>
      </c>
      <c r="D207">
        <f t="shared" si="17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18050</v>
      </c>
      <c r="M207">
        <v>20274</v>
      </c>
      <c r="N207">
        <v>0.50287487406864573</v>
      </c>
      <c r="O207">
        <v>0.49712512593135427</v>
      </c>
      <c r="P207">
        <v>0.73212570301670654</v>
      </c>
      <c r="Q207">
        <v>0.26787429698329351</v>
      </c>
      <c r="R207">
        <v>0.28130076382671543</v>
      </c>
      <c r="S207" s="3">
        <v>3978</v>
      </c>
      <c r="T207" s="3">
        <f t="shared" si="18"/>
        <v>156</v>
      </c>
      <c r="U207">
        <v>5392</v>
      </c>
      <c r="V207">
        <v>3433.6582324109531</v>
      </c>
      <c r="W207">
        <v>3978</v>
      </c>
      <c r="X207" s="10">
        <v>26.4</v>
      </c>
      <c r="Y207">
        <v>7.9</v>
      </c>
      <c r="Z207">
        <f t="shared" si="19"/>
        <v>208.56</v>
      </c>
      <c r="AA207">
        <v>3928</v>
      </c>
      <c r="AB207">
        <v>3792</v>
      </c>
    </row>
    <row r="208" spans="1:28" x14ac:dyDescent="0.6">
      <c r="A208">
        <v>2023</v>
      </c>
      <c r="B208">
        <v>7</v>
      </c>
      <c r="C208">
        <v>26</v>
      </c>
      <c r="D208">
        <f t="shared" si="17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17400</v>
      </c>
      <c r="M208">
        <v>20306</v>
      </c>
      <c r="N208">
        <v>0.49447882648119401</v>
      </c>
      <c r="O208">
        <v>0.50552117351880599</v>
      </c>
      <c r="P208">
        <v>0.77044932217259654</v>
      </c>
      <c r="Q208">
        <v>0.2295506778274034</v>
      </c>
      <c r="R208">
        <v>0.23949396886931029</v>
      </c>
      <c r="S208" s="3">
        <v>3929</v>
      </c>
      <c r="T208" s="3">
        <f t="shared" si="18"/>
        <v>-49</v>
      </c>
      <c r="U208">
        <v>5392</v>
      </c>
      <c r="V208">
        <v>3590.7706590465541</v>
      </c>
      <c r="W208">
        <v>3929</v>
      </c>
      <c r="X208" s="10">
        <v>28.1</v>
      </c>
      <c r="Y208">
        <v>0</v>
      </c>
      <c r="Z208">
        <f t="shared" si="19"/>
        <v>0</v>
      </c>
      <c r="AA208">
        <v>3819</v>
      </c>
      <c r="AB208">
        <v>3587</v>
      </c>
    </row>
    <row r="209" spans="1:28" x14ac:dyDescent="0.6">
      <c r="A209">
        <v>2023</v>
      </c>
      <c r="B209">
        <v>7</v>
      </c>
      <c r="C209">
        <v>27</v>
      </c>
      <c r="D209">
        <f t="shared" si="17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17971</v>
      </c>
      <c r="M209">
        <v>20114</v>
      </c>
      <c r="N209">
        <v>0.50662276977155873</v>
      </c>
      <c r="O209">
        <v>0.49337723022844132</v>
      </c>
      <c r="P209">
        <v>0.74148700204063522</v>
      </c>
      <c r="Q209">
        <v>0.25851299795936478</v>
      </c>
      <c r="R209">
        <v>0.33177729613715767</v>
      </c>
      <c r="S209" s="3">
        <v>4176</v>
      </c>
      <c r="T209" s="3">
        <f t="shared" si="18"/>
        <v>247</v>
      </c>
      <c r="U209">
        <v>5392</v>
      </c>
      <c r="V209">
        <v>3611.9927210364822</v>
      </c>
      <c r="W209">
        <v>4176</v>
      </c>
      <c r="X209" s="10">
        <v>28.6</v>
      </c>
      <c r="Y209">
        <v>0</v>
      </c>
      <c r="Z209">
        <f t="shared" si="19"/>
        <v>0</v>
      </c>
      <c r="AA209">
        <v>3695</v>
      </c>
      <c r="AB209">
        <v>3546</v>
      </c>
    </row>
    <row r="210" spans="1:28" x14ac:dyDescent="0.6">
      <c r="A210">
        <v>2023</v>
      </c>
      <c r="B210">
        <v>7</v>
      </c>
      <c r="C210">
        <v>28</v>
      </c>
      <c r="D210">
        <f t="shared" si="17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19759</v>
      </c>
      <c r="M210">
        <v>21495</v>
      </c>
      <c r="N210">
        <v>0.49327551053329599</v>
      </c>
      <c r="O210">
        <v>0.50672448946670401</v>
      </c>
      <c r="P210">
        <v>0.76089429601540337</v>
      </c>
      <c r="Q210">
        <v>0.23910570398459671</v>
      </c>
      <c r="R210">
        <v>0.38746996947688989</v>
      </c>
      <c r="S210" s="3">
        <v>4306</v>
      </c>
      <c r="T210" s="3">
        <f t="shared" si="18"/>
        <v>130</v>
      </c>
      <c r="U210">
        <v>5392</v>
      </c>
      <c r="V210">
        <v>4081.2210338401128</v>
      </c>
      <c r="W210">
        <v>4306</v>
      </c>
      <c r="X210" s="10">
        <v>29.4</v>
      </c>
      <c r="Y210">
        <v>0</v>
      </c>
      <c r="Z210">
        <f t="shared" si="19"/>
        <v>0</v>
      </c>
      <c r="AA210">
        <v>3838</v>
      </c>
      <c r="AB210">
        <v>3565</v>
      </c>
    </row>
    <row r="211" spans="1:28" x14ac:dyDescent="0.6">
      <c r="A211">
        <v>2023</v>
      </c>
      <c r="B211">
        <v>7</v>
      </c>
      <c r="C211">
        <v>29</v>
      </c>
      <c r="D211">
        <f t="shared" si="17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19325</v>
      </c>
      <c r="M211">
        <v>21528</v>
      </c>
      <c r="N211">
        <v>0.50127434358676393</v>
      </c>
      <c r="O211">
        <v>0.49872565641323607</v>
      </c>
      <c r="P211">
        <v>0.75754354889530628</v>
      </c>
      <c r="Q211">
        <v>0.24245645110469369</v>
      </c>
      <c r="R211">
        <v>0.1261228330341424</v>
      </c>
      <c r="S211" s="3">
        <v>4441</v>
      </c>
      <c r="T211" s="3">
        <f t="shared" si="18"/>
        <v>135</v>
      </c>
      <c r="U211">
        <v>5392</v>
      </c>
      <c r="V211">
        <v>4059.7342727601608</v>
      </c>
      <c r="W211">
        <v>4441</v>
      </c>
      <c r="X211" s="10">
        <v>29.2</v>
      </c>
      <c r="Y211">
        <v>0</v>
      </c>
      <c r="Z211">
        <f t="shared" si="19"/>
        <v>0</v>
      </c>
      <c r="AA211">
        <v>3222</v>
      </c>
      <c r="AB211">
        <v>3032</v>
      </c>
    </row>
    <row r="212" spans="1:28" x14ac:dyDescent="0.6">
      <c r="A212">
        <v>2023</v>
      </c>
      <c r="B212">
        <v>7</v>
      </c>
      <c r="C212">
        <v>30</v>
      </c>
      <c r="D212">
        <f t="shared" si="17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19572</v>
      </c>
      <c r="M212">
        <v>22822</v>
      </c>
      <c r="N212">
        <v>0.48381822350134129</v>
      </c>
      <c r="O212">
        <v>0.51618177649865871</v>
      </c>
      <c r="P212">
        <v>0.76027391637480879</v>
      </c>
      <c r="Q212">
        <v>0.23972608362519129</v>
      </c>
      <c r="R212">
        <v>0.18951197530691249</v>
      </c>
      <c r="S212" s="3">
        <v>4563</v>
      </c>
      <c r="T212" s="3">
        <f t="shared" si="18"/>
        <v>122</v>
      </c>
      <c r="U212">
        <v>5392</v>
      </c>
      <c r="V212">
        <v>4262.4727182165407</v>
      </c>
      <c r="W212">
        <v>4563</v>
      </c>
      <c r="X212" s="10">
        <v>29.2</v>
      </c>
      <c r="Y212">
        <v>0</v>
      </c>
      <c r="Z212">
        <f t="shared" si="19"/>
        <v>0</v>
      </c>
      <c r="AA212">
        <v>3125</v>
      </c>
      <c r="AB212">
        <v>3234</v>
      </c>
    </row>
    <row r="213" spans="1:28" x14ac:dyDescent="0.6">
      <c r="A213">
        <v>2023</v>
      </c>
      <c r="B213">
        <v>7</v>
      </c>
      <c r="C213">
        <v>31</v>
      </c>
      <c r="D213">
        <f t="shared" si="17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19900</v>
      </c>
      <c r="M213">
        <v>20433</v>
      </c>
      <c r="N213">
        <v>0.50181634974022515</v>
      </c>
      <c r="O213">
        <v>0.49818365025977479</v>
      </c>
      <c r="P213">
        <v>0.76059386595718781</v>
      </c>
      <c r="Q213">
        <v>0.23940613404281219</v>
      </c>
      <c r="R213">
        <v>0.20441304178328401</v>
      </c>
      <c r="S213" s="3">
        <v>4603</v>
      </c>
      <c r="T213" s="3">
        <f t="shared" si="18"/>
        <v>40</v>
      </c>
      <c r="U213">
        <v>5392</v>
      </c>
      <c r="V213">
        <v>3722.3996696773538</v>
      </c>
      <c r="W213">
        <v>4603</v>
      </c>
      <c r="X213" s="10">
        <v>29.2</v>
      </c>
      <c r="Y213">
        <v>0</v>
      </c>
      <c r="Z213">
        <f t="shared" si="19"/>
        <v>0</v>
      </c>
      <c r="AA213">
        <v>3452</v>
      </c>
      <c r="AB213">
        <v>3354</v>
      </c>
    </row>
    <row r="214" spans="1:28" x14ac:dyDescent="0.6">
      <c r="A214">
        <v>2023</v>
      </c>
      <c r="B214">
        <v>8</v>
      </c>
      <c r="C214">
        <v>1</v>
      </c>
      <c r="D214">
        <f t="shared" si="17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19221</v>
      </c>
      <c r="M214">
        <v>20206</v>
      </c>
      <c r="N214">
        <v>0.49287515636996598</v>
      </c>
      <c r="O214">
        <v>0.50712484363003385</v>
      </c>
      <c r="P214">
        <v>0.74695016152628613</v>
      </c>
      <c r="Q214">
        <v>0.25304983847371387</v>
      </c>
      <c r="R214">
        <v>0.22004069075868379</v>
      </c>
      <c r="S214" s="3">
        <v>4632</v>
      </c>
      <c r="T214" s="3">
        <f t="shared" si="18"/>
        <v>29</v>
      </c>
      <c r="U214">
        <v>5392</v>
      </c>
      <c r="V214">
        <v>3696.7443346067471</v>
      </c>
      <c r="W214">
        <v>4632</v>
      </c>
      <c r="X214" s="10">
        <v>29.6</v>
      </c>
      <c r="Y214">
        <v>0</v>
      </c>
      <c r="Z214">
        <f t="shared" si="19"/>
        <v>0</v>
      </c>
      <c r="AA214">
        <v>3016</v>
      </c>
      <c r="AB214">
        <v>2933</v>
      </c>
    </row>
    <row r="215" spans="1:28" x14ac:dyDescent="0.6">
      <c r="A215">
        <v>2023</v>
      </c>
      <c r="B215">
        <v>8</v>
      </c>
      <c r="C215">
        <v>2</v>
      </c>
      <c r="D215">
        <f t="shared" si="17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20958</v>
      </c>
      <c r="M215">
        <v>20439</v>
      </c>
      <c r="N215">
        <v>0.49799508930131758</v>
      </c>
      <c r="O215">
        <v>0.50200491069868236</v>
      </c>
      <c r="P215">
        <v>0.75758905166344614</v>
      </c>
      <c r="Q215">
        <v>0.24241094833655391</v>
      </c>
      <c r="R215">
        <v>0.16794439701014091</v>
      </c>
      <c r="S215" s="3">
        <v>4596</v>
      </c>
      <c r="T215" s="3">
        <f t="shared" si="18"/>
        <v>-36</v>
      </c>
      <c r="U215">
        <v>5392</v>
      </c>
      <c r="V215">
        <v>4055.4596402320599</v>
      </c>
      <c r="W215">
        <v>4596</v>
      </c>
      <c r="X215" s="10">
        <v>29.6</v>
      </c>
      <c r="Y215">
        <v>0</v>
      </c>
      <c r="Z215">
        <f t="shared" si="19"/>
        <v>0</v>
      </c>
      <c r="AA215">
        <v>2901</v>
      </c>
      <c r="AB215">
        <v>2955</v>
      </c>
    </row>
    <row r="216" spans="1:28" x14ac:dyDescent="0.6">
      <c r="A216">
        <v>2023</v>
      </c>
      <c r="B216">
        <v>8</v>
      </c>
      <c r="C216">
        <v>3</v>
      </c>
      <c r="D216">
        <f t="shared" si="17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21361</v>
      </c>
      <c r="M216">
        <v>19517</v>
      </c>
      <c r="N216">
        <v>0.50598835087088589</v>
      </c>
      <c r="O216">
        <v>0.49401164912911399</v>
      </c>
      <c r="P216">
        <v>0.74774680488575951</v>
      </c>
      <c r="Q216">
        <v>0.25225319511424038</v>
      </c>
      <c r="R216">
        <v>0.20715618079486231</v>
      </c>
      <c r="S216" s="3">
        <v>4607</v>
      </c>
      <c r="T216" s="3">
        <f t="shared" si="18"/>
        <v>11</v>
      </c>
      <c r="U216">
        <v>5392</v>
      </c>
      <c r="V216">
        <v>4134.4742546944462</v>
      </c>
      <c r="W216">
        <v>4607</v>
      </c>
      <c r="X216" s="10">
        <v>29.9</v>
      </c>
      <c r="Y216">
        <v>0</v>
      </c>
      <c r="Z216">
        <f t="shared" si="19"/>
        <v>0</v>
      </c>
      <c r="AA216">
        <v>3092</v>
      </c>
      <c r="AB216">
        <v>3201</v>
      </c>
    </row>
    <row r="217" spans="1:28" x14ac:dyDescent="0.6">
      <c r="A217">
        <v>2023</v>
      </c>
      <c r="B217">
        <v>8</v>
      </c>
      <c r="C217">
        <v>4</v>
      </c>
      <c r="D217">
        <f t="shared" si="17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21886</v>
      </c>
      <c r="M217">
        <v>19751</v>
      </c>
      <c r="N217">
        <v>0.50668974255069688</v>
      </c>
      <c r="O217">
        <v>0.49331025744930318</v>
      </c>
      <c r="P217">
        <v>0.74618136017243653</v>
      </c>
      <c r="Q217">
        <v>0.25381863982756347</v>
      </c>
      <c r="R217">
        <v>0.35268134478888441</v>
      </c>
      <c r="S217" s="3">
        <v>4546</v>
      </c>
      <c r="T217" s="3">
        <f t="shared" si="18"/>
        <v>-61</v>
      </c>
      <c r="U217">
        <v>5392</v>
      </c>
      <c r="V217">
        <v>4289.3818372649966</v>
      </c>
      <c r="W217">
        <v>4546</v>
      </c>
      <c r="X217" s="10">
        <v>30.2</v>
      </c>
      <c r="Y217">
        <v>0</v>
      </c>
      <c r="Z217">
        <f t="shared" si="19"/>
        <v>0</v>
      </c>
      <c r="AA217">
        <v>3738</v>
      </c>
      <c r="AB217">
        <v>3723</v>
      </c>
    </row>
    <row r="218" spans="1:28" x14ac:dyDescent="0.6">
      <c r="A218">
        <v>2023</v>
      </c>
      <c r="B218">
        <v>8</v>
      </c>
      <c r="C218">
        <v>5</v>
      </c>
      <c r="D218">
        <f t="shared" si="17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21579</v>
      </c>
      <c r="M218">
        <v>19877</v>
      </c>
      <c r="N218">
        <v>0.50766969958146424</v>
      </c>
      <c r="O218">
        <v>0.49233030041853582</v>
      </c>
      <c r="P218">
        <v>0.7639329624623743</v>
      </c>
      <c r="Q218">
        <v>0.23606703753762581</v>
      </c>
      <c r="R218">
        <v>0.16895302410008289</v>
      </c>
      <c r="S218" s="3">
        <v>4464</v>
      </c>
      <c r="T218" s="3">
        <f t="shared" si="18"/>
        <v>-82</v>
      </c>
      <c r="U218">
        <v>5392</v>
      </c>
      <c r="V218">
        <v>4387.2677900823874</v>
      </c>
      <c r="W218">
        <v>4464</v>
      </c>
      <c r="X218" s="10">
        <v>30</v>
      </c>
      <c r="Y218">
        <v>0</v>
      </c>
      <c r="Z218">
        <f t="shared" si="19"/>
        <v>0</v>
      </c>
      <c r="AA218">
        <v>3337</v>
      </c>
      <c r="AB218">
        <v>3362</v>
      </c>
    </row>
    <row r="219" spans="1:28" x14ac:dyDescent="0.6">
      <c r="A219">
        <v>2023</v>
      </c>
      <c r="B219">
        <v>8</v>
      </c>
      <c r="C219">
        <v>6</v>
      </c>
      <c r="D219">
        <f t="shared" si="17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21530</v>
      </c>
      <c r="M219">
        <v>20463</v>
      </c>
      <c r="N219">
        <v>0.4874065669048368</v>
      </c>
      <c r="O219">
        <v>0.51259343309516314</v>
      </c>
      <c r="P219">
        <v>0.74778828437997991</v>
      </c>
      <c r="Q219">
        <v>0.25221171562002009</v>
      </c>
      <c r="R219">
        <v>0.17939775046176429</v>
      </c>
      <c r="S219" s="3">
        <v>4402</v>
      </c>
      <c r="T219" s="3">
        <f t="shared" si="18"/>
        <v>-62</v>
      </c>
      <c r="U219">
        <v>5392</v>
      </c>
      <c r="V219">
        <v>4490.9908214755469</v>
      </c>
      <c r="W219">
        <v>4402</v>
      </c>
      <c r="X219" s="10">
        <v>30.9</v>
      </c>
      <c r="Y219">
        <v>0</v>
      </c>
      <c r="Z219">
        <f t="shared" si="19"/>
        <v>0</v>
      </c>
      <c r="AA219">
        <v>3321</v>
      </c>
      <c r="AB219">
        <v>3684</v>
      </c>
    </row>
    <row r="220" spans="1:28" x14ac:dyDescent="0.6">
      <c r="A220">
        <v>2023</v>
      </c>
      <c r="B220">
        <v>8</v>
      </c>
      <c r="C220">
        <v>7</v>
      </c>
      <c r="D220">
        <f t="shared" si="17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21322</v>
      </c>
      <c r="M220">
        <v>18905</v>
      </c>
      <c r="N220">
        <v>0.52744632818162229</v>
      </c>
      <c r="O220">
        <v>0.47255367181837782</v>
      </c>
      <c r="P220">
        <v>0.74679258649846891</v>
      </c>
      <c r="Q220">
        <v>0.25320741350153109</v>
      </c>
      <c r="R220">
        <v>0.27622026666144311</v>
      </c>
      <c r="S220" s="3">
        <v>4144</v>
      </c>
      <c r="T220" s="3">
        <f t="shared" si="18"/>
        <v>-258</v>
      </c>
      <c r="U220">
        <v>5392</v>
      </c>
      <c r="V220">
        <v>3778.4972187720668</v>
      </c>
      <c r="W220">
        <v>4144</v>
      </c>
      <c r="X220" s="10">
        <v>30.6</v>
      </c>
      <c r="Y220">
        <v>0</v>
      </c>
      <c r="Z220">
        <f t="shared" si="19"/>
        <v>0</v>
      </c>
      <c r="AA220">
        <v>3740</v>
      </c>
      <c r="AB220">
        <v>3872</v>
      </c>
    </row>
    <row r="221" spans="1:28" x14ac:dyDescent="0.6">
      <c r="A221">
        <v>2023</v>
      </c>
      <c r="B221">
        <v>8</v>
      </c>
      <c r="C221">
        <v>8</v>
      </c>
      <c r="D221">
        <f t="shared" si="17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19264</v>
      </c>
      <c r="M221">
        <v>18005</v>
      </c>
      <c r="N221">
        <v>0.52237575072896503</v>
      </c>
      <c r="O221">
        <v>0.47762424927103497</v>
      </c>
      <c r="P221">
        <v>0.7561092264743694</v>
      </c>
      <c r="Q221">
        <v>0.24389077352563049</v>
      </c>
      <c r="R221">
        <v>0.22874626890744171</v>
      </c>
      <c r="S221" s="3">
        <v>4111</v>
      </c>
      <c r="T221" s="3">
        <f t="shared" si="18"/>
        <v>-33</v>
      </c>
      <c r="U221">
        <v>5392</v>
      </c>
      <c r="V221">
        <v>3615.793001821261</v>
      </c>
      <c r="W221">
        <v>4111</v>
      </c>
      <c r="X221" s="10">
        <v>29.2</v>
      </c>
      <c r="Y221">
        <v>0</v>
      </c>
      <c r="Z221">
        <f t="shared" si="19"/>
        <v>0</v>
      </c>
      <c r="AA221">
        <v>3586</v>
      </c>
      <c r="AB221">
        <v>3712</v>
      </c>
    </row>
    <row r="222" spans="1:28" x14ac:dyDescent="0.6">
      <c r="A222">
        <v>2023</v>
      </c>
      <c r="B222">
        <v>8</v>
      </c>
      <c r="C222">
        <v>9</v>
      </c>
      <c r="D222">
        <f t="shared" si="17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14804</v>
      </c>
      <c r="M222">
        <v>14771</v>
      </c>
      <c r="N222">
        <v>0.41050248113852189</v>
      </c>
      <c r="O222">
        <v>0.58949751886147805</v>
      </c>
      <c r="P222">
        <v>0.81787157150706591</v>
      </c>
      <c r="Q222">
        <v>0.18212842849293409</v>
      </c>
      <c r="R222">
        <v>0.23780553103991461</v>
      </c>
      <c r="S222" s="3">
        <v>3799</v>
      </c>
      <c r="T222" s="3">
        <f t="shared" si="18"/>
        <v>-312</v>
      </c>
      <c r="U222">
        <v>5392</v>
      </c>
      <c r="V222">
        <v>3671.615303379087</v>
      </c>
      <c r="W222">
        <v>3799</v>
      </c>
      <c r="X222" s="10">
        <v>25.7</v>
      </c>
      <c r="Y222">
        <v>55.1</v>
      </c>
      <c r="Z222">
        <f t="shared" si="19"/>
        <v>1416.07</v>
      </c>
      <c r="AA222">
        <v>2967</v>
      </c>
      <c r="AB222">
        <v>3052</v>
      </c>
    </row>
    <row r="223" spans="1:28" x14ac:dyDescent="0.6">
      <c r="A223">
        <v>2023</v>
      </c>
      <c r="B223">
        <v>8</v>
      </c>
      <c r="C223">
        <v>10</v>
      </c>
      <c r="D223">
        <f t="shared" si="17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 s="6">
        <v>8487</v>
      </c>
      <c r="M223" s="6">
        <v>7263</v>
      </c>
      <c r="N223">
        <v>0.22844387755102041</v>
      </c>
      <c r="O223">
        <v>0.62869897959183674</v>
      </c>
      <c r="P223">
        <v>0.73197278911564623</v>
      </c>
      <c r="Q223">
        <v>0.1251700680272109</v>
      </c>
      <c r="R223">
        <v>0.55249433106575963</v>
      </c>
      <c r="S223" s="3">
        <v>3504</v>
      </c>
      <c r="T223" s="3">
        <f t="shared" si="18"/>
        <v>-295</v>
      </c>
      <c r="U223">
        <v>5392</v>
      </c>
      <c r="V223">
        <v>3224.94207674366</v>
      </c>
      <c r="W223">
        <v>3504</v>
      </c>
      <c r="X223" s="10">
        <v>25.2</v>
      </c>
      <c r="Y223">
        <v>108.9</v>
      </c>
      <c r="Z223">
        <f t="shared" si="19"/>
        <v>2744.28</v>
      </c>
      <c r="AA223">
        <v>1654</v>
      </c>
      <c r="AB223">
        <v>1821</v>
      </c>
    </row>
    <row r="224" spans="1:28" x14ac:dyDescent="0.6">
      <c r="A224">
        <v>2023</v>
      </c>
      <c r="B224">
        <v>8</v>
      </c>
      <c r="C224">
        <v>11</v>
      </c>
      <c r="D224">
        <f t="shared" si="17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21482</v>
      </c>
      <c r="M224">
        <v>20922</v>
      </c>
      <c r="N224">
        <v>0.48575060813041149</v>
      </c>
      <c r="O224">
        <v>0.51424939186958851</v>
      </c>
      <c r="P224">
        <v>0.74377173368932603</v>
      </c>
      <c r="Q224">
        <v>0.25622826631067391</v>
      </c>
      <c r="R224">
        <v>0.22107946890318039</v>
      </c>
      <c r="S224" s="3">
        <v>3869</v>
      </c>
      <c r="T224" s="3">
        <f t="shared" si="18"/>
        <v>365</v>
      </c>
      <c r="U224">
        <v>5392</v>
      </c>
      <c r="V224">
        <v>4313.3719289385763</v>
      </c>
      <c r="W224">
        <v>3869</v>
      </c>
      <c r="X224" s="10">
        <v>27.1</v>
      </c>
      <c r="Y224">
        <v>0</v>
      </c>
      <c r="Z224">
        <f t="shared" si="19"/>
        <v>0</v>
      </c>
      <c r="AA224">
        <v>4223</v>
      </c>
      <c r="AB224">
        <v>3772</v>
      </c>
    </row>
    <row r="225" spans="1:28" x14ac:dyDescent="0.6">
      <c r="A225">
        <v>2023</v>
      </c>
      <c r="B225">
        <v>8</v>
      </c>
      <c r="C225">
        <v>12</v>
      </c>
      <c r="D225">
        <f t="shared" si="17"/>
        <v>6</v>
      </c>
      <c r="E225" s="14" t="s">
        <v>23</v>
      </c>
      <c r="F225" s="14" t="s">
        <v>31</v>
      </c>
      <c r="G225" s="14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-3</v>
      </c>
      <c r="H225" s="14">
        <f t="shared" si="15"/>
        <v>0</v>
      </c>
      <c r="I225" s="14">
        <f t="shared" si="16"/>
        <v>1</v>
      </c>
      <c r="J225" s="12"/>
      <c r="K225" s="12" t="s">
        <v>56</v>
      </c>
      <c r="L225">
        <v>19526</v>
      </c>
      <c r="M225">
        <v>20173</v>
      </c>
      <c r="N225">
        <v>0.47998788984948149</v>
      </c>
      <c r="O225">
        <v>0.5200121101505184</v>
      </c>
      <c r="P225">
        <v>0.76211311756294453</v>
      </c>
      <c r="Q225">
        <v>0.2378868824370555</v>
      </c>
      <c r="R225">
        <v>0.1725976877793487</v>
      </c>
      <c r="S225" s="3">
        <v>4281</v>
      </c>
      <c r="T225" s="3">
        <f t="shared" si="18"/>
        <v>412</v>
      </c>
      <c r="U225">
        <v>5392</v>
      </c>
      <c r="V225">
        <v>4417.638587169803</v>
      </c>
      <c r="W225">
        <v>4281</v>
      </c>
      <c r="X225" s="10">
        <v>27.2</v>
      </c>
      <c r="Y225">
        <v>0</v>
      </c>
      <c r="Z225">
        <f t="shared" si="19"/>
        <v>0</v>
      </c>
      <c r="AA225">
        <v>3556</v>
      </c>
      <c r="AB225">
        <v>3132</v>
      </c>
    </row>
    <row r="226" spans="1:28" x14ac:dyDescent="0.6">
      <c r="A226">
        <v>2023</v>
      </c>
      <c r="B226">
        <v>8</v>
      </c>
      <c r="C226">
        <v>13</v>
      </c>
      <c r="D226">
        <f t="shared" si="17"/>
        <v>7</v>
      </c>
      <c r="E226" s="14" t="s">
        <v>23</v>
      </c>
      <c r="F226" s="14" t="s">
        <v>13</v>
      </c>
      <c r="G226" s="14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-2</v>
      </c>
      <c r="H226" s="14">
        <f t="shared" si="15"/>
        <v>0</v>
      </c>
      <c r="I226" s="14">
        <f t="shared" si="16"/>
        <v>1</v>
      </c>
      <c r="J226" s="12"/>
      <c r="K226" s="12" t="s">
        <v>56</v>
      </c>
      <c r="L226">
        <v>19629</v>
      </c>
      <c r="M226">
        <v>20230</v>
      </c>
      <c r="N226">
        <v>0.46645282821753409</v>
      </c>
      <c r="O226">
        <v>0.53354717178246591</v>
      </c>
      <c r="P226">
        <v>0.75864036002444302</v>
      </c>
      <c r="Q226">
        <v>0.2413596399755569</v>
      </c>
      <c r="R226">
        <v>0.14404770546639059</v>
      </c>
      <c r="S226" s="3">
        <v>4452</v>
      </c>
      <c r="T226" s="3">
        <f t="shared" si="18"/>
        <v>171</v>
      </c>
      <c r="U226">
        <v>5392</v>
      </c>
      <c r="V226">
        <v>4562.6694670223378</v>
      </c>
      <c r="W226">
        <v>4452</v>
      </c>
      <c r="X226" s="10">
        <v>26.9</v>
      </c>
      <c r="Y226">
        <v>0</v>
      </c>
      <c r="Z226">
        <f t="shared" si="19"/>
        <v>0</v>
      </c>
      <c r="AA226">
        <v>3368</v>
      </c>
      <c r="AB226">
        <v>3546</v>
      </c>
    </row>
    <row r="227" spans="1:28" x14ac:dyDescent="0.6">
      <c r="A227">
        <v>2023</v>
      </c>
      <c r="B227">
        <v>8</v>
      </c>
      <c r="C227">
        <v>14</v>
      </c>
      <c r="D227">
        <f t="shared" si="17"/>
        <v>1</v>
      </c>
      <c r="E227" s="14" t="s">
        <v>23</v>
      </c>
      <c r="F227" s="14" t="s">
        <v>14</v>
      </c>
      <c r="G227" s="14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 s="14">
        <f t="shared" si="15"/>
        <v>0</v>
      </c>
      <c r="I227" s="14">
        <f t="shared" si="16"/>
        <v>1</v>
      </c>
      <c r="J227" s="12"/>
      <c r="K227" s="12" t="s">
        <v>56</v>
      </c>
      <c r="L227">
        <v>20374</v>
      </c>
      <c r="M227">
        <v>18839</v>
      </c>
      <c r="N227">
        <v>0.51425597965845649</v>
      </c>
      <c r="O227">
        <v>0.48574402034154351</v>
      </c>
      <c r="P227">
        <v>0.75152315990733398</v>
      </c>
      <c r="Q227">
        <v>0.24847684009266599</v>
      </c>
      <c r="R227">
        <v>0.13292568259559701</v>
      </c>
      <c r="S227" s="3">
        <v>4239</v>
      </c>
      <c r="T227" s="3">
        <f t="shared" si="18"/>
        <v>-213</v>
      </c>
      <c r="U227">
        <v>5392</v>
      </c>
      <c r="V227">
        <v>3936.6988847377538</v>
      </c>
      <c r="W227">
        <v>4239</v>
      </c>
      <c r="X227" s="10">
        <v>27.5</v>
      </c>
      <c r="Y227">
        <v>0</v>
      </c>
      <c r="Z227">
        <f t="shared" si="19"/>
        <v>0</v>
      </c>
      <c r="AA227">
        <v>3482</v>
      </c>
      <c r="AB227">
        <v>3695</v>
      </c>
    </row>
    <row r="228" spans="1:28" x14ac:dyDescent="0.6">
      <c r="A228">
        <v>2023</v>
      </c>
      <c r="B228">
        <v>8</v>
      </c>
      <c r="C228">
        <v>15</v>
      </c>
      <c r="D228">
        <f t="shared" si="17"/>
        <v>2</v>
      </c>
      <c r="E228" s="14" t="s">
        <v>23</v>
      </c>
      <c r="F228" s="14" t="s">
        <v>11</v>
      </c>
      <c r="G228" s="14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4">
        <f t="shared" si="15"/>
        <v>1</v>
      </c>
      <c r="I228" s="14">
        <f t="shared" si="16"/>
        <v>1</v>
      </c>
      <c r="J228" s="12" t="s">
        <v>65</v>
      </c>
      <c r="K228" s="12" t="s">
        <v>56</v>
      </c>
      <c r="L228">
        <v>19083</v>
      </c>
      <c r="M228">
        <v>18577</v>
      </c>
      <c r="N228">
        <v>0.52275352306084411</v>
      </c>
      <c r="O228">
        <v>0.47724647693915589</v>
      </c>
      <c r="P228">
        <v>0.73711563482552378</v>
      </c>
      <c r="Q228">
        <v>0.26288436517447628</v>
      </c>
      <c r="R228">
        <v>0.15246202607566661</v>
      </c>
      <c r="S228" s="3">
        <v>3989</v>
      </c>
      <c r="T228" s="3">
        <f t="shared" si="18"/>
        <v>-250</v>
      </c>
      <c r="U228">
        <v>5392</v>
      </c>
      <c r="V228">
        <v>3748.1491471993918</v>
      </c>
      <c r="W228">
        <v>3989</v>
      </c>
      <c r="X228" s="10">
        <v>27.5</v>
      </c>
      <c r="Y228">
        <v>0</v>
      </c>
      <c r="Z228">
        <f t="shared" si="19"/>
        <v>0</v>
      </c>
      <c r="AA228">
        <v>3187</v>
      </c>
      <c r="AB228">
        <v>3607</v>
      </c>
    </row>
    <row r="229" spans="1:28" x14ac:dyDescent="0.6">
      <c r="A229">
        <v>2023</v>
      </c>
      <c r="B229">
        <v>8</v>
      </c>
      <c r="C229">
        <v>16</v>
      </c>
      <c r="D229">
        <f t="shared" si="17"/>
        <v>3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0</v>
      </c>
      <c r="I229">
        <f t="shared" si="16"/>
        <v>0</v>
      </c>
      <c r="L229">
        <v>20721</v>
      </c>
      <c r="M229">
        <v>19942</v>
      </c>
      <c r="N229">
        <v>0.49478891926988811</v>
      </c>
      <c r="O229">
        <v>0.50521108073011189</v>
      </c>
      <c r="P229">
        <v>0.75964452214452205</v>
      </c>
      <c r="Q229">
        <v>0.24035547785547781</v>
      </c>
      <c r="R229">
        <v>0.32385977152413142</v>
      </c>
      <c r="S229" s="3">
        <v>3856</v>
      </c>
      <c r="T229" s="3">
        <f t="shared" si="18"/>
        <v>-133</v>
      </c>
      <c r="U229">
        <v>5392</v>
      </c>
      <c r="V229">
        <v>4049.4032423497242</v>
      </c>
      <c r="W229">
        <v>3856</v>
      </c>
      <c r="X229" s="10">
        <v>25.7</v>
      </c>
      <c r="Y229">
        <v>0</v>
      </c>
      <c r="Z229">
        <f t="shared" si="19"/>
        <v>0</v>
      </c>
      <c r="AA229">
        <v>3778</v>
      </c>
      <c r="AB229">
        <v>3818</v>
      </c>
    </row>
    <row r="230" spans="1:28" x14ac:dyDescent="0.6">
      <c r="A230">
        <v>2023</v>
      </c>
      <c r="B230">
        <v>8</v>
      </c>
      <c r="C230">
        <v>17</v>
      </c>
      <c r="D230">
        <f t="shared" si="17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19877</v>
      </c>
      <c r="M230">
        <v>18400</v>
      </c>
      <c r="N230">
        <v>0.50785491598185095</v>
      </c>
      <c r="O230">
        <v>0.4921450840181491</v>
      </c>
      <c r="P230">
        <v>0.74408359957895565</v>
      </c>
      <c r="Q230">
        <v>0.25591640042104441</v>
      </c>
      <c r="R230">
        <v>0.24307959412448571</v>
      </c>
      <c r="S230" s="3">
        <v>3878</v>
      </c>
      <c r="T230" s="3">
        <f t="shared" si="18"/>
        <v>22</v>
      </c>
      <c r="U230">
        <v>5392</v>
      </c>
      <c r="V230">
        <v>3904.7556696346442</v>
      </c>
      <c r="W230">
        <v>3878</v>
      </c>
      <c r="X230" s="10">
        <v>25.6</v>
      </c>
      <c r="Y230">
        <v>0</v>
      </c>
      <c r="Z230">
        <f t="shared" si="19"/>
        <v>0</v>
      </c>
      <c r="AA230">
        <v>3743</v>
      </c>
      <c r="AB230">
        <v>3667</v>
      </c>
    </row>
    <row r="231" spans="1:28" x14ac:dyDescent="0.6">
      <c r="A231">
        <v>2023</v>
      </c>
      <c r="B231">
        <v>8</v>
      </c>
      <c r="C231">
        <v>18</v>
      </c>
      <c r="D231">
        <f t="shared" si="17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19656</v>
      </c>
      <c r="M231">
        <v>18938</v>
      </c>
      <c r="N231">
        <v>0.50735571820073733</v>
      </c>
      <c r="O231">
        <v>0.49264428179926267</v>
      </c>
      <c r="P231">
        <v>0.75265822271376814</v>
      </c>
      <c r="Q231">
        <v>0.2473417772862318</v>
      </c>
      <c r="R231">
        <v>0.22695980717515959</v>
      </c>
      <c r="S231" s="3">
        <v>3900</v>
      </c>
      <c r="T231" s="3">
        <f t="shared" si="18"/>
        <v>22</v>
      </c>
      <c r="U231">
        <v>5392</v>
      </c>
      <c r="V231">
        <v>3980.4806229106398</v>
      </c>
      <c r="W231">
        <v>3900</v>
      </c>
      <c r="X231" s="10">
        <v>27</v>
      </c>
      <c r="Y231">
        <v>7.8</v>
      </c>
      <c r="Z231">
        <f t="shared" si="19"/>
        <v>210.6</v>
      </c>
      <c r="AA231">
        <v>4097</v>
      </c>
      <c r="AB231">
        <v>3872</v>
      </c>
    </row>
    <row r="232" spans="1:28" x14ac:dyDescent="0.6">
      <c r="A232">
        <v>2023</v>
      </c>
      <c r="B232">
        <v>8</v>
      </c>
      <c r="C232">
        <v>19</v>
      </c>
      <c r="D232">
        <f t="shared" si="17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19703</v>
      </c>
      <c r="M232">
        <v>19084</v>
      </c>
      <c r="N232">
        <v>0.47116852374205309</v>
      </c>
      <c r="O232">
        <v>0.5288314762579468</v>
      </c>
      <c r="P232">
        <v>0.77270412049823811</v>
      </c>
      <c r="Q232">
        <v>0.2272958795017618</v>
      </c>
      <c r="R232">
        <v>0.1061089056187095</v>
      </c>
      <c r="S232" s="3">
        <v>4056</v>
      </c>
      <c r="T232" s="3">
        <f t="shared" si="18"/>
        <v>156</v>
      </c>
      <c r="U232">
        <v>5392</v>
      </c>
      <c r="V232">
        <v>4273.3634761625171</v>
      </c>
      <c r="W232">
        <v>4056</v>
      </c>
      <c r="X232" s="10">
        <v>26.3</v>
      </c>
      <c r="Y232">
        <v>29.8</v>
      </c>
      <c r="Z232">
        <f t="shared" si="19"/>
        <v>783.74</v>
      </c>
      <c r="AA232">
        <v>3601</v>
      </c>
      <c r="AB232">
        <v>3518</v>
      </c>
    </row>
    <row r="233" spans="1:28" x14ac:dyDescent="0.6">
      <c r="A233">
        <v>2023</v>
      </c>
      <c r="B233">
        <v>8</v>
      </c>
      <c r="C233">
        <v>20</v>
      </c>
      <c r="D233">
        <f t="shared" si="17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19617</v>
      </c>
      <c r="M233">
        <v>20030</v>
      </c>
      <c r="N233">
        <v>0.47024755632477361</v>
      </c>
      <c r="O233">
        <v>0.52975244367522645</v>
      </c>
      <c r="P233">
        <v>0.75802759357439742</v>
      </c>
      <c r="Q233">
        <v>0.24197240642560261</v>
      </c>
      <c r="R233">
        <v>0.12854010277749131</v>
      </c>
      <c r="S233" s="3">
        <v>3993</v>
      </c>
      <c r="T233" s="3">
        <f t="shared" si="18"/>
        <v>-63</v>
      </c>
      <c r="U233">
        <v>5392</v>
      </c>
      <c r="V233">
        <v>4318.6044641267072</v>
      </c>
      <c r="W233">
        <v>3993</v>
      </c>
      <c r="X233" s="10">
        <v>28.2</v>
      </c>
      <c r="Y233">
        <v>0.2</v>
      </c>
      <c r="Z233">
        <f t="shared" si="19"/>
        <v>5.6400000000000006</v>
      </c>
      <c r="AA233">
        <v>3453</v>
      </c>
      <c r="AB233">
        <v>4036</v>
      </c>
    </row>
    <row r="234" spans="1:28" x14ac:dyDescent="0.6">
      <c r="A234">
        <v>2023</v>
      </c>
      <c r="B234">
        <v>8</v>
      </c>
      <c r="C234">
        <v>21</v>
      </c>
      <c r="D234">
        <f t="shared" si="17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19919</v>
      </c>
      <c r="M234">
        <v>19056</v>
      </c>
      <c r="N234">
        <v>0.50496367237853301</v>
      </c>
      <c r="O234">
        <v>0.49503632762146699</v>
      </c>
      <c r="P234">
        <v>0.75222402726272697</v>
      </c>
      <c r="Q234">
        <v>0.24777597273727309</v>
      </c>
      <c r="R234">
        <v>0.1884688153264005</v>
      </c>
      <c r="S234" s="3">
        <v>3458</v>
      </c>
      <c r="T234" s="3">
        <f t="shared" si="18"/>
        <v>-535</v>
      </c>
      <c r="U234">
        <v>5392</v>
      </c>
      <c r="V234">
        <v>3684.994718806769</v>
      </c>
      <c r="W234">
        <v>3458</v>
      </c>
      <c r="X234" s="10">
        <v>28.7</v>
      </c>
      <c r="Y234">
        <v>0</v>
      </c>
      <c r="Z234">
        <f t="shared" si="19"/>
        <v>0</v>
      </c>
      <c r="AA234">
        <v>3766</v>
      </c>
      <c r="AB234">
        <v>3800</v>
      </c>
    </row>
    <row r="235" spans="1:28" x14ac:dyDescent="0.6">
      <c r="A235">
        <v>2023</v>
      </c>
      <c r="B235">
        <v>8</v>
      </c>
      <c r="C235">
        <v>22</v>
      </c>
      <c r="D235">
        <f t="shared" si="17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18087</v>
      </c>
      <c r="M235">
        <v>17970</v>
      </c>
      <c r="N235">
        <v>0.51565913497255689</v>
      </c>
      <c r="O235">
        <v>0.48434086502744311</v>
      </c>
      <c r="P235">
        <v>0.72173015272632823</v>
      </c>
      <c r="Q235">
        <v>0.27826984727367171</v>
      </c>
      <c r="R235">
        <v>0.32169921910178689</v>
      </c>
      <c r="S235" s="3">
        <v>3625</v>
      </c>
      <c r="T235" s="3">
        <f t="shared" si="18"/>
        <v>167</v>
      </c>
      <c r="U235">
        <v>5392</v>
      </c>
      <c r="V235">
        <v>3352.0498172147568</v>
      </c>
      <c r="W235">
        <v>3625</v>
      </c>
      <c r="X235" s="10">
        <v>28.9</v>
      </c>
      <c r="Y235">
        <v>0</v>
      </c>
      <c r="Z235">
        <f t="shared" si="19"/>
        <v>0</v>
      </c>
      <c r="AA235">
        <v>3505</v>
      </c>
      <c r="AB235">
        <v>3506</v>
      </c>
    </row>
    <row r="236" spans="1:28" x14ac:dyDescent="0.6">
      <c r="A236">
        <v>2023</v>
      </c>
      <c r="B236">
        <v>8</v>
      </c>
      <c r="C236">
        <v>23</v>
      </c>
      <c r="D236">
        <f t="shared" si="17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18192</v>
      </c>
      <c r="M236">
        <v>18550</v>
      </c>
      <c r="N236">
        <v>0.51287767100460602</v>
      </c>
      <c r="O236">
        <v>0.48712232899539398</v>
      </c>
      <c r="P236">
        <v>0.74574571455376404</v>
      </c>
      <c r="Q236">
        <v>0.25425428544623591</v>
      </c>
      <c r="R236">
        <v>0.33531695772407838</v>
      </c>
      <c r="S236" s="3">
        <v>3732</v>
      </c>
      <c r="T236" s="3">
        <f t="shared" si="18"/>
        <v>107</v>
      </c>
      <c r="U236">
        <v>5392</v>
      </c>
      <c r="V236">
        <v>3546.983096271581</v>
      </c>
      <c r="W236">
        <v>3732</v>
      </c>
      <c r="X236" s="10">
        <v>28.7</v>
      </c>
      <c r="Y236">
        <v>0.8</v>
      </c>
      <c r="Z236">
        <f t="shared" si="19"/>
        <v>22.96</v>
      </c>
      <c r="AA236">
        <v>3642</v>
      </c>
      <c r="AB236">
        <v>3620</v>
      </c>
    </row>
    <row r="237" spans="1:28" x14ac:dyDescent="0.6">
      <c r="A237">
        <v>2023</v>
      </c>
      <c r="B237">
        <v>8</v>
      </c>
      <c r="C237">
        <v>24</v>
      </c>
      <c r="D237">
        <f t="shared" si="17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18760</v>
      </c>
      <c r="M237">
        <v>18524</v>
      </c>
      <c r="N237">
        <v>0.50356078465940057</v>
      </c>
      <c r="O237">
        <v>0.49643921534059943</v>
      </c>
      <c r="P237">
        <v>0.71329666584856899</v>
      </c>
      <c r="Q237">
        <v>0.28670333415143101</v>
      </c>
      <c r="R237">
        <v>0.31459005239282062</v>
      </c>
      <c r="S237" s="3">
        <v>3752</v>
      </c>
      <c r="T237" s="3">
        <f t="shared" si="18"/>
        <v>20</v>
      </c>
      <c r="U237">
        <v>5392</v>
      </c>
      <c r="V237">
        <v>3605.656035725578</v>
      </c>
      <c r="W237">
        <v>3752</v>
      </c>
      <c r="X237" s="10">
        <v>26</v>
      </c>
      <c r="Y237">
        <v>58.3</v>
      </c>
      <c r="Z237">
        <f t="shared" si="19"/>
        <v>1515.8</v>
      </c>
      <c r="AA237">
        <v>3715</v>
      </c>
      <c r="AB237">
        <v>3556</v>
      </c>
    </row>
    <row r="238" spans="1:28" x14ac:dyDescent="0.6">
      <c r="A238">
        <v>2023</v>
      </c>
      <c r="B238">
        <v>8</v>
      </c>
      <c r="C238">
        <v>25</v>
      </c>
      <c r="D238">
        <f t="shared" si="17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20228</v>
      </c>
      <c r="M238">
        <v>18779</v>
      </c>
      <c r="N238">
        <v>0.49151600337176737</v>
      </c>
      <c r="O238">
        <v>0.50848399662823263</v>
      </c>
      <c r="P238">
        <v>0.75364818789741395</v>
      </c>
      <c r="Q238">
        <v>0.24635181210258611</v>
      </c>
      <c r="R238">
        <v>0.1896499393380654</v>
      </c>
      <c r="S238" s="3">
        <v>3798</v>
      </c>
      <c r="T238" s="3">
        <f t="shared" si="18"/>
        <v>46</v>
      </c>
      <c r="U238">
        <v>5392</v>
      </c>
      <c r="V238">
        <v>4138.260355920831</v>
      </c>
      <c r="W238">
        <v>3798</v>
      </c>
      <c r="X238" s="10">
        <v>27.1</v>
      </c>
      <c r="Y238">
        <v>0</v>
      </c>
      <c r="Z238">
        <f t="shared" si="19"/>
        <v>0</v>
      </c>
      <c r="AA238">
        <v>4006</v>
      </c>
      <c r="AB238">
        <v>3719</v>
      </c>
    </row>
    <row r="239" spans="1:28" x14ac:dyDescent="0.6">
      <c r="A239">
        <v>2023</v>
      </c>
      <c r="B239">
        <v>8</v>
      </c>
      <c r="C239">
        <v>26</v>
      </c>
      <c r="D239">
        <f t="shared" si="17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19244</v>
      </c>
      <c r="M239">
        <v>19177</v>
      </c>
      <c r="N239">
        <v>0.49747726802225067</v>
      </c>
      <c r="O239">
        <v>0.50252273197774933</v>
      </c>
      <c r="P239">
        <v>0.76228082759224636</v>
      </c>
      <c r="Q239">
        <v>0.2377191724077537</v>
      </c>
      <c r="R239">
        <v>0.13572254350801069</v>
      </c>
      <c r="S239" s="3">
        <v>4144</v>
      </c>
      <c r="T239" s="3">
        <f t="shared" si="18"/>
        <v>346</v>
      </c>
      <c r="U239">
        <v>5392</v>
      </c>
      <c r="V239">
        <v>4082.5590293962532</v>
      </c>
      <c r="W239">
        <v>4144</v>
      </c>
      <c r="X239" s="10">
        <v>27.8</v>
      </c>
      <c r="Y239">
        <v>0</v>
      </c>
      <c r="Z239">
        <f t="shared" si="19"/>
        <v>0</v>
      </c>
      <c r="AA239">
        <v>3607</v>
      </c>
      <c r="AB239">
        <v>3483</v>
      </c>
    </row>
    <row r="240" spans="1:28" x14ac:dyDescent="0.6">
      <c r="A240">
        <v>2023</v>
      </c>
      <c r="B240">
        <v>8</v>
      </c>
      <c r="C240">
        <v>27</v>
      </c>
      <c r="D240">
        <f t="shared" si="17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19214</v>
      </c>
      <c r="M240">
        <v>18972</v>
      </c>
      <c r="N240">
        <v>0.48541714563386379</v>
      </c>
      <c r="O240">
        <v>0.51458285436613616</v>
      </c>
      <c r="P240">
        <v>0.74039043475393862</v>
      </c>
      <c r="Q240">
        <v>0.25960956524606132</v>
      </c>
      <c r="R240">
        <v>0.23836909968762091</v>
      </c>
      <c r="S240" s="3">
        <v>4006</v>
      </c>
      <c r="T240" s="3">
        <f t="shared" si="18"/>
        <v>-138</v>
      </c>
      <c r="U240">
        <v>5392</v>
      </c>
      <c r="V240">
        <v>4138.9735618964769</v>
      </c>
      <c r="W240">
        <v>4006</v>
      </c>
      <c r="X240" s="10">
        <v>27.5</v>
      </c>
      <c r="Y240">
        <v>0</v>
      </c>
      <c r="Z240">
        <f t="shared" si="19"/>
        <v>0</v>
      </c>
      <c r="AA240">
        <v>3516</v>
      </c>
      <c r="AB240">
        <v>4022</v>
      </c>
    </row>
    <row r="241" spans="1:28" x14ac:dyDescent="0.6">
      <c r="A241">
        <v>2023</v>
      </c>
      <c r="B241">
        <v>8</v>
      </c>
      <c r="C241">
        <v>28</v>
      </c>
      <c r="D241">
        <f t="shared" si="17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19213</v>
      </c>
      <c r="M241">
        <v>18196</v>
      </c>
      <c r="N241">
        <v>0.50632736716328053</v>
      </c>
      <c r="O241">
        <v>0.49367263283671953</v>
      </c>
      <c r="P241">
        <v>0.73244476971257155</v>
      </c>
      <c r="Q241">
        <v>0.26755523028742839</v>
      </c>
      <c r="R241">
        <v>0.30009692320063841</v>
      </c>
      <c r="S241" s="3">
        <v>3474</v>
      </c>
      <c r="T241" s="3">
        <f t="shared" si="18"/>
        <v>-532</v>
      </c>
      <c r="U241">
        <v>5392</v>
      </c>
      <c r="V241">
        <v>3510.4015475322208</v>
      </c>
      <c r="W241">
        <v>3474</v>
      </c>
      <c r="X241" s="10">
        <v>27.4</v>
      </c>
      <c r="Y241">
        <v>0</v>
      </c>
      <c r="Z241">
        <f t="shared" si="19"/>
        <v>0</v>
      </c>
      <c r="AA241">
        <v>3467</v>
      </c>
      <c r="AB241">
        <v>3711</v>
      </c>
    </row>
    <row r="242" spans="1:28" x14ac:dyDescent="0.6">
      <c r="A242">
        <v>2023</v>
      </c>
      <c r="B242">
        <v>8</v>
      </c>
      <c r="C242">
        <v>29</v>
      </c>
      <c r="D242">
        <f t="shared" si="17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16251</v>
      </c>
      <c r="M242">
        <v>15539</v>
      </c>
      <c r="N242">
        <v>0.44561511355355832</v>
      </c>
      <c r="O242">
        <v>0.55438488644644168</v>
      </c>
      <c r="P242">
        <v>0.73505854512957047</v>
      </c>
      <c r="Q242">
        <v>0.26494145487042958</v>
      </c>
      <c r="R242">
        <v>0.45226549538605632</v>
      </c>
      <c r="S242" s="3">
        <v>3526</v>
      </c>
      <c r="T242" s="3">
        <f t="shared" si="18"/>
        <v>52</v>
      </c>
      <c r="U242">
        <v>5392</v>
      </c>
      <c r="V242">
        <v>3402.212385190347</v>
      </c>
      <c r="W242">
        <v>3526</v>
      </c>
      <c r="X242" s="10">
        <v>27</v>
      </c>
      <c r="Y242">
        <v>16.100000000000001</v>
      </c>
      <c r="Z242">
        <f t="shared" si="19"/>
        <v>434.70000000000005</v>
      </c>
      <c r="AA242">
        <v>3413</v>
      </c>
      <c r="AB242">
        <v>3567</v>
      </c>
    </row>
    <row r="243" spans="1:28" x14ac:dyDescent="0.6">
      <c r="A243">
        <v>2023</v>
      </c>
      <c r="B243">
        <v>8</v>
      </c>
      <c r="C243">
        <v>30</v>
      </c>
      <c r="D243">
        <f t="shared" si="17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18218</v>
      </c>
      <c r="M243">
        <v>16206</v>
      </c>
      <c r="N243">
        <v>0.50987226441378697</v>
      </c>
      <c r="O243">
        <v>0.49012773558621298</v>
      </c>
      <c r="P243">
        <v>0.736446022259171</v>
      </c>
      <c r="Q243">
        <v>0.26355397774082889</v>
      </c>
      <c r="R243">
        <v>0.28462641741188449</v>
      </c>
      <c r="S243" s="3">
        <v>3320</v>
      </c>
      <c r="T243" s="3">
        <f t="shared" si="18"/>
        <v>-206</v>
      </c>
      <c r="U243">
        <v>5392</v>
      </c>
      <c r="V243">
        <v>3530.344088188529</v>
      </c>
      <c r="W243">
        <v>3320</v>
      </c>
      <c r="X243" s="10">
        <v>27.2</v>
      </c>
      <c r="Y243">
        <v>6.6</v>
      </c>
      <c r="Z243">
        <f t="shared" si="19"/>
        <v>179.51999999999998</v>
      </c>
      <c r="AA243">
        <v>3487</v>
      </c>
      <c r="AB243">
        <v>3551</v>
      </c>
    </row>
    <row r="244" spans="1:28" x14ac:dyDescent="0.6">
      <c r="A244">
        <v>2023</v>
      </c>
      <c r="B244">
        <v>8</v>
      </c>
      <c r="C244">
        <v>31</v>
      </c>
      <c r="D244">
        <f t="shared" si="17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18828</v>
      </c>
      <c r="M244">
        <v>16596</v>
      </c>
      <c r="N244">
        <v>0.47723167355520302</v>
      </c>
      <c r="O244">
        <v>0.52276832644479698</v>
      </c>
      <c r="P244">
        <v>0.7185919472684178</v>
      </c>
      <c r="Q244">
        <v>0.28140805273158209</v>
      </c>
      <c r="R244">
        <v>0.27104749825338059</v>
      </c>
      <c r="S244" s="3">
        <v>3124</v>
      </c>
      <c r="T244" s="3">
        <f t="shared" si="18"/>
        <v>-196</v>
      </c>
      <c r="U244">
        <v>5392</v>
      </c>
      <c r="V244">
        <v>3771.876753918933</v>
      </c>
      <c r="W244">
        <v>3124</v>
      </c>
      <c r="X244" s="10">
        <v>26.6</v>
      </c>
      <c r="Y244">
        <v>16.3</v>
      </c>
      <c r="Z244">
        <f t="shared" si="19"/>
        <v>433.58000000000004</v>
      </c>
      <c r="AA244">
        <v>3456</v>
      </c>
      <c r="AB244">
        <v>3473</v>
      </c>
    </row>
    <row r="245" spans="1:28" x14ac:dyDescent="0.6">
      <c r="A245">
        <v>2023</v>
      </c>
      <c r="B245">
        <v>9</v>
      </c>
      <c r="C245">
        <v>1</v>
      </c>
      <c r="D245">
        <f t="shared" si="17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17245</v>
      </c>
      <c r="M245">
        <v>16440</v>
      </c>
      <c r="N245">
        <v>0.49235242539285518</v>
      </c>
      <c r="O245">
        <v>0.50764757460714482</v>
      </c>
      <c r="P245">
        <v>0.7217390695263578</v>
      </c>
      <c r="Q245">
        <v>0.27826093047364209</v>
      </c>
      <c r="R245">
        <v>0.32906529113048871</v>
      </c>
      <c r="S245" s="3">
        <v>3299</v>
      </c>
      <c r="T245" s="3">
        <f t="shared" si="18"/>
        <v>175</v>
      </c>
      <c r="U245">
        <v>5392</v>
      </c>
      <c r="V245">
        <v>3494.4185309831919</v>
      </c>
      <c r="W245">
        <v>3299</v>
      </c>
      <c r="X245" s="10">
        <v>24</v>
      </c>
      <c r="Y245">
        <v>117.4</v>
      </c>
      <c r="Z245">
        <f t="shared" si="19"/>
        <v>2817.6000000000004</v>
      </c>
      <c r="AA245">
        <v>3705</v>
      </c>
      <c r="AB245">
        <v>3328</v>
      </c>
    </row>
    <row r="246" spans="1:28" x14ac:dyDescent="0.6">
      <c r="A246">
        <v>2023</v>
      </c>
      <c r="B246">
        <v>9</v>
      </c>
      <c r="C246">
        <v>2</v>
      </c>
      <c r="D246">
        <f t="shared" si="17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16642</v>
      </c>
      <c r="M246">
        <v>16996</v>
      </c>
      <c r="N246">
        <v>0.47434896418460432</v>
      </c>
      <c r="O246">
        <v>0.52565103581539574</v>
      </c>
      <c r="P246">
        <v>0.74267583147340932</v>
      </c>
      <c r="Q246">
        <v>0.25732416852659068</v>
      </c>
      <c r="R246">
        <v>0.25958609825391832</v>
      </c>
      <c r="S246" s="3">
        <v>3700</v>
      </c>
      <c r="T246" s="3">
        <f t="shared" si="18"/>
        <v>401</v>
      </c>
      <c r="U246">
        <v>5392</v>
      </c>
      <c r="V246">
        <v>3717.1577322715461</v>
      </c>
      <c r="W246">
        <v>3700</v>
      </c>
      <c r="X246" s="10">
        <v>24.2</v>
      </c>
      <c r="Y246">
        <v>18.8</v>
      </c>
      <c r="Z246">
        <f t="shared" si="19"/>
        <v>454.96</v>
      </c>
      <c r="AA246">
        <v>3442</v>
      </c>
      <c r="AB246">
        <v>3132</v>
      </c>
    </row>
    <row r="247" spans="1:28" x14ac:dyDescent="0.6">
      <c r="A247">
        <v>2023</v>
      </c>
      <c r="B247">
        <v>9</v>
      </c>
      <c r="C247">
        <v>3</v>
      </c>
      <c r="D247">
        <f t="shared" si="17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18089</v>
      </c>
      <c r="M247">
        <v>17386</v>
      </c>
      <c r="N247">
        <v>0.48009446693657221</v>
      </c>
      <c r="O247">
        <v>0.51990553306342779</v>
      </c>
      <c r="P247">
        <v>0.72346966329164464</v>
      </c>
      <c r="Q247">
        <v>0.27653033670835531</v>
      </c>
      <c r="R247">
        <v>0.18945080117680729</v>
      </c>
      <c r="S247" s="3">
        <v>3650</v>
      </c>
      <c r="T247" s="3">
        <f t="shared" si="18"/>
        <v>-50</v>
      </c>
      <c r="U247">
        <v>5392</v>
      </c>
      <c r="V247">
        <v>3939.032091500238</v>
      </c>
      <c r="W247">
        <v>3650</v>
      </c>
      <c r="X247" s="10">
        <v>26.3</v>
      </c>
      <c r="Y247">
        <v>0</v>
      </c>
      <c r="Z247">
        <f t="shared" si="19"/>
        <v>0</v>
      </c>
      <c r="AA247">
        <v>3150</v>
      </c>
      <c r="AB247">
        <v>3790</v>
      </c>
    </row>
    <row r="248" spans="1:28" x14ac:dyDescent="0.6">
      <c r="A248">
        <v>2023</v>
      </c>
      <c r="B248">
        <v>9</v>
      </c>
      <c r="C248">
        <v>4</v>
      </c>
      <c r="D248">
        <f t="shared" si="17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17347</v>
      </c>
      <c r="M248">
        <v>17638</v>
      </c>
      <c r="N248">
        <v>0.49663564520830961</v>
      </c>
      <c r="O248">
        <v>0.50336435479169039</v>
      </c>
      <c r="P248">
        <v>0.74025688844027948</v>
      </c>
      <c r="Q248">
        <v>0.25974311155972057</v>
      </c>
      <c r="R248">
        <v>0.29537610601624442</v>
      </c>
      <c r="S248" s="3">
        <v>3168</v>
      </c>
      <c r="T248" s="3">
        <f t="shared" si="18"/>
        <v>-482</v>
      </c>
      <c r="U248">
        <v>5392</v>
      </c>
      <c r="V248">
        <v>3301.023842507409</v>
      </c>
      <c r="W248">
        <v>3168</v>
      </c>
      <c r="X248" s="10">
        <v>27.1</v>
      </c>
      <c r="Y248">
        <v>0</v>
      </c>
      <c r="Z248">
        <f t="shared" si="19"/>
        <v>0</v>
      </c>
      <c r="AA248">
        <v>3335</v>
      </c>
      <c r="AB248">
        <v>3365</v>
      </c>
    </row>
    <row r="249" spans="1:28" x14ac:dyDescent="0.6">
      <c r="A249">
        <v>2023</v>
      </c>
      <c r="B249">
        <v>9</v>
      </c>
      <c r="C249">
        <v>5</v>
      </c>
      <c r="D249">
        <f t="shared" si="17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16464</v>
      </c>
      <c r="M249">
        <v>17044</v>
      </c>
      <c r="N249">
        <v>0.49780788526918551</v>
      </c>
      <c r="O249">
        <v>0.50219211473081438</v>
      </c>
      <c r="P249">
        <v>0.7360953975505059</v>
      </c>
      <c r="Q249">
        <v>0.2639046024494941</v>
      </c>
      <c r="R249">
        <v>0.1975249552648933</v>
      </c>
      <c r="S249" s="3">
        <v>3345</v>
      </c>
      <c r="T249" s="3">
        <f t="shared" si="18"/>
        <v>177</v>
      </c>
      <c r="U249">
        <v>5392</v>
      </c>
      <c r="V249">
        <v>3238.2357859102108</v>
      </c>
      <c r="W249">
        <v>3345</v>
      </c>
      <c r="X249" s="10">
        <v>26.8</v>
      </c>
      <c r="Y249">
        <v>0</v>
      </c>
      <c r="Z249">
        <f t="shared" si="19"/>
        <v>0</v>
      </c>
      <c r="AA249">
        <v>3437</v>
      </c>
      <c r="AB249">
        <v>3374</v>
      </c>
    </row>
    <row r="250" spans="1:28" x14ac:dyDescent="0.6">
      <c r="A250">
        <v>2023</v>
      </c>
      <c r="B250">
        <v>9</v>
      </c>
      <c r="C250">
        <v>6</v>
      </c>
      <c r="D250">
        <f t="shared" si="17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16104</v>
      </c>
      <c r="M250">
        <v>17706</v>
      </c>
      <c r="N250">
        <v>0.49363136458838519</v>
      </c>
      <c r="O250">
        <v>0.50636863541161481</v>
      </c>
      <c r="P250">
        <v>0.74680796348070067</v>
      </c>
      <c r="Q250">
        <v>0.25319203651929928</v>
      </c>
      <c r="R250">
        <v>0.19865062243044401</v>
      </c>
      <c r="S250" s="3">
        <v>3508</v>
      </c>
      <c r="T250" s="3">
        <f t="shared" si="18"/>
        <v>163</v>
      </c>
      <c r="U250">
        <v>5392</v>
      </c>
      <c r="V250">
        <v>3325.5734475508411</v>
      </c>
      <c r="W250">
        <v>3508</v>
      </c>
      <c r="X250" s="10">
        <v>26.4</v>
      </c>
      <c r="Y250">
        <v>0</v>
      </c>
      <c r="Z250">
        <f t="shared" si="19"/>
        <v>0</v>
      </c>
      <c r="AA250">
        <v>3557</v>
      </c>
      <c r="AB250">
        <v>3358</v>
      </c>
    </row>
    <row r="251" spans="1:28" x14ac:dyDescent="0.6">
      <c r="A251">
        <v>2023</v>
      </c>
      <c r="B251">
        <v>9</v>
      </c>
      <c r="C251">
        <v>7</v>
      </c>
      <c r="D251">
        <f t="shared" si="17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17714</v>
      </c>
      <c r="M251">
        <v>18246</v>
      </c>
      <c r="N251">
        <v>0.49878991584509708</v>
      </c>
      <c r="O251">
        <v>0.50121008415490298</v>
      </c>
      <c r="P251">
        <v>0.74289277164891809</v>
      </c>
      <c r="Q251">
        <v>0.25710722835108191</v>
      </c>
      <c r="R251">
        <v>0.19948958647738471</v>
      </c>
      <c r="S251" s="3">
        <v>3774</v>
      </c>
      <c r="T251" s="3">
        <f t="shared" si="18"/>
        <v>266</v>
      </c>
      <c r="U251">
        <v>5392</v>
      </c>
      <c r="V251">
        <v>3618.122965474955</v>
      </c>
      <c r="W251">
        <v>3774</v>
      </c>
      <c r="X251" s="10">
        <v>25.3</v>
      </c>
      <c r="Y251">
        <v>0</v>
      </c>
      <c r="Z251">
        <f t="shared" si="19"/>
        <v>0</v>
      </c>
      <c r="AA251">
        <v>3756</v>
      </c>
      <c r="AB251">
        <v>3453</v>
      </c>
    </row>
    <row r="252" spans="1:28" x14ac:dyDescent="0.6">
      <c r="A252">
        <v>2023</v>
      </c>
      <c r="B252">
        <v>9</v>
      </c>
      <c r="C252">
        <v>8</v>
      </c>
      <c r="D252">
        <f t="shared" si="17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18351</v>
      </c>
      <c r="M252">
        <v>18830</v>
      </c>
      <c r="N252">
        <v>0.47883399280458111</v>
      </c>
      <c r="O252">
        <v>0.52116600719541895</v>
      </c>
      <c r="P252">
        <v>0.74572943396472813</v>
      </c>
      <c r="Q252">
        <v>0.25427056603527193</v>
      </c>
      <c r="R252">
        <v>0.14798322592440241</v>
      </c>
      <c r="S252" s="3">
        <v>3938</v>
      </c>
      <c r="T252" s="3">
        <f t="shared" si="18"/>
        <v>164</v>
      </c>
      <c r="U252">
        <v>5392</v>
      </c>
      <c r="V252">
        <v>3890.2020845564498</v>
      </c>
      <c r="W252">
        <v>3938</v>
      </c>
      <c r="X252" s="10">
        <v>24.8</v>
      </c>
      <c r="Y252">
        <v>0</v>
      </c>
      <c r="Z252">
        <f t="shared" si="19"/>
        <v>0</v>
      </c>
      <c r="AA252">
        <v>3981</v>
      </c>
      <c r="AB252">
        <v>3629</v>
      </c>
    </row>
    <row r="253" spans="1:28" x14ac:dyDescent="0.6">
      <c r="A253">
        <v>2023</v>
      </c>
      <c r="B253">
        <v>9</v>
      </c>
      <c r="C253">
        <v>9</v>
      </c>
      <c r="D253">
        <f t="shared" si="17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18442</v>
      </c>
      <c r="M253">
        <v>18183</v>
      </c>
      <c r="N253">
        <v>0.47759144450320917</v>
      </c>
      <c r="O253">
        <v>0.52240855549679077</v>
      </c>
      <c r="P253">
        <v>0.7587665602371485</v>
      </c>
      <c r="Q253">
        <v>0.2412334397628515</v>
      </c>
      <c r="R253">
        <v>0.16679154179154179</v>
      </c>
      <c r="S253" s="3">
        <v>4106</v>
      </c>
      <c r="T253" s="3">
        <f t="shared" si="18"/>
        <v>168</v>
      </c>
      <c r="U253">
        <v>5392</v>
      </c>
      <c r="V253">
        <v>4040.7774876002509</v>
      </c>
      <c r="W253">
        <v>4106</v>
      </c>
      <c r="X253" s="10">
        <v>24.2</v>
      </c>
      <c r="Y253">
        <v>0</v>
      </c>
      <c r="Z253">
        <f t="shared" si="19"/>
        <v>0</v>
      </c>
      <c r="AA253">
        <v>3428</v>
      </c>
      <c r="AB253">
        <v>3327</v>
      </c>
    </row>
    <row r="254" spans="1:28" x14ac:dyDescent="0.6">
      <c r="A254">
        <v>2023</v>
      </c>
      <c r="B254">
        <v>9</v>
      </c>
      <c r="C254">
        <v>10</v>
      </c>
      <c r="D254">
        <f t="shared" si="17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19908</v>
      </c>
      <c r="M254">
        <v>18231</v>
      </c>
      <c r="N254">
        <v>0.4696328181622299</v>
      </c>
      <c r="O254">
        <v>0.5303671818377701</v>
      </c>
      <c r="P254">
        <v>0.73364903070785425</v>
      </c>
      <c r="Q254">
        <v>0.26635096929214569</v>
      </c>
      <c r="R254">
        <v>0.18817612126435651</v>
      </c>
      <c r="S254" s="3">
        <v>3929</v>
      </c>
      <c r="T254" s="3">
        <f t="shared" si="18"/>
        <v>-177</v>
      </c>
      <c r="U254">
        <v>5392</v>
      </c>
      <c r="V254">
        <v>4288.3179745724992</v>
      </c>
      <c r="W254">
        <v>3929</v>
      </c>
      <c r="X254" s="10">
        <v>25</v>
      </c>
      <c r="Y254">
        <v>0</v>
      </c>
      <c r="Z254">
        <f t="shared" si="19"/>
        <v>0</v>
      </c>
      <c r="AA254">
        <v>3332</v>
      </c>
      <c r="AB254">
        <v>4239</v>
      </c>
    </row>
    <row r="255" spans="1:28" x14ac:dyDescent="0.6">
      <c r="A255">
        <v>2023</v>
      </c>
      <c r="B255">
        <v>9</v>
      </c>
      <c r="C255">
        <v>11</v>
      </c>
      <c r="D255">
        <f t="shared" si="17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18910</v>
      </c>
      <c r="M255">
        <v>17660</v>
      </c>
      <c r="N255">
        <v>0.51338454716937687</v>
      </c>
      <c r="O255">
        <v>0.48661545283062307</v>
      </c>
      <c r="P255">
        <v>0.74617159586199833</v>
      </c>
      <c r="Q255">
        <v>0.25382840413800167</v>
      </c>
      <c r="R255">
        <v>0.23670456650332811</v>
      </c>
      <c r="S255" s="3">
        <v>3271</v>
      </c>
      <c r="T255" s="3">
        <f t="shared" si="18"/>
        <v>-658</v>
      </c>
      <c r="U255">
        <v>5392</v>
      </c>
      <c r="V255">
        <v>3487.3620696882872</v>
      </c>
      <c r="W255">
        <v>3271</v>
      </c>
      <c r="X255" s="10">
        <v>25.9</v>
      </c>
      <c r="Y255">
        <v>0</v>
      </c>
      <c r="Z255">
        <f t="shared" si="19"/>
        <v>0</v>
      </c>
      <c r="AA255">
        <v>3701</v>
      </c>
      <c r="AB255">
        <v>3777</v>
      </c>
    </row>
    <row r="256" spans="1:28" x14ac:dyDescent="0.6">
      <c r="A256">
        <v>2023</v>
      </c>
      <c r="B256">
        <v>9</v>
      </c>
      <c r="C256">
        <v>12</v>
      </c>
      <c r="D256">
        <f t="shared" si="17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16675</v>
      </c>
      <c r="M256">
        <v>16851</v>
      </c>
      <c r="N256">
        <v>0.51427909844864861</v>
      </c>
      <c r="O256">
        <v>0.48572090155135139</v>
      </c>
      <c r="P256">
        <v>0.73445602840066515</v>
      </c>
      <c r="Q256">
        <v>0.2655439715993349</v>
      </c>
      <c r="R256">
        <v>9.3787853822455899E-2</v>
      </c>
      <c r="S256" s="3">
        <v>3333</v>
      </c>
      <c r="T256" s="3">
        <f t="shared" si="18"/>
        <v>62</v>
      </c>
      <c r="U256">
        <v>5392</v>
      </c>
      <c r="V256">
        <v>3198.0208217845238</v>
      </c>
      <c r="W256">
        <v>3333</v>
      </c>
      <c r="X256" s="10">
        <v>26.4</v>
      </c>
      <c r="Y256">
        <v>0</v>
      </c>
      <c r="Z256">
        <f t="shared" si="19"/>
        <v>0</v>
      </c>
      <c r="AA256">
        <v>3394</v>
      </c>
      <c r="AB256">
        <v>3349</v>
      </c>
    </row>
    <row r="257" spans="1:28" x14ac:dyDescent="0.6">
      <c r="A257">
        <v>2023</v>
      </c>
      <c r="B257">
        <v>9</v>
      </c>
      <c r="C257">
        <v>13</v>
      </c>
      <c r="D257">
        <f t="shared" si="17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17615</v>
      </c>
      <c r="M257">
        <v>17907</v>
      </c>
      <c r="N257">
        <v>0.51859409257651834</v>
      </c>
      <c r="O257">
        <v>0.4814059074234816</v>
      </c>
      <c r="P257">
        <v>0.75813098529589151</v>
      </c>
      <c r="Q257">
        <v>0.24186901470410849</v>
      </c>
      <c r="R257">
        <v>0.1694891226966441</v>
      </c>
      <c r="S257" s="3">
        <v>3580</v>
      </c>
      <c r="T257" s="3">
        <f t="shared" si="18"/>
        <v>247</v>
      </c>
      <c r="U257">
        <v>5392</v>
      </c>
      <c r="V257">
        <v>3480.0292343594469</v>
      </c>
      <c r="W257">
        <v>3580</v>
      </c>
      <c r="X257" s="10">
        <v>26.1</v>
      </c>
      <c r="Y257">
        <v>9.5</v>
      </c>
      <c r="Z257">
        <f t="shared" si="19"/>
        <v>247.95000000000002</v>
      </c>
      <c r="AA257">
        <v>3754</v>
      </c>
      <c r="AB257">
        <v>3624</v>
      </c>
    </row>
    <row r="258" spans="1:28" x14ac:dyDescent="0.6">
      <c r="A258">
        <v>2023</v>
      </c>
      <c r="B258">
        <v>9</v>
      </c>
      <c r="C258">
        <v>14</v>
      </c>
      <c r="D258">
        <f t="shared" si="17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17944</v>
      </c>
      <c r="M258">
        <v>17739</v>
      </c>
      <c r="N258">
        <v>0.51785665315077078</v>
      </c>
      <c r="O258">
        <v>0.48214334684922922</v>
      </c>
      <c r="P258">
        <v>0.72524175651338285</v>
      </c>
      <c r="Q258">
        <v>0.2747582434866172</v>
      </c>
      <c r="R258">
        <v>0.1644655229430316</v>
      </c>
      <c r="S258" s="3">
        <v>3674</v>
      </c>
      <c r="T258" s="3">
        <f t="shared" si="18"/>
        <v>94</v>
      </c>
      <c r="U258">
        <v>5392</v>
      </c>
      <c r="V258">
        <v>3511.9971678432039</v>
      </c>
      <c r="W258">
        <v>3674</v>
      </c>
      <c r="X258" s="10">
        <v>23.6</v>
      </c>
      <c r="Y258">
        <v>7.7</v>
      </c>
      <c r="Z258">
        <f t="shared" si="19"/>
        <v>181.72000000000003</v>
      </c>
      <c r="AA258">
        <v>3722</v>
      </c>
      <c r="AB258">
        <v>3651</v>
      </c>
    </row>
    <row r="259" spans="1:28" x14ac:dyDescent="0.6">
      <c r="A259">
        <v>2023</v>
      </c>
      <c r="B259">
        <v>9</v>
      </c>
      <c r="C259">
        <v>15</v>
      </c>
      <c r="D259">
        <f t="shared" ref="D259:D322" si="22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18737</v>
      </c>
      <c r="M259">
        <v>17947</v>
      </c>
      <c r="N259">
        <v>0.49269993422470199</v>
      </c>
      <c r="O259">
        <v>0.50730006577529796</v>
      </c>
      <c r="P259">
        <v>0.74240640250702172</v>
      </c>
      <c r="Q259">
        <v>0.25759359749297828</v>
      </c>
      <c r="R259">
        <v>0.17851675758022509</v>
      </c>
      <c r="S259" s="3">
        <v>3691</v>
      </c>
      <c r="T259" s="3">
        <f t="shared" ref="T259:T322" si="23">S259-S258</f>
        <v>17</v>
      </c>
      <c r="U259">
        <v>5392</v>
      </c>
      <c r="V259">
        <v>3878.2068543193468</v>
      </c>
      <c r="W259">
        <v>3691</v>
      </c>
      <c r="X259" s="10">
        <v>24.7</v>
      </c>
      <c r="Y259">
        <v>2.2000000000000002</v>
      </c>
      <c r="Z259">
        <f t="shared" ref="Z259:Z322" si="24">X259*Y259</f>
        <v>54.34</v>
      </c>
      <c r="AA259">
        <v>3948</v>
      </c>
      <c r="AB259">
        <v>3523</v>
      </c>
    </row>
    <row r="260" spans="1:28" x14ac:dyDescent="0.6">
      <c r="A260">
        <v>2023</v>
      </c>
      <c r="B260">
        <v>9</v>
      </c>
      <c r="C260">
        <v>16</v>
      </c>
      <c r="D260">
        <f t="shared" si="22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19105</v>
      </c>
      <c r="M260">
        <v>18639</v>
      </c>
      <c r="N260">
        <v>0.50758012652476325</v>
      </c>
      <c r="O260">
        <v>0.49241987347523669</v>
      </c>
      <c r="P260">
        <v>0.7543161519372592</v>
      </c>
      <c r="Q260">
        <v>0.2456838480627408</v>
      </c>
      <c r="R260">
        <v>0.28274433659381748</v>
      </c>
      <c r="S260" s="3">
        <v>4039</v>
      </c>
      <c r="T260" s="3">
        <f t="shared" si="23"/>
        <v>348</v>
      </c>
      <c r="U260">
        <v>5392</v>
      </c>
      <c r="V260">
        <v>3931.7805321659771</v>
      </c>
      <c r="W260">
        <v>4039</v>
      </c>
      <c r="X260" s="10">
        <v>23.9</v>
      </c>
      <c r="Y260">
        <v>85.5</v>
      </c>
      <c r="Z260">
        <f t="shared" si="24"/>
        <v>2043.4499999999998</v>
      </c>
      <c r="AA260">
        <v>3557</v>
      </c>
      <c r="AB260">
        <v>3408</v>
      </c>
    </row>
    <row r="261" spans="1:28" x14ac:dyDescent="0.6">
      <c r="A261">
        <v>2023</v>
      </c>
      <c r="B261">
        <v>9</v>
      </c>
      <c r="C261">
        <v>17</v>
      </c>
      <c r="D261">
        <f t="shared" si="22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19041</v>
      </c>
      <c r="M261">
        <v>17784</v>
      </c>
      <c r="N261">
        <v>0.48469060811302661</v>
      </c>
      <c r="O261">
        <v>0.51530939188697344</v>
      </c>
      <c r="P261">
        <v>0.73499866172193618</v>
      </c>
      <c r="Q261">
        <v>0.26500133827806382</v>
      </c>
      <c r="R261">
        <v>0.17791329403512979</v>
      </c>
      <c r="S261" s="3">
        <v>3831</v>
      </c>
      <c r="T261" s="3">
        <f t="shared" si="23"/>
        <v>-208</v>
      </c>
      <c r="U261">
        <v>5392</v>
      </c>
      <c r="V261">
        <v>4056.2893112002912</v>
      </c>
      <c r="W261">
        <v>3831</v>
      </c>
      <c r="X261" s="10">
        <v>24.1</v>
      </c>
      <c r="Y261">
        <v>59.9</v>
      </c>
      <c r="Z261">
        <f t="shared" si="24"/>
        <v>1443.5900000000001</v>
      </c>
      <c r="AA261">
        <v>3265</v>
      </c>
      <c r="AB261">
        <v>4021</v>
      </c>
    </row>
    <row r="262" spans="1:28" x14ac:dyDescent="0.6">
      <c r="A262">
        <v>2023</v>
      </c>
      <c r="B262">
        <v>9</v>
      </c>
      <c r="C262">
        <v>18</v>
      </c>
      <c r="D262">
        <f t="shared" si="22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17798</v>
      </c>
      <c r="M262">
        <v>17626</v>
      </c>
      <c r="N262">
        <v>0.51943924668382868</v>
      </c>
      <c r="O262">
        <v>0.48056075331617132</v>
      </c>
      <c r="P262">
        <v>0.74107587458980639</v>
      </c>
      <c r="Q262">
        <v>0.25892412541019361</v>
      </c>
      <c r="R262">
        <v>0.15687067490473061</v>
      </c>
      <c r="S262" s="3">
        <v>3155</v>
      </c>
      <c r="T262" s="3">
        <f t="shared" si="23"/>
        <v>-676</v>
      </c>
      <c r="U262">
        <v>5392</v>
      </c>
      <c r="V262">
        <v>3281.0146175252739</v>
      </c>
      <c r="W262">
        <v>3155</v>
      </c>
      <c r="X262" s="10">
        <v>25.3</v>
      </c>
      <c r="Y262">
        <v>1.6</v>
      </c>
      <c r="Z262">
        <f t="shared" si="24"/>
        <v>40.480000000000004</v>
      </c>
      <c r="AA262">
        <v>3370</v>
      </c>
      <c r="AB262">
        <v>3599</v>
      </c>
    </row>
    <row r="263" spans="1:28" x14ac:dyDescent="0.6">
      <c r="A263">
        <v>2023</v>
      </c>
      <c r="B263">
        <v>9</v>
      </c>
      <c r="C263">
        <v>19</v>
      </c>
      <c r="D263">
        <f t="shared" si="22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16306</v>
      </c>
      <c r="M263">
        <v>16704</v>
      </c>
      <c r="N263">
        <v>0.51201584792916055</v>
      </c>
      <c r="O263">
        <v>0.48798415207083939</v>
      </c>
      <c r="P263">
        <v>0.73809783697554587</v>
      </c>
      <c r="Q263">
        <v>0.26190216302445402</v>
      </c>
      <c r="R263">
        <v>0.1838554934917164</v>
      </c>
      <c r="S263" s="3">
        <v>3131</v>
      </c>
      <c r="T263" s="3">
        <f t="shared" si="23"/>
        <v>-24</v>
      </c>
      <c r="U263">
        <v>5392</v>
      </c>
      <c r="V263">
        <v>3166.896853945771</v>
      </c>
      <c r="W263">
        <v>3131</v>
      </c>
      <c r="X263" s="10">
        <v>25.6</v>
      </c>
      <c r="Y263">
        <v>0</v>
      </c>
      <c r="Z263">
        <f t="shared" si="24"/>
        <v>0</v>
      </c>
      <c r="AA263">
        <v>3374</v>
      </c>
      <c r="AB263">
        <v>3410</v>
      </c>
    </row>
    <row r="264" spans="1:28" x14ac:dyDescent="0.6">
      <c r="A264">
        <v>2023</v>
      </c>
      <c r="B264">
        <v>9</v>
      </c>
      <c r="C264">
        <v>20</v>
      </c>
      <c r="D264">
        <f t="shared" si="22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14853</v>
      </c>
      <c r="M264">
        <v>16306</v>
      </c>
      <c r="N264">
        <v>0.47176695853166439</v>
      </c>
      <c r="O264">
        <v>0.52823304146833561</v>
      </c>
      <c r="P264">
        <v>0.77584621261091846</v>
      </c>
      <c r="Q264">
        <v>0.22415378738908151</v>
      </c>
      <c r="R264">
        <v>0.24165393430099311</v>
      </c>
      <c r="S264" s="3">
        <v>3197</v>
      </c>
      <c r="T264" s="3">
        <f t="shared" si="23"/>
        <v>66</v>
      </c>
      <c r="U264">
        <v>5392</v>
      </c>
      <c r="V264">
        <v>3325.4195833601998</v>
      </c>
      <c r="W264">
        <v>3197</v>
      </c>
      <c r="X264" s="10">
        <v>24.7</v>
      </c>
      <c r="Y264">
        <v>8.5</v>
      </c>
      <c r="Z264">
        <f t="shared" si="24"/>
        <v>209.95</v>
      </c>
      <c r="AA264">
        <v>3537</v>
      </c>
      <c r="AB264">
        <v>3227</v>
      </c>
    </row>
    <row r="265" spans="1:28" x14ac:dyDescent="0.6">
      <c r="A265">
        <v>2023</v>
      </c>
      <c r="B265">
        <v>9</v>
      </c>
      <c r="C265">
        <v>21</v>
      </c>
      <c r="D265">
        <f t="shared" si="22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17641</v>
      </c>
      <c r="M265">
        <v>17243</v>
      </c>
      <c r="N265">
        <v>0.49550256245302682</v>
      </c>
      <c r="O265">
        <v>0.50449743754697318</v>
      </c>
      <c r="P265">
        <v>0.73640138241531428</v>
      </c>
      <c r="Q265">
        <v>0.26359861758468572</v>
      </c>
      <c r="R265">
        <v>0.15790612895876049</v>
      </c>
      <c r="S265" s="3">
        <v>3273</v>
      </c>
      <c r="T265" s="3">
        <f t="shared" si="23"/>
        <v>76</v>
      </c>
      <c r="U265">
        <v>5392</v>
      </c>
      <c r="V265">
        <v>3598.4224714583479</v>
      </c>
      <c r="W265">
        <v>3273</v>
      </c>
      <c r="X265" s="10">
        <v>21.5</v>
      </c>
      <c r="Y265">
        <v>9.8000000000000007</v>
      </c>
      <c r="Z265">
        <f t="shared" si="24"/>
        <v>210.70000000000002</v>
      </c>
      <c r="AA265">
        <v>3545</v>
      </c>
      <c r="AB265">
        <v>3626</v>
      </c>
    </row>
    <row r="266" spans="1:28" x14ac:dyDescent="0.6">
      <c r="A266">
        <v>2023</v>
      </c>
      <c r="B266">
        <v>9</v>
      </c>
      <c r="C266">
        <v>22</v>
      </c>
      <c r="D266">
        <f t="shared" si="22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17704</v>
      </c>
      <c r="M266">
        <v>17780</v>
      </c>
      <c r="N266">
        <v>0.48421042271433817</v>
      </c>
      <c r="O266">
        <v>0.51578957728566177</v>
      </c>
      <c r="P266">
        <v>0.74514733228082353</v>
      </c>
      <c r="Q266">
        <v>0.25485266771917647</v>
      </c>
      <c r="R266">
        <v>0.119083461106772</v>
      </c>
      <c r="S266" s="3">
        <v>3390</v>
      </c>
      <c r="T266" s="3">
        <f t="shared" si="23"/>
        <v>117</v>
      </c>
      <c r="U266">
        <v>5392</v>
      </c>
      <c r="V266">
        <v>3776.9304785567379</v>
      </c>
      <c r="W266">
        <v>3390</v>
      </c>
      <c r="X266" s="10">
        <v>22.1</v>
      </c>
      <c r="Y266">
        <v>0</v>
      </c>
      <c r="Z266">
        <f t="shared" si="24"/>
        <v>0</v>
      </c>
      <c r="AA266">
        <v>3735</v>
      </c>
      <c r="AB266">
        <v>3389</v>
      </c>
    </row>
    <row r="267" spans="1:28" x14ac:dyDescent="0.6">
      <c r="A267">
        <v>2023</v>
      </c>
      <c r="B267">
        <v>9</v>
      </c>
      <c r="C267">
        <v>23</v>
      </c>
      <c r="D267">
        <f t="shared" si="22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16787</v>
      </c>
      <c r="M267">
        <v>18116</v>
      </c>
      <c r="N267">
        <v>0.49223450672640262</v>
      </c>
      <c r="O267">
        <v>0.50776549327359743</v>
      </c>
      <c r="P267">
        <v>0.74770741232906601</v>
      </c>
      <c r="Q267">
        <v>0.25229258767093399</v>
      </c>
      <c r="R267">
        <v>0.1386639286976202</v>
      </c>
      <c r="S267" s="3">
        <v>3666</v>
      </c>
      <c r="T267" s="3">
        <f t="shared" si="23"/>
        <v>276</v>
      </c>
      <c r="U267">
        <v>5392</v>
      </c>
      <c r="V267">
        <v>3704.5559010546581</v>
      </c>
      <c r="W267">
        <v>3666</v>
      </c>
      <c r="X267" s="10">
        <v>21.7</v>
      </c>
      <c r="Y267">
        <v>0</v>
      </c>
      <c r="Z267">
        <f t="shared" si="24"/>
        <v>0</v>
      </c>
      <c r="AA267">
        <v>3422</v>
      </c>
      <c r="AB267">
        <v>3180</v>
      </c>
    </row>
    <row r="268" spans="1:28" x14ac:dyDescent="0.6">
      <c r="A268">
        <v>2023</v>
      </c>
      <c r="B268">
        <v>9</v>
      </c>
      <c r="C268">
        <v>24</v>
      </c>
      <c r="D268">
        <f t="shared" si="22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17142</v>
      </c>
      <c r="M268">
        <v>16913</v>
      </c>
      <c r="N268">
        <v>0.47412526843641389</v>
      </c>
      <c r="O268">
        <v>0.525874731563586</v>
      </c>
      <c r="P268">
        <v>0.74181968702092549</v>
      </c>
      <c r="Q268">
        <v>0.25818031297907462</v>
      </c>
      <c r="R268">
        <v>7.9747999678340231E-2</v>
      </c>
      <c r="S268" s="3">
        <v>3601</v>
      </c>
      <c r="T268" s="3">
        <f t="shared" si="23"/>
        <v>-65</v>
      </c>
      <c r="U268">
        <v>5392</v>
      </c>
      <c r="V268">
        <v>3893.9214562986008</v>
      </c>
      <c r="W268">
        <v>3601</v>
      </c>
      <c r="X268" s="10">
        <v>22.8</v>
      </c>
      <c r="Y268">
        <v>0</v>
      </c>
      <c r="Z268">
        <f t="shared" si="24"/>
        <v>0</v>
      </c>
      <c r="AA268">
        <v>3165</v>
      </c>
      <c r="AB268">
        <v>3982</v>
      </c>
    </row>
    <row r="269" spans="1:28" x14ac:dyDescent="0.6">
      <c r="A269">
        <v>2023</v>
      </c>
      <c r="B269">
        <v>9</v>
      </c>
      <c r="C269">
        <v>25</v>
      </c>
      <c r="D269">
        <f t="shared" si="22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16287</v>
      </c>
      <c r="M269">
        <v>16134</v>
      </c>
      <c r="N269">
        <v>0.493292582536345</v>
      </c>
      <c r="O269">
        <v>0.50670741746365489</v>
      </c>
      <c r="P269">
        <v>0.73228270368818538</v>
      </c>
      <c r="Q269">
        <v>0.26771729631181462</v>
      </c>
      <c r="R269">
        <v>0.16293582654218239</v>
      </c>
      <c r="S269" s="3">
        <v>2844</v>
      </c>
      <c r="T269" s="3">
        <f t="shared" si="23"/>
        <v>-757</v>
      </c>
      <c r="U269">
        <v>5392</v>
      </c>
      <c r="V269">
        <v>3138.3302129342642</v>
      </c>
      <c r="W269">
        <v>2844</v>
      </c>
      <c r="X269" s="10">
        <v>23.7</v>
      </c>
      <c r="Y269">
        <v>0</v>
      </c>
      <c r="Z269">
        <f t="shared" si="24"/>
        <v>0</v>
      </c>
      <c r="AA269">
        <v>3415</v>
      </c>
      <c r="AB269">
        <v>3623</v>
      </c>
    </row>
    <row r="270" spans="1:28" x14ac:dyDescent="0.6">
      <c r="A270">
        <v>2023</v>
      </c>
      <c r="B270">
        <v>9</v>
      </c>
      <c r="C270">
        <v>26</v>
      </c>
      <c r="D270">
        <f t="shared" si="22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16025</v>
      </c>
      <c r="M270">
        <v>18110</v>
      </c>
      <c r="N270">
        <v>0.4970323601811491</v>
      </c>
      <c r="O270">
        <v>0.50296763981885095</v>
      </c>
      <c r="P270">
        <v>0.73178622607688359</v>
      </c>
      <c r="Q270">
        <v>0.26821377392311652</v>
      </c>
      <c r="R270">
        <v>0.18579669081399189</v>
      </c>
      <c r="S270" s="3">
        <v>2731</v>
      </c>
      <c r="T270" s="3">
        <f t="shared" si="23"/>
        <v>-113</v>
      </c>
      <c r="U270">
        <v>5392</v>
      </c>
      <c r="V270">
        <v>3168.5716688135949</v>
      </c>
      <c r="W270">
        <v>2731</v>
      </c>
      <c r="X270" s="10">
        <v>23.6</v>
      </c>
      <c r="Y270">
        <v>0.6</v>
      </c>
      <c r="Z270">
        <f t="shared" si="24"/>
        <v>14.16</v>
      </c>
      <c r="AA270">
        <v>3619</v>
      </c>
      <c r="AB270">
        <v>3404</v>
      </c>
    </row>
    <row r="271" spans="1:28" x14ac:dyDescent="0.6">
      <c r="A271">
        <v>2023</v>
      </c>
      <c r="B271">
        <v>9</v>
      </c>
      <c r="C271">
        <v>27</v>
      </c>
      <c r="D271">
        <f t="shared" si="22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18392</v>
      </c>
      <c r="M271">
        <v>21687</v>
      </c>
      <c r="N271">
        <v>0.51360194976111928</v>
      </c>
      <c r="O271">
        <v>0.48639805023888061</v>
      </c>
      <c r="P271">
        <v>0.74405015879929381</v>
      </c>
      <c r="Q271">
        <v>0.25594984120070619</v>
      </c>
      <c r="R271">
        <v>0.1752654928692991</v>
      </c>
      <c r="S271" s="3">
        <v>3324</v>
      </c>
      <c r="T271" s="3">
        <f t="shared" si="23"/>
        <v>593</v>
      </c>
      <c r="U271">
        <v>5392</v>
      </c>
      <c r="V271">
        <v>3576.6924248278392</v>
      </c>
      <c r="W271">
        <v>3324</v>
      </c>
      <c r="X271" s="10">
        <v>25.1</v>
      </c>
      <c r="Y271">
        <v>0</v>
      </c>
      <c r="Z271">
        <f t="shared" si="24"/>
        <v>0</v>
      </c>
      <c r="AA271">
        <v>4157</v>
      </c>
      <c r="AB271">
        <v>3425</v>
      </c>
    </row>
    <row r="272" spans="1:28" x14ac:dyDescent="0.6">
      <c r="A272">
        <v>2023</v>
      </c>
      <c r="B272">
        <v>9</v>
      </c>
      <c r="C272">
        <v>28</v>
      </c>
      <c r="D272">
        <f t="shared" si="22"/>
        <v>4</v>
      </c>
      <c r="E272" t="s">
        <v>24</v>
      </c>
      <c r="F272" t="s">
        <v>14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-1</v>
      </c>
      <c r="H272">
        <f t="shared" si="20"/>
        <v>0</v>
      </c>
      <c r="I272">
        <f t="shared" si="21"/>
        <v>1</v>
      </c>
      <c r="J272" s="12" t="s">
        <v>90</v>
      </c>
      <c r="K272" s="12"/>
      <c r="L272">
        <v>18736</v>
      </c>
      <c r="M272">
        <v>22052</v>
      </c>
      <c r="N272">
        <v>0.50852551427810944</v>
      </c>
      <c r="O272">
        <v>0.49147448572189051</v>
      </c>
      <c r="P272">
        <v>0.70686010452446435</v>
      </c>
      <c r="Q272">
        <v>0.29313989547553571</v>
      </c>
      <c r="R272">
        <v>0.1208209754490031</v>
      </c>
      <c r="S272" s="3">
        <v>4242</v>
      </c>
      <c r="T272" s="3">
        <f t="shared" si="23"/>
        <v>918</v>
      </c>
      <c r="U272">
        <v>5392</v>
      </c>
      <c r="V272">
        <v>3828.8192180023948</v>
      </c>
      <c r="W272">
        <v>4242</v>
      </c>
      <c r="X272" s="10">
        <v>25.1</v>
      </c>
      <c r="Y272">
        <v>0</v>
      </c>
      <c r="Z272">
        <f t="shared" si="24"/>
        <v>0</v>
      </c>
      <c r="AA272">
        <v>4007</v>
      </c>
      <c r="AB272">
        <v>3055</v>
      </c>
    </row>
    <row r="273" spans="1:28" x14ac:dyDescent="0.6">
      <c r="A273">
        <v>2023</v>
      </c>
      <c r="B273">
        <v>9</v>
      </c>
      <c r="C273">
        <v>29</v>
      </c>
      <c r="D273">
        <f t="shared" si="22"/>
        <v>5</v>
      </c>
      <c r="E273" t="s">
        <v>24</v>
      </c>
      <c r="F273" t="s">
        <v>11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1</v>
      </c>
      <c r="I273">
        <f t="shared" si="21"/>
        <v>1</v>
      </c>
      <c r="J273" s="12" t="s">
        <v>90</v>
      </c>
      <c r="K273" s="12"/>
      <c r="L273">
        <v>18089</v>
      </c>
      <c r="M273">
        <v>21335</v>
      </c>
      <c r="N273">
        <v>0.48958288443582559</v>
      </c>
      <c r="O273">
        <v>0.51041711556417446</v>
      </c>
      <c r="P273">
        <v>0.73247835326008703</v>
      </c>
      <c r="Q273">
        <v>0.26752164673991302</v>
      </c>
      <c r="R273">
        <v>9.0051108162563259E-2</v>
      </c>
      <c r="S273" s="3">
        <v>4569</v>
      </c>
      <c r="T273" s="3">
        <f t="shared" si="23"/>
        <v>327</v>
      </c>
      <c r="U273">
        <v>5392</v>
      </c>
      <c r="V273">
        <v>3985.4152888259059</v>
      </c>
      <c r="W273">
        <v>4569</v>
      </c>
      <c r="X273" s="10">
        <v>24.3</v>
      </c>
      <c r="Y273">
        <v>0</v>
      </c>
      <c r="Z273">
        <f t="shared" si="24"/>
        <v>0</v>
      </c>
      <c r="AA273">
        <v>2469</v>
      </c>
      <c r="AB273">
        <v>2293</v>
      </c>
    </row>
    <row r="274" spans="1:28" x14ac:dyDescent="0.6">
      <c r="A274">
        <v>2023</v>
      </c>
      <c r="B274">
        <v>9</v>
      </c>
      <c r="C274">
        <v>30</v>
      </c>
      <c r="D274">
        <f t="shared" si="22"/>
        <v>6</v>
      </c>
      <c r="E274" t="s">
        <v>24</v>
      </c>
      <c r="F274" t="s">
        <v>15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1</v>
      </c>
      <c r="H274">
        <f t="shared" si="20"/>
        <v>0</v>
      </c>
      <c r="I274">
        <f t="shared" si="21"/>
        <v>1</v>
      </c>
      <c r="J274" s="12" t="s">
        <v>90</v>
      </c>
      <c r="K274" s="12"/>
      <c r="L274">
        <v>20611</v>
      </c>
      <c r="M274">
        <v>22515</v>
      </c>
      <c r="N274">
        <v>0.49470104640858359</v>
      </c>
      <c r="O274">
        <v>0.5052989535914163</v>
      </c>
      <c r="P274">
        <v>0.74026558584253788</v>
      </c>
      <c r="Q274">
        <v>0.25973441415746218</v>
      </c>
      <c r="R274">
        <v>0.17660767888314149</v>
      </c>
      <c r="S274" s="3">
        <v>4537</v>
      </c>
      <c r="T274" s="3">
        <f t="shared" si="23"/>
        <v>-32</v>
      </c>
      <c r="U274">
        <v>5392</v>
      </c>
      <c r="V274">
        <v>4458.6196262716649</v>
      </c>
      <c r="W274">
        <v>4537</v>
      </c>
      <c r="X274" s="10">
        <v>20.3</v>
      </c>
      <c r="Y274">
        <v>1.2</v>
      </c>
      <c r="Z274">
        <f t="shared" si="24"/>
        <v>24.36</v>
      </c>
      <c r="AA274">
        <v>2837</v>
      </c>
      <c r="AB274">
        <v>3071</v>
      </c>
    </row>
    <row r="275" spans="1:28" x14ac:dyDescent="0.6">
      <c r="A275">
        <v>2023</v>
      </c>
      <c r="B275">
        <v>10</v>
      </c>
      <c r="C275">
        <v>1</v>
      </c>
      <c r="D275">
        <f t="shared" si="22"/>
        <v>7</v>
      </c>
      <c r="E275" t="s">
        <v>24</v>
      </c>
      <c r="F275" t="s">
        <v>17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2</v>
      </c>
      <c r="H275">
        <f t="shared" si="20"/>
        <v>0</v>
      </c>
      <c r="I275">
        <f t="shared" si="21"/>
        <v>1</v>
      </c>
      <c r="J275" s="12" t="s">
        <v>90</v>
      </c>
      <c r="K275" s="12"/>
      <c r="L275">
        <v>22248</v>
      </c>
      <c r="M275">
        <v>21446</v>
      </c>
      <c r="N275">
        <v>0.48619122026862349</v>
      </c>
      <c r="O275">
        <v>0.5138087797313764</v>
      </c>
      <c r="P275">
        <v>0.72352023008334121</v>
      </c>
      <c r="Q275">
        <v>0.27647976991665868</v>
      </c>
      <c r="R275">
        <v>0.1970557180896432</v>
      </c>
      <c r="S275" s="3">
        <v>4354</v>
      </c>
      <c r="T275" s="3">
        <f t="shared" si="23"/>
        <v>-183</v>
      </c>
      <c r="U275">
        <v>5392</v>
      </c>
      <c r="V275">
        <v>4763.6582076882451</v>
      </c>
      <c r="W275">
        <v>4354</v>
      </c>
      <c r="X275" s="10">
        <v>21</v>
      </c>
      <c r="Y275">
        <v>0</v>
      </c>
      <c r="Z275">
        <f t="shared" si="24"/>
        <v>0</v>
      </c>
      <c r="AA275">
        <v>3145</v>
      </c>
      <c r="AB275">
        <v>3629</v>
      </c>
    </row>
    <row r="276" spans="1:28" x14ac:dyDescent="0.6">
      <c r="A276">
        <v>2023</v>
      </c>
      <c r="B276">
        <v>10</v>
      </c>
      <c r="C276">
        <v>2</v>
      </c>
      <c r="D276">
        <f t="shared" si="22"/>
        <v>1</v>
      </c>
      <c r="E276" t="s">
        <v>24</v>
      </c>
      <c r="F276" t="s">
        <v>18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3</v>
      </c>
      <c r="H276">
        <f t="shared" si="20"/>
        <v>0</v>
      </c>
      <c r="I276">
        <f t="shared" si="21"/>
        <v>1</v>
      </c>
      <c r="J276" s="12" t="s">
        <v>90</v>
      </c>
      <c r="K276" s="12"/>
      <c r="L276">
        <v>21320</v>
      </c>
      <c r="M276">
        <v>19269</v>
      </c>
      <c r="N276">
        <v>0.51704199779459292</v>
      </c>
      <c r="O276">
        <v>0.48295800220540702</v>
      </c>
      <c r="P276">
        <v>0.71573824099775651</v>
      </c>
      <c r="Q276">
        <v>0.28426175900224349</v>
      </c>
      <c r="R276">
        <v>0.17598213493542211</v>
      </c>
      <c r="S276" s="3">
        <v>3886</v>
      </c>
      <c r="T276" s="3">
        <f t="shared" si="23"/>
        <v>-468</v>
      </c>
      <c r="U276">
        <v>5392</v>
      </c>
      <c r="V276">
        <v>3959.3779806838052</v>
      </c>
      <c r="W276">
        <v>3886</v>
      </c>
      <c r="X276" s="10">
        <v>20.399999999999999</v>
      </c>
      <c r="Y276">
        <v>0</v>
      </c>
      <c r="Z276">
        <f t="shared" si="24"/>
        <v>0</v>
      </c>
      <c r="AA276">
        <v>3109</v>
      </c>
      <c r="AB276">
        <v>3571</v>
      </c>
    </row>
    <row r="277" spans="1:28" x14ac:dyDescent="0.6">
      <c r="A277">
        <v>2023</v>
      </c>
      <c r="B277">
        <v>10</v>
      </c>
      <c r="C277">
        <v>3</v>
      </c>
      <c r="D277">
        <f t="shared" si="22"/>
        <v>2</v>
      </c>
      <c r="E277" t="s">
        <v>25</v>
      </c>
      <c r="F277" t="s">
        <v>36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4</v>
      </c>
      <c r="H277">
        <f t="shared" si="20"/>
        <v>0</v>
      </c>
      <c r="I277">
        <f t="shared" si="21"/>
        <v>1</v>
      </c>
      <c r="J277" s="12" t="s">
        <v>90</v>
      </c>
      <c r="K277" s="12"/>
      <c r="L277">
        <v>21422</v>
      </c>
      <c r="M277">
        <v>18742</v>
      </c>
      <c r="N277">
        <v>0.47960406517135712</v>
      </c>
      <c r="O277">
        <v>0.52039593482864288</v>
      </c>
      <c r="P277">
        <v>0.72041021060325383</v>
      </c>
      <c r="Q277">
        <v>0.27958978939674622</v>
      </c>
      <c r="R277">
        <v>0.15641751659781161</v>
      </c>
      <c r="S277" s="3">
        <v>3378</v>
      </c>
      <c r="T277" s="3">
        <f t="shared" si="23"/>
        <v>-508</v>
      </c>
      <c r="U277">
        <v>5392</v>
      </c>
      <c r="V277">
        <v>4229.0376588750532</v>
      </c>
      <c r="W277">
        <v>3378</v>
      </c>
      <c r="X277" s="10">
        <v>19.7</v>
      </c>
      <c r="Y277">
        <v>0.9</v>
      </c>
      <c r="Z277">
        <f t="shared" si="24"/>
        <v>17.73</v>
      </c>
      <c r="AA277">
        <v>3256</v>
      </c>
      <c r="AB277">
        <v>3709</v>
      </c>
    </row>
    <row r="278" spans="1:28" x14ac:dyDescent="0.6">
      <c r="A278">
        <v>2023</v>
      </c>
      <c r="B278">
        <v>10</v>
      </c>
      <c r="C278">
        <v>4</v>
      </c>
      <c r="D278">
        <f t="shared" si="22"/>
        <v>3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0</v>
      </c>
      <c r="I278">
        <f t="shared" si="21"/>
        <v>0</v>
      </c>
      <c r="L278">
        <v>20555</v>
      </c>
      <c r="M278">
        <v>17157</v>
      </c>
      <c r="N278">
        <v>0.49938138032064461</v>
      </c>
      <c r="O278">
        <v>0.50061861967935539</v>
      </c>
      <c r="P278">
        <v>0.74127369928681164</v>
      </c>
      <c r="Q278">
        <v>0.25872630071318842</v>
      </c>
      <c r="R278">
        <v>0.1958728085185015</v>
      </c>
      <c r="S278" s="3">
        <v>2962</v>
      </c>
      <c r="T278" s="3">
        <f t="shared" si="23"/>
        <v>-416</v>
      </c>
      <c r="U278">
        <v>5392</v>
      </c>
      <c r="V278">
        <v>3953.799332172372</v>
      </c>
      <c r="W278">
        <v>2962</v>
      </c>
      <c r="X278" s="10">
        <v>21.2</v>
      </c>
      <c r="Y278">
        <v>0</v>
      </c>
      <c r="Z278">
        <f t="shared" si="24"/>
        <v>0</v>
      </c>
      <c r="AA278">
        <v>3257</v>
      </c>
      <c r="AB278">
        <v>3406</v>
      </c>
    </row>
    <row r="279" spans="1:28" x14ac:dyDescent="0.6">
      <c r="A279">
        <v>2023</v>
      </c>
      <c r="B279">
        <v>10</v>
      </c>
      <c r="C279">
        <v>5</v>
      </c>
      <c r="D279">
        <f t="shared" si="22"/>
        <v>4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18297</v>
      </c>
      <c r="M279">
        <v>17124</v>
      </c>
      <c r="N279">
        <v>0.50071263016309453</v>
      </c>
      <c r="O279">
        <v>0.49928736983690541</v>
      </c>
      <c r="P279">
        <v>0.70893704678534397</v>
      </c>
      <c r="Q279">
        <v>0.29106295321465597</v>
      </c>
      <c r="R279">
        <v>0.1719792376526123</v>
      </c>
      <c r="S279" s="3">
        <v>3234</v>
      </c>
      <c r="T279" s="3">
        <f t="shared" si="23"/>
        <v>272</v>
      </c>
      <c r="U279">
        <v>5392</v>
      </c>
      <c r="V279">
        <v>3596.3920485392582</v>
      </c>
      <c r="W279">
        <v>3234</v>
      </c>
      <c r="X279" s="10">
        <v>18.399999999999999</v>
      </c>
      <c r="Y279">
        <v>0</v>
      </c>
      <c r="Z279">
        <f t="shared" si="24"/>
        <v>0</v>
      </c>
      <c r="AA279">
        <v>3606</v>
      </c>
      <c r="AB279">
        <v>3470</v>
      </c>
    </row>
    <row r="280" spans="1:28" x14ac:dyDescent="0.6">
      <c r="A280">
        <v>2023</v>
      </c>
      <c r="B280">
        <v>10</v>
      </c>
      <c r="C280">
        <v>6</v>
      </c>
      <c r="D280">
        <f t="shared" si="22"/>
        <v>5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18667</v>
      </c>
      <c r="M280">
        <v>20850</v>
      </c>
      <c r="N280">
        <v>0.49073080898340421</v>
      </c>
      <c r="O280">
        <v>0.50926919101659585</v>
      </c>
      <c r="P280">
        <v>0.70911720920371435</v>
      </c>
      <c r="Q280">
        <v>0.29088279079628571</v>
      </c>
      <c r="R280">
        <v>0.1929871743020532</v>
      </c>
      <c r="S280" s="3">
        <v>3772</v>
      </c>
      <c r="T280" s="3">
        <f t="shared" si="23"/>
        <v>538</v>
      </c>
      <c r="U280">
        <v>5392</v>
      </c>
      <c r="V280">
        <v>3778.7808913477988</v>
      </c>
      <c r="W280">
        <v>3772</v>
      </c>
      <c r="X280" s="10">
        <v>18.2</v>
      </c>
      <c r="Y280">
        <v>0</v>
      </c>
      <c r="Z280">
        <f t="shared" si="24"/>
        <v>0</v>
      </c>
      <c r="AA280">
        <v>4220</v>
      </c>
      <c r="AB280">
        <v>3442</v>
      </c>
    </row>
    <row r="281" spans="1:28" x14ac:dyDescent="0.6">
      <c r="A281">
        <v>2023</v>
      </c>
      <c r="B281">
        <v>10</v>
      </c>
      <c r="C281">
        <v>7</v>
      </c>
      <c r="D281">
        <f t="shared" si="22"/>
        <v>6</v>
      </c>
      <c r="E281" t="s">
        <v>32</v>
      </c>
      <c r="F281" t="s">
        <v>13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-2</v>
      </c>
      <c r="H281">
        <f t="shared" si="20"/>
        <v>0</v>
      </c>
      <c r="I281">
        <f t="shared" si="21"/>
        <v>1</v>
      </c>
      <c r="J281" s="12" t="s">
        <v>61</v>
      </c>
      <c r="K281" s="12"/>
      <c r="L281">
        <v>20070</v>
      </c>
      <c r="M281">
        <v>21407</v>
      </c>
      <c r="N281">
        <v>0.49655088279655751</v>
      </c>
      <c r="O281">
        <v>0.50344911720344243</v>
      </c>
      <c r="P281">
        <v>0.73034900989053231</v>
      </c>
      <c r="Q281">
        <v>0.26965099010946758</v>
      </c>
      <c r="R281">
        <v>0.19672637531634071</v>
      </c>
      <c r="S281" s="3">
        <v>4289</v>
      </c>
      <c r="T281" s="3">
        <f t="shared" si="23"/>
        <v>517</v>
      </c>
      <c r="U281">
        <v>5392</v>
      </c>
      <c r="V281">
        <v>4338.2155669731756</v>
      </c>
      <c r="W281">
        <v>4289</v>
      </c>
      <c r="X281" s="10">
        <v>19.3</v>
      </c>
      <c r="Y281">
        <v>2.5</v>
      </c>
      <c r="Z281">
        <f t="shared" si="24"/>
        <v>48.25</v>
      </c>
      <c r="AA281">
        <v>3513</v>
      </c>
      <c r="AB281">
        <v>2916</v>
      </c>
    </row>
    <row r="282" spans="1:28" x14ac:dyDescent="0.6">
      <c r="A282">
        <v>2023</v>
      </c>
      <c r="B282">
        <v>10</v>
      </c>
      <c r="C282">
        <v>8</v>
      </c>
      <c r="D282">
        <f t="shared" si="22"/>
        <v>7</v>
      </c>
      <c r="E282" t="s">
        <v>32</v>
      </c>
      <c r="F282" t="s">
        <v>14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-1</v>
      </c>
      <c r="H282">
        <f t="shared" si="20"/>
        <v>0</v>
      </c>
      <c r="I282">
        <f t="shared" si="21"/>
        <v>1</v>
      </c>
      <c r="J282" s="12" t="s">
        <v>61</v>
      </c>
      <c r="K282" s="12"/>
      <c r="L282">
        <v>20078</v>
      </c>
      <c r="M282">
        <v>19666</v>
      </c>
      <c r="N282">
        <v>0.49268440563059029</v>
      </c>
      <c r="O282">
        <v>0.50731559436940976</v>
      </c>
      <c r="P282">
        <v>0.71696626412297515</v>
      </c>
      <c r="Q282">
        <v>0.28303373587702491</v>
      </c>
      <c r="R282">
        <v>0.2032257592970578</v>
      </c>
      <c r="S282" s="3">
        <v>4353</v>
      </c>
      <c r="T282" s="3">
        <f t="shared" si="23"/>
        <v>64</v>
      </c>
      <c r="U282">
        <v>5392</v>
      </c>
      <c r="V282">
        <v>4398.9241759299484</v>
      </c>
      <c r="W282">
        <v>4353</v>
      </c>
      <c r="X282" s="10">
        <v>18.7</v>
      </c>
      <c r="Y282">
        <v>0.3</v>
      </c>
      <c r="Z282">
        <f t="shared" si="24"/>
        <v>5.6099999999999994</v>
      </c>
      <c r="AA282">
        <v>3008</v>
      </c>
      <c r="AB282">
        <v>3440</v>
      </c>
    </row>
    <row r="283" spans="1:28" x14ac:dyDescent="0.6">
      <c r="A283">
        <v>2023</v>
      </c>
      <c r="B283">
        <v>10</v>
      </c>
      <c r="C283">
        <v>9</v>
      </c>
      <c r="D283">
        <f t="shared" si="22"/>
        <v>1</v>
      </c>
      <c r="E283" t="s">
        <v>32</v>
      </c>
      <c r="F283" t="s">
        <v>11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12" t="s">
        <v>61</v>
      </c>
      <c r="K283" s="12"/>
      <c r="L283">
        <v>20556</v>
      </c>
      <c r="M283">
        <v>19249</v>
      </c>
      <c r="N283">
        <v>0.50271539302681167</v>
      </c>
      <c r="O283">
        <v>0.49728460697318821</v>
      </c>
      <c r="P283">
        <v>0.72497646604594335</v>
      </c>
      <c r="Q283">
        <v>0.2750235339540566</v>
      </c>
      <c r="R283">
        <v>0.20158049547732659</v>
      </c>
      <c r="S283" s="3">
        <v>3915</v>
      </c>
      <c r="T283" s="3">
        <f t="shared" si="23"/>
        <v>-438</v>
      </c>
      <c r="U283">
        <v>5392</v>
      </c>
      <c r="V283">
        <v>3937.835940546559</v>
      </c>
      <c r="W283">
        <v>3915</v>
      </c>
      <c r="X283" s="10">
        <v>19.600000000000001</v>
      </c>
      <c r="Y283">
        <v>0</v>
      </c>
      <c r="Z283">
        <f t="shared" si="24"/>
        <v>0</v>
      </c>
      <c r="AA283">
        <v>3043</v>
      </c>
      <c r="AB283">
        <v>3909</v>
      </c>
    </row>
    <row r="284" spans="1:28" x14ac:dyDescent="0.6">
      <c r="A284">
        <v>2023</v>
      </c>
      <c r="B284">
        <v>10</v>
      </c>
      <c r="C284">
        <v>10</v>
      </c>
      <c r="D284">
        <f t="shared" si="22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20082</v>
      </c>
      <c r="M284">
        <v>19741</v>
      </c>
      <c r="N284">
        <v>0.5129927886415776</v>
      </c>
      <c r="O284">
        <v>0.4870072113584224</v>
      </c>
      <c r="P284">
        <v>0.7088785829702785</v>
      </c>
      <c r="Q284">
        <v>0.29112141702972161</v>
      </c>
      <c r="R284">
        <v>0.1984078493594065</v>
      </c>
      <c r="S284" s="3">
        <v>3176</v>
      </c>
      <c r="T284" s="3">
        <f t="shared" si="23"/>
        <v>-739</v>
      </c>
      <c r="U284">
        <v>5392</v>
      </c>
      <c r="V284">
        <v>3635.709821827646</v>
      </c>
      <c r="W284">
        <v>3176</v>
      </c>
      <c r="X284" s="10">
        <v>19.5</v>
      </c>
      <c r="Y284">
        <v>0</v>
      </c>
      <c r="Z284">
        <f t="shared" si="24"/>
        <v>0</v>
      </c>
      <c r="AA284">
        <v>3326</v>
      </c>
      <c r="AB284">
        <v>3521</v>
      </c>
    </row>
    <row r="285" spans="1:28" x14ac:dyDescent="0.6">
      <c r="A285">
        <v>2023</v>
      </c>
      <c r="B285">
        <v>10</v>
      </c>
      <c r="C285">
        <v>11</v>
      </c>
      <c r="D285">
        <f t="shared" si="22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18738</v>
      </c>
      <c r="M285">
        <v>20020</v>
      </c>
      <c r="N285">
        <v>0.49711378662617051</v>
      </c>
      <c r="O285">
        <v>0.50288621337382955</v>
      </c>
      <c r="P285">
        <v>0.73575803180611055</v>
      </c>
      <c r="Q285">
        <v>0.26424196819388951</v>
      </c>
      <c r="R285">
        <v>0.1981744800152194</v>
      </c>
      <c r="S285" s="3">
        <v>3438</v>
      </c>
      <c r="T285" s="3">
        <f t="shared" si="23"/>
        <v>262</v>
      </c>
      <c r="U285">
        <v>5392</v>
      </c>
      <c r="V285">
        <v>3678.5565189140821</v>
      </c>
      <c r="W285">
        <v>3438</v>
      </c>
      <c r="X285" s="10">
        <v>19.8</v>
      </c>
      <c r="Y285">
        <v>0</v>
      </c>
      <c r="Z285">
        <f t="shared" si="24"/>
        <v>0</v>
      </c>
      <c r="AA285">
        <v>3824</v>
      </c>
      <c r="AB285">
        <v>3551</v>
      </c>
    </row>
    <row r="286" spans="1:28" x14ac:dyDescent="0.6">
      <c r="A286">
        <v>2023</v>
      </c>
      <c r="B286">
        <v>10</v>
      </c>
      <c r="C286">
        <v>12</v>
      </c>
      <c r="D286">
        <f t="shared" si="22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18563</v>
      </c>
      <c r="M286">
        <v>19011</v>
      </c>
      <c r="N286">
        <v>0.49083931381554757</v>
      </c>
      <c r="O286">
        <v>0.50916068618445232</v>
      </c>
      <c r="P286">
        <v>0.70613614263678004</v>
      </c>
      <c r="Q286">
        <v>0.29386385736322002</v>
      </c>
      <c r="R286">
        <v>0.18144263540138611</v>
      </c>
      <c r="S286" s="3">
        <v>3761</v>
      </c>
      <c r="T286" s="3">
        <f t="shared" si="23"/>
        <v>323</v>
      </c>
      <c r="U286">
        <v>5392</v>
      </c>
      <c r="V286">
        <v>3664.1042322807848</v>
      </c>
      <c r="W286">
        <v>3761</v>
      </c>
      <c r="X286" s="10">
        <v>19.3</v>
      </c>
      <c r="Y286">
        <v>0</v>
      </c>
      <c r="Z286">
        <f t="shared" si="24"/>
        <v>0</v>
      </c>
      <c r="AA286">
        <v>3999</v>
      </c>
      <c r="AB286">
        <v>3682</v>
      </c>
    </row>
    <row r="287" spans="1:28" x14ac:dyDescent="0.6">
      <c r="A287">
        <v>2023</v>
      </c>
      <c r="B287">
        <v>10</v>
      </c>
      <c r="C287">
        <v>13</v>
      </c>
      <c r="D287">
        <f t="shared" si="22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19864</v>
      </c>
      <c r="M287">
        <v>19844</v>
      </c>
      <c r="N287">
        <v>0.49632518147588262</v>
      </c>
      <c r="O287">
        <v>0.50367481852411733</v>
      </c>
      <c r="P287">
        <v>0.71405100721937365</v>
      </c>
      <c r="Q287">
        <v>0.28594899278062641</v>
      </c>
      <c r="R287">
        <v>0.23423038393444509</v>
      </c>
      <c r="S287" s="3">
        <v>3997</v>
      </c>
      <c r="T287" s="3">
        <f t="shared" si="23"/>
        <v>236</v>
      </c>
      <c r="U287">
        <v>5392</v>
      </c>
      <c r="V287">
        <v>3945.450185339193</v>
      </c>
      <c r="W287">
        <v>3997</v>
      </c>
      <c r="X287" s="10">
        <v>20.2</v>
      </c>
      <c r="Y287">
        <v>0</v>
      </c>
      <c r="Z287">
        <f t="shared" si="24"/>
        <v>0</v>
      </c>
      <c r="AA287">
        <v>4022</v>
      </c>
      <c r="AB287">
        <v>3531</v>
      </c>
    </row>
    <row r="288" spans="1:28" x14ac:dyDescent="0.6">
      <c r="A288">
        <v>2023</v>
      </c>
      <c r="B288">
        <v>10</v>
      </c>
      <c r="C288">
        <v>14</v>
      </c>
      <c r="D288">
        <f t="shared" si="22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21045</v>
      </c>
      <c r="M288">
        <v>20799</v>
      </c>
      <c r="N288">
        <v>0.4891453029861334</v>
      </c>
      <c r="O288">
        <v>0.51085469701386654</v>
      </c>
      <c r="P288">
        <v>0.73911150794004554</v>
      </c>
      <c r="Q288">
        <v>0.26088849205995451</v>
      </c>
      <c r="R288">
        <v>0.1977620272238739</v>
      </c>
      <c r="S288" s="3">
        <v>4274</v>
      </c>
      <c r="T288" s="3">
        <f t="shared" si="23"/>
        <v>277</v>
      </c>
      <c r="U288">
        <v>5392</v>
      </c>
      <c r="V288">
        <v>4322.2101852423129</v>
      </c>
      <c r="W288">
        <v>4274</v>
      </c>
      <c r="X288" s="10">
        <v>19.7</v>
      </c>
      <c r="Y288">
        <v>0</v>
      </c>
      <c r="Z288">
        <f t="shared" si="24"/>
        <v>0</v>
      </c>
      <c r="AA288">
        <v>3284</v>
      </c>
      <c r="AB288">
        <v>3313</v>
      </c>
    </row>
    <row r="289" spans="1:28" x14ac:dyDescent="0.6">
      <c r="A289">
        <v>2023</v>
      </c>
      <c r="B289">
        <v>10</v>
      </c>
      <c r="C289">
        <v>15</v>
      </c>
      <c r="D289">
        <f t="shared" si="22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20848</v>
      </c>
      <c r="M289">
        <v>20528</v>
      </c>
      <c r="N289">
        <v>0.48018816282566062</v>
      </c>
      <c r="O289">
        <v>0.51981183717433943</v>
      </c>
      <c r="P289">
        <v>0.72321906932178281</v>
      </c>
      <c r="Q289">
        <v>0.27678093067821707</v>
      </c>
      <c r="R289">
        <v>0.20517345344107321</v>
      </c>
      <c r="S289" s="3">
        <v>3937</v>
      </c>
      <c r="T289" s="3">
        <f t="shared" si="23"/>
        <v>-337</v>
      </c>
      <c r="U289">
        <v>5392</v>
      </c>
      <c r="V289">
        <v>4364.1539153315252</v>
      </c>
      <c r="W289">
        <v>3937</v>
      </c>
      <c r="X289" s="10">
        <v>18.399999999999999</v>
      </c>
      <c r="Y289">
        <v>0</v>
      </c>
      <c r="Z289">
        <f t="shared" si="24"/>
        <v>0</v>
      </c>
      <c r="AA289">
        <v>3358</v>
      </c>
      <c r="AB289">
        <v>4072</v>
      </c>
    </row>
    <row r="290" spans="1:28" x14ac:dyDescent="0.6">
      <c r="A290">
        <v>2023</v>
      </c>
      <c r="B290">
        <v>10</v>
      </c>
      <c r="C290">
        <v>16</v>
      </c>
      <c r="D290">
        <f t="shared" si="22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20121</v>
      </c>
      <c r="M290">
        <v>19509</v>
      </c>
      <c r="N290">
        <v>0.49586084154013488</v>
      </c>
      <c r="O290">
        <v>0.50413915845986512</v>
      </c>
      <c r="P290">
        <v>0.72005287024636877</v>
      </c>
      <c r="Q290">
        <v>0.27994712975363129</v>
      </c>
      <c r="R290">
        <v>0.16179933201422911</v>
      </c>
      <c r="S290" s="3">
        <v>3287</v>
      </c>
      <c r="T290" s="3">
        <f t="shared" si="23"/>
        <v>-650</v>
      </c>
      <c r="U290">
        <v>5392</v>
      </c>
      <c r="V290">
        <v>3664.8219216347552</v>
      </c>
      <c r="W290">
        <v>3287</v>
      </c>
      <c r="X290" s="10">
        <v>18.7</v>
      </c>
      <c r="Y290">
        <v>0</v>
      </c>
      <c r="Z290">
        <f t="shared" si="24"/>
        <v>0</v>
      </c>
      <c r="AA290">
        <v>3422</v>
      </c>
      <c r="AB290">
        <v>3602</v>
      </c>
    </row>
    <row r="291" spans="1:28" x14ac:dyDescent="0.6">
      <c r="A291">
        <v>2023</v>
      </c>
      <c r="B291">
        <v>10</v>
      </c>
      <c r="C291">
        <v>17</v>
      </c>
      <c r="D291">
        <f t="shared" si="22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18735</v>
      </c>
      <c r="M291">
        <v>19643</v>
      </c>
      <c r="N291">
        <v>0.5042542136832795</v>
      </c>
      <c r="O291">
        <v>0.49574578631672062</v>
      </c>
      <c r="P291">
        <v>0.69740517076157216</v>
      </c>
      <c r="Q291">
        <v>0.30259482923842779</v>
      </c>
      <c r="R291">
        <v>0.14402511655971861</v>
      </c>
      <c r="S291" s="3">
        <v>3402</v>
      </c>
      <c r="T291" s="3">
        <f t="shared" si="23"/>
        <v>115</v>
      </c>
      <c r="U291">
        <v>5392</v>
      </c>
      <c r="V291">
        <v>3439.0776768804021</v>
      </c>
      <c r="W291">
        <v>3402</v>
      </c>
      <c r="X291" s="10">
        <v>16.7</v>
      </c>
      <c r="Y291">
        <v>0</v>
      </c>
      <c r="Z291">
        <f t="shared" si="24"/>
        <v>0</v>
      </c>
      <c r="AA291">
        <v>3515</v>
      </c>
      <c r="AB291">
        <v>3503</v>
      </c>
    </row>
    <row r="292" spans="1:28" x14ac:dyDescent="0.6">
      <c r="A292">
        <v>2023</v>
      </c>
      <c r="B292">
        <v>10</v>
      </c>
      <c r="C292">
        <v>18</v>
      </c>
      <c r="D292">
        <f t="shared" si="22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19105</v>
      </c>
      <c r="M292">
        <v>20150</v>
      </c>
      <c r="N292">
        <v>0.50304455252552138</v>
      </c>
      <c r="O292">
        <v>0.49695544747447862</v>
      </c>
      <c r="P292">
        <v>0.72902128148667944</v>
      </c>
      <c r="Q292">
        <v>0.27097871851332062</v>
      </c>
      <c r="R292">
        <v>0.135899082655138</v>
      </c>
      <c r="S292" s="3">
        <v>3659</v>
      </c>
      <c r="T292" s="3">
        <f t="shared" si="23"/>
        <v>257</v>
      </c>
      <c r="U292">
        <v>5392</v>
      </c>
      <c r="V292">
        <v>3688.549851259912</v>
      </c>
      <c r="W292">
        <v>3659</v>
      </c>
      <c r="X292" s="10">
        <v>18.600000000000001</v>
      </c>
      <c r="Y292">
        <v>0</v>
      </c>
      <c r="Z292">
        <f t="shared" si="24"/>
        <v>0</v>
      </c>
      <c r="AA292">
        <v>3822</v>
      </c>
      <c r="AB292">
        <v>3622</v>
      </c>
    </row>
    <row r="293" spans="1:28" x14ac:dyDescent="0.6">
      <c r="A293">
        <v>2023</v>
      </c>
      <c r="B293">
        <v>10</v>
      </c>
      <c r="C293">
        <v>19</v>
      </c>
      <c r="D293">
        <f t="shared" si="22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19864</v>
      </c>
      <c r="M293">
        <v>19984</v>
      </c>
      <c r="N293">
        <v>0.51944009469961028</v>
      </c>
      <c r="O293">
        <v>0.48055990530038972</v>
      </c>
      <c r="P293">
        <v>0.68771672387589344</v>
      </c>
      <c r="Q293">
        <v>0.31228327612410661</v>
      </c>
      <c r="R293">
        <v>0.13204288982835699</v>
      </c>
      <c r="S293" s="3">
        <v>3676</v>
      </c>
      <c r="T293" s="3">
        <f t="shared" si="23"/>
        <v>17</v>
      </c>
      <c r="U293">
        <v>5392</v>
      </c>
      <c r="V293">
        <v>3677.239555830789</v>
      </c>
      <c r="W293">
        <v>3676</v>
      </c>
      <c r="X293" s="10">
        <v>19.5</v>
      </c>
      <c r="Y293">
        <v>0</v>
      </c>
      <c r="Z293">
        <f t="shared" si="24"/>
        <v>0</v>
      </c>
      <c r="AA293">
        <v>3779</v>
      </c>
      <c r="AB293">
        <v>3618</v>
      </c>
    </row>
    <row r="294" spans="1:28" x14ac:dyDescent="0.6">
      <c r="A294">
        <v>2023</v>
      </c>
      <c r="B294">
        <v>10</v>
      </c>
      <c r="C294">
        <v>20</v>
      </c>
      <c r="D294">
        <f t="shared" si="22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20572</v>
      </c>
      <c r="M294">
        <v>20531</v>
      </c>
      <c r="N294">
        <v>0.50936161589275775</v>
      </c>
      <c r="O294">
        <v>0.49063838410724231</v>
      </c>
      <c r="P294">
        <v>0.70050508411235057</v>
      </c>
      <c r="Q294">
        <v>0.29949491588764943</v>
      </c>
      <c r="R294">
        <v>0.21958194151100729</v>
      </c>
      <c r="S294" s="3">
        <v>3947</v>
      </c>
      <c r="T294" s="3">
        <f t="shared" si="23"/>
        <v>271</v>
      </c>
      <c r="U294">
        <v>5392</v>
      </c>
      <c r="V294">
        <v>3962.953575405526</v>
      </c>
      <c r="W294">
        <v>3947</v>
      </c>
      <c r="X294" s="10">
        <v>14.8</v>
      </c>
      <c r="Y294">
        <v>0.5</v>
      </c>
      <c r="Z294">
        <f t="shared" si="24"/>
        <v>7.4</v>
      </c>
      <c r="AA294">
        <v>4167</v>
      </c>
      <c r="AB294">
        <v>3629</v>
      </c>
    </row>
    <row r="295" spans="1:28" x14ac:dyDescent="0.6">
      <c r="A295">
        <v>2023</v>
      </c>
      <c r="B295">
        <v>10</v>
      </c>
      <c r="C295">
        <v>21</v>
      </c>
      <c r="D295">
        <f t="shared" si="22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21537</v>
      </c>
      <c r="M295">
        <v>20876</v>
      </c>
      <c r="N295">
        <v>0.48976614959131798</v>
      </c>
      <c r="O295">
        <v>0.51023385040868197</v>
      </c>
      <c r="P295">
        <v>0.74189654211508149</v>
      </c>
      <c r="Q295">
        <v>0.25810345788491851</v>
      </c>
      <c r="R295">
        <v>0.15932816045728079</v>
      </c>
      <c r="S295" s="3">
        <v>4291</v>
      </c>
      <c r="T295" s="3">
        <f t="shared" si="23"/>
        <v>344</v>
      </c>
      <c r="U295">
        <v>5392</v>
      </c>
      <c r="V295">
        <v>4415.8236656867166</v>
      </c>
      <c r="W295">
        <v>4291</v>
      </c>
      <c r="X295" s="10">
        <v>13.7</v>
      </c>
      <c r="Y295">
        <v>0</v>
      </c>
      <c r="Z295">
        <f t="shared" si="24"/>
        <v>0</v>
      </c>
      <c r="AA295">
        <v>3362</v>
      </c>
      <c r="AB295">
        <v>3168</v>
      </c>
    </row>
    <row r="296" spans="1:28" x14ac:dyDescent="0.6">
      <c r="A296">
        <v>2023</v>
      </c>
      <c r="B296">
        <v>10</v>
      </c>
      <c r="C296">
        <v>22</v>
      </c>
      <c r="D296">
        <f t="shared" si="22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21864</v>
      </c>
      <c r="M296">
        <v>21224</v>
      </c>
      <c r="N296">
        <v>0.49076729893065713</v>
      </c>
      <c r="O296">
        <v>0.50923270106934293</v>
      </c>
      <c r="P296">
        <v>0.72004835094891551</v>
      </c>
      <c r="Q296">
        <v>0.27995164905108449</v>
      </c>
      <c r="R296">
        <v>0.18835749101866381</v>
      </c>
      <c r="S296" s="3">
        <v>4222</v>
      </c>
      <c r="T296" s="3">
        <f t="shared" si="23"/>
        <v>-69</v>
      </c>
      <c r="U296">
        <v>5392</v>
      </c>
      <c r="V296">
        <v>4468.5811359944018</v>
      </c>
      <c r="W296">
        <v>4222</v>
      </c>
      <c r="X296" s="10">
        <v>15</v>
      </c>
      <c r="Y296">
        <v>0</v>
      </c>
      <c r="Z296">
        <f t="shared" si="24"/>
        <v>0</v>
      </c>
      <c r="AA296">
        <v>3469</v>
      </c>
      <c r="AB296">
        <v>4225</v>
      </c>
    </row>
    <row r="297" spans="1:28" x14ac:dyDescent="0.6">
      <c r="A297">
        <v>2023</v>
      </c>
      <c r="B297">
        <v>10</v>
      </c>
      <c r="C297">
        <v>23</v>
      </c>
      <c r="D297">
        <f t="shared" si="22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21194</v>
      </c>
      <c r="M297">
        <v>19697</v>
      </c>
      <c r="N297">
        <v>0.49297810033104161</v>
      </c>
      <c r="O297">
        <v>0.5070218996689585</v>
      </c>
      <c r="P297">
        <v>0.72401773543642056</v>
      </c>
      <c r="Q297">
        <v>0.27598226456357938</v>
      </c>
      <c r="R297">
        <v>0.22986526161266649</v>
      </c>
      <c r="S297" s="3">
        <v>3434</v>
      </c>
      <c r="T297" s="3">
        <f t="shared" si="23"/>
        <v>-788</v>
      </c>
      <c r="U297">
        <v>5392</v>
      </c>
      <c r="V297">
        <v>3851.789469923614</v>
      </c>
      <c r="W297">
        <v>3434</v>
      </c>
      <c r="X297" s="10">
        <v>17.399999999999999</v>
      </c>
      <c r="Y297">
        <v>0</v>
      </c>
      <c r="Z297">
        <f t="shared" si="24"/>
        <v>0</v>
      </c>
      <c r="AA297">
        <v>3462</v>
      </c>
      <c r="AB297">
        <v>3916</v>
      </c>
    </row>
    <row r="298" spans="1:28" x14ac:dyDescent="0.6">
      <c r="A298">
        <v>2023</v>
      </c>
      <c r="B298">
        <v>10</v>
      </c>
      <c r="C298">
        <v>24</v>
      </c>
      <c r="D298">
        <f t="shared" si="22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19361</v>
      </c>
      <c r="M298">
        <v>19131</v>
      </c>
      <c r="N298">
        <v>0.50456450685234144</v>
      </c>
      <c r="O298">
        <v>0.49543549314765861</v>
      </c>
      <c r="P298">
        <v>0.70796352391007289</v>
      </c>
      <c r="Q298">
        <v>0.29203647608992722</v>
      </c>
      <c r="R298">
        <v>0.18875923066188949</v>
      </c>
      <c r="S298" s="3">
        <v>3308</v>
      </c>
      <c r="T298" s="3">
        <f t="shared" si="23"/>
        <v>-126</v>
      </c>
      <c r="U298">
        <v>5392</v>
      </c>
      <c r="V298">
        <v>3565.3722468007518</v>
      </c>
      <c r="W298">
        <v>3308</v>
      </c>
      <c r="X298" s="10">
        <v>17.2</v>
      </c>
      <c r="Y298">
        <v>0</v>
      </c>
      <c r="Z298">
        <f t="shared" si="24"/>
        <v>0</v>
      </c>
      <c r="AA298">
        <v>3371</v>
      </c>
      <c r="AB298">
        <v>3308</v>
      </c>
    </row>
    <row r="299" spans="1:28" x14ac:dyDescent="0.6">
      <c r="A299">
        <v>2023</v>
      </c>
      <c r="B299">
        <v>10</v>
      </c>
      <c r="C299">
        <v>25</v>
      </c>
      <c r="D299">
        <f t="shared" si="22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18975</v>
      </c>
      <c r="M299">
        <v>20489</v>
      </c>
      <c r="N299">
        <v>0.49991547764039113</v>
      </c>
      <c r="O299">
        <v>0.50008452235960887</v>
      </c>
      <c r="P299">
        <v>0.7307412790976805</v>
      </c>
      <c r="Q299">
        <v>0.2692587209023195</v>
      </c>
      <c r="R299">
        <v>0.2557512796699648</v>
      </c>
      <c r="S299" s="3">
        <v>3585</v>
      </c>
      <c r="T299" s="3">
        <f t="shared" si="23"/>
        <v>277</v>
      </c>
      <c r="U299">
        <v>5392</v>
      </c>
      <c r="V299">
        <v>3688.1085992957778</v>
      </c>
      <c r="W299">
        <v>3585</v>
      </c>
      <c r="X299" s="10">
        <v>18.5</v>
      </c>
      <c r="Y299">
        <v>0</v>
      </c>
      <c r="Z299">
        <f t="shared" si="24"/>
        <v>0</v>
      </c>
      <c r="AA299">
        <v>3835</v>
      </c>
      <c r="AB299">
        <v>3551</v>
      </c>
    </row>
    <row r="300" spans="1:28" x14ac:dyDescent="0.6">
      <c r="A300">
        <v>2023</v>
      </c>
      <c r="B300">
        <v>10</v>
      </c>
      <c r="C300">
        <v>26</v>
      </c>
      <c r="D300">
        <f t="shared" si="22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20282</v>
      </c>
      <c r="M300">
        <v>19941</v>
      </c>
      <c r="N300">
        <v>0.52811203194102485</v>
      </c>
      <c r="O300">
        <v>0.4718879680589752</v>
      </c>
      <c r="P300">
        <v>0.71670562258114612</v>
      </c>
      <c r="Q300">
        <v>0.28329437741885383</v>
      </c>
      <c r="R300">
        <v>0.2011499960712308</v>
      </c>
      <c r="S300" s="3">
        <v>3710</v>
      </c>
      <c r="T300" s="3">
        <f t="shared" si="23"/>
        <v>125</v>
      </c>
      <c r="U300">
        <v>5392</v>
      </c>
      <c r="V300">
        <v>3803.039098092916</v>
      </c>
      <c r="W300">
        <v>3710</v>
      </c>
      <c r="X300" s="10">
        <v>19.5</v>
      </c>
      <c r="Y300">
        <v>0</v>
      </c>
      <c r="Z300">
        <f t="shared" si="24"/>
        <v>0</v>
      </c>
      <c r="AA300">
        <v>3901</v>
      </c>
      <c r="AB300">
        <v>3695</v>
      </c>
    </row>
    <row r="301" spans="1:28" x14ac:dyDescent="0.6">
      <c r="A301">
        <v>2023</v>
      </c>
      <c r="B301">
        <v>10</v>
      </c>
      <c r="C301">
        <v>27</v>
      </c>
      <c r="D301">
        <f t="shared" si="22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20576</v>
      </c>
      <c r="M301">
        <v>20785</v>
      </c>
      <c r="N301">
        <v>0.50502495036277595</v>
      </c>
      <c r="O301">
        <v>0.49497504963722411</v>
      </c>
      <c r="P301">
        <v>0.71188320370618674</v>
      </c>
      <c r="Q301">
        <v>0.2881167962938132</v>
      </c>
      <c r="R301">
        <v>0.2294426733144635</v>
      </c>
      <c r="S301" s="3">
        <v>3935</v>
      </c>
      <c r="T301" s="3">
        <f t="shared" si="23"/>
        <v>225</v>
      </c>
      <c r="U301">
        <v>5392</v>
      </c>
      <c r="V301">
        <v>4015.4883030348328</v>
      </c>
      <c r="W301">
        <v>3935</v>
      </c>
      <c r="X301" s="10">
        <v>17</v>
      </c>
      <c r="Y301">
        <v>0</v>
      </c>
      <c r="Z301">
        <f t="shared" si="24"/>
        <v>0</v>
      </c>
      <c r="AA301">
        <v>4012</v>
      </c>
      <c r="AB301">
        <v>3634</v>
      </c>
    </row>
    <row r="302" spans="1:28" x14ac:dyDescent="0.6">
      <c r="A302">
        <v>2023</v>
      </c>
      <c r="B302">
        <v>10</v>
      </c>
      <c r="C302">
        <v>28</v>
      </c>
      <c r="D302">
        <f t="shared" si="22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20566</v>
      </c>
      <c r="M302">
        <v>20067</v>
      </c>
      <c r="N302">
        <v>0.48130559569732762</v>
      </c>
      <c r="O302">
        <v>0.51869440430267233</v>
      </c>
      <c r="P302">
        <v>0.72020714796848473</v>
      </c>
      <c r="Q302">
        <v>0.27979285203151533</v>
      </c>
      <c r="R302">
        <v>0.215481574466732</v>
      </c>
      <c r="S302" s="3">
        <v>4194</v>
      </c>
      <c r="T302" s="3">
        <f t="shared" si="23"/>
        <v>259</v>
      </c>
      <c r="U302">
        <v>5392</v>
      </c>
      <c r="V302">
        <v>4225.6318249585656</v>
      </c>
      <c r="W302">
        <v>4194</v>
      </c>
      <c r="X302" s="10">
        <v>16.600000000000001</v>
      </c>
      <c r="Y302">
        <v>0</v>
      </c>
      <c r="Z302">
        <f t="shared" si="24"/>
        <v>0</v>
      </c>
      <c r="AA302">
        <v>3559</v>
      </c>
      <c r="AB302">
        <v>3625</v>
      </c>
    </row>
    <row r="303" spans="1:28" x14ac:dyDescent="0.6">
      <c r="A303">
        <v>2023</v>
      </c>
      <c r="B303">
        <v>10</v>
      </c>
      <c r="C303">
        <v>29</v>
      </c>
      <c r="D303">
        <f t="shared" si="22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20310</v>
      </c>
      <c r="M303">
        <v>20150</v>
      </c>
      <c r="N303">
        <v>0.44055160525748749</v>
      </c>
      <c r="O303">
        <v>0.5594483947425124</v>
      </c>
      <c r="P303">
        <v>0.7125763125763126</v>
      </c>
      <c r="Q303">
        <v>0.28742368742368751</v>
      </c>
      <c r="R303">
        <v>0.13108076563958909</v>
      </c>
      <c r="S303" s="3">
        <v>3833</v>
      </c>
      <c r="T303" s="3">
        <f t="shared" si="23"/>
        <v>-361</v>
      </c>
      <c r="U303">
        <v>5392</v>
      </c>
      <c r="V303">
        <v>4412.9470971181236</v>
      </c>
      <c r="W303">
        <v>3833</v>
      </c>
      <c r="X303" s="10">
        <v>16.600000000000001</v>
      </c>
      <c r="Y303">
        <v>0</v>
      </c>
      <c r="Z303">
        <f t="shared" si="24"/>
        <v>0</v>
      </c>
      <c r="AA303">
        <v>3319</v>
      </c>
      <c r="AB303">
        <v>3887</v>
      </c>
    </row>
    <row r="304" spans="1:28" x14ac:dyDescent="0.6">
      <c r="A304">
        <v>2023</v>
      </c>
      <c r="B304">
        <v>10</v>
      </c>
      <c r="C304">
        <v>30</v>
      </c>
      <c r="D304">
        <f t="shared" si="22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20056</v>
      </c>
      <c r="M304">
        <v>19107</v>
      </c>
      <c r="N304">
        <v>0.48175616649482977</v>
      </c>
      <c r="O304">
        <v>0.51824383350517023</v>
      </c>
      <c r="P304">
        <v>0.71066391494136893</v>
      </c>
      <c r="Q304">
        <v>0.28933608505863112</v>
      </c>
      <c r="R304">
        <v>0.25838864589547528</v>
      </c>
      <c r="S304" s="3">
        <v>3331</v>
      </c>
      <c r="T304" s="3">
        <f t="shared" si="23"/>
        <v>-502</v>
      </c>
      <c r="U304">
        <v>5392</v>
      </c>
      <c r="V304">
        <v>3683.9512467386321</v>
      </c>
      <c r="W304">
        <v>3331</v>
      </c>
      <c r="X304" s="10">
        <v>17.100000000000001</v>
      </c>
      <c r="Y304">
        <v>0</v>
      </c>
      <c r="Z304">
        <f t="shared" si="24"/>
        <v>0</v>
      </c>
      <c r="AA304">
        <v>3481</v>
      </c>
      <c r="AB304">
        <v>3785</v>
      </c>
    </row>
    <row r="305" spans="1:28" x14ac:dyDescent="0.6">
      <c r="A305">
        <v>2023</v>
      </c>
      <c r="B305">
        <v>10</v>
      </c>
      <c r="C305">
        <v>31</v>
      </c>
      <c r="D305">
        <f t="shared" si="22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18662</v>
      </c>
      <c r="M305">
        <v>18502</v>
      </c>
      <c r="N305">
        <v>0.48254726439710949</v>
      </c>
      <c r="O305">
        <v>0.51745273560289029</v>
      </c>
      <c r="P305">
        <v>0.73284923281053316</v>
      </c>
      <c r="Q305">
        <v>0.2671507671894669</v>
      </c>
      <c r="R305">
        <v>0.15027378881868039</v>
      </c>
      <c r="S305" s="3">
        <v>3181</v>
      </c>
      <c r="T305" s="3">
        <f t="shared" si="23"/>
        <v>-150</v>
      </c>
      <c r="U305">
        <v>5392</v>
      </c>
      <c r="V305">
        <v>3633.4968624163398</v>
      </c>
      <c r="W305">
        <v>3181</v>
      </c>
      <c r="X305" s="10">
        <v>18.399999999999999</v>
      </c>
      <c r="Y305">
        <v>0</v>
      </c>
      <c r="Z305">
        <f t="shared" si="24"/>
        <v>0</v>
      </c>
      <c r="AA305">
        <v>3451</v>
      </c>
      <c r="AB305">
        <v>3572</v>
      </c>
    </row>
    <row r="306" spans="1:28" x14ac:dyDescent="0.6">
      <c r="A306">
        <v>2023</v>
      </c>
      <c r="B306">
        <v>11</v>
      </c>
      <c r="C306">
        <v>1</v>
      </c>
      <c r="D306">
        <f t="shared" si="22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18915</v>
      </c>
      <c r="M306">
        <v>18942</v>
      </c>
      <c r="N306">
        <v>0.46930400913964931</v>
      </c>
      <c r="O306">
        <v>0.5306959908603508</v>
      </c>
      <c r="P306">
        <v>0.72127419869634402</v>
      </c>
      <c r="Q306">
        <v>0.27872580130365598</v>
      </c>
      <c r="R306">
        <v>0.14909417283984761</v>
      </c>
      <c r="S306" s="3">
        <v>3400</v>
      </c>
      <c r="T306" s="3">
        <f t="shared" si="23"/>
        <v>219</v>
      </c>
      <c r="U306">
        <v>5392</v>
      </c>
      <c r="V306">
        <v>3770.2240167606742</v>
      </c>
      <c r="W306">
        <v>3400</v>
      </c>
      <c r="X306" s="10">
        <v>18.8</v>
      </c>
      <c r="Y306">
        <v>0</v>
      </c>
      <c r="Z306">
        <f t="shared" si="24"/>
        <v>0</v>
      </c>
      <c r="AA306">
        <v>3780</v>
      </c>
      <c r="AB306">
        <v>3603</v>
      </c>
    </row>
    <row r="307" spans="1:28" x14ac:dyDescent="0.6">
      <c r="A307">
        <v>2023</v>
      </c>
      <c r="B307">
        <v>11</v>
      </c>
      <c r="C307">
        <v>2</v>
      </c>
      <c r="D307">
        <f t="shared" si="22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19491</v>
      </c>
      <c r="M307">
        <v>19391</v>
      </c>
      <c r="N307">
        <v>0.47526227895013179</v>
      </c>
      <c r="O307">
        <v>0.52473772104986816</v>
      </c>
      <c r="P307">
        <v>0.72142262925362544</v>
      </c>
      <c r="Q307">
        <v>0.27857737074637462</v>
      </c>
      <c r="R307">
        <v>0.34056597098848063</v>
      </c>
      <c r="S307" s="3">
        <v>3486</v>
      </c>
      <c r="T307" s="3">
        <f t="shared" si="23"/>
        <v>86</v>
      </c>
      <c r="U307">
        <v>5392</v>
      </c>
      <c r="V307">
        <v>3914.698685189931</v>
      </c>
      <c r="W307">
        <v>3486</v>
      </c>
      <c r="X307" s="10">
        <v>20.2</v>
      </c>
      <c r="Y307">
        <v>0</v>
      </c>
      <c r="Z307">
        <f t="shared" si="24"/>
        <v>0</v>
      </c>
      <c r="AA307">
        <v>3709</v>
      </c>
      <c r="AB307">
        <v>3408</v>
      </c>
    </row>
    <row r="308" spans="1:28" x14ac:dyDescent="0.6">
      <c r="A308">
        <v>2023</v>
      </c>
      <c r="B308">
        <v>11</v>
      </c>
      <c r="C308">
        <v>3</v>
      </c>
      <c r="D308">
        <f t="shared" si="22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19756</v>
      </c>
      <c r="M308">
        <v>19982</v>
      </c>
      <c r="N308">
        <v>0.47677313959639578</v>
      </c>
      <c r="O308">
        <v>0.52322686040360422</v>
      </c>
      <c r="P308">
        <v>0.70435289229680054</v>
      </c>
      <c r="Q308">
        <v>0.29564710770319952</v>
      </c>
      <c r="R308">
        <v>0.18832296217107719</v>
      </c>
      <c r="S308" s="3">
        <v>3764</v>
      </c>
      <c r="T308" s="3">
        <f t="shared" si="23"/>
        <v>278</v>
      </c>
      <c r="U308">
        <v>5392</v>
      </c>
      <c r="V308">
        <v>3974.3976387904399</v>
      </c>
      <c r="W308">
        <v>3764</v>
      </c>
      <c r="X308" s="10">
        <v>20.7</v>
      </c>
      <c r="Y308">
        <v>0</v>
      </c>
      <c r="Z308">
        <f t="shared" si="24"/>
        <v>0</v>
      </c>
      <c r="AA308">
        <v>3986</v>
      </c>
      <c r="AB308">
        <v>3424</v>
      </c>
    </row>
    <row r="309" spans="1:28" x14ac:dyDescent="0.6">
      <c r="A309">
        <v>2023</v>
      </c>
      <c r="B309">
        <v>11</v>
      </c>
      <c r="C309">
        <v>4</v>
      </c>
      <c r="D309">
        <f t="shared" si="22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19789</v>
      </c>
      <c r="M309">
        <v>20153</v>
      </c>
      <c r="N309">
        <v>0.46350446938682233</v>
      </c>
      <c r="O309">
        <v>0.53649553061317767</v>
      </c>
      <c r="P309">
        <v>0.74358386711327895</v>
      </c>
      <c r="Q309">
        <v>0.2564161328867211</v>
      </c>
      <c r="R309">
        <v>0.105203946380417</v>
      </c>
      <c r="S309" s="3">
        <v>4186</v>
      </c>
      <c r="T309" s="3">
        <f t="shared" si="23"/>
        <v>422</v>
      </c>
      <c r="U309">
        <v>5392</v>
      </c>
      <c r="V309">
        <v>4251.9709721445124</v>
      </c>
      <c r="W309">
        <v>4186</v>
      </c>
      <c r="X309" s="10">
        <v>19.8</v>
      </c>
      <c r="Y309">
        <v>3.6</v>
      </c>
      <c r="Z309">
        <f t="shared" si="24"/>
        <v>71.28</v>
      </c>
      <c r="AA309">
        <v>3386</v>
      </c>
      <c r="AB309">
        <v>3327</v>
      </c>
    </row>
    <row r="310" spans="1:28" x14ac:dyDescent="0.6">
      <c r="A310">
        <v>2023</v>
      </c>
      <c r="B310">
        <v>11</v>
      </c>
      <c r="C310">
        <v>5</v>
      </c>
      <c r="D310">
        <f t="shared" si="22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20545</v>
      </c>
      <c r="M310">
        <v>20895</v>
      </c>
      <c r="N310">
        <v>0.466957935829726</v>
      </c>
      <c r="O310">
        <v>0.53304206417027389</v>
      </c>
      <c r="P310">
        <v>0.71649034862019745</v>
      </c>
      <c r="Q310">
        <v>0.28350965137980261</v>
      </c>
      <c r="R310">
        <v>0.1882167906457653</v>
      </c>
      <c r="S310" s="3">
        <v>3905</v>
      </c>
      <c r="T310" s="3">
        <f t="shared" si="23"/>
        <v>-281</v>
      </c>
      <c r="U310">
        <v>5392</v>
      </c>
      <c r="V310">
        <v>4345.3311968133085</v>
      </c>
      <c r="W310">
        <v>3905</v>
      </c>
      <c r="X310" s="10">
        <v>20.399999999999999</v>
      </c>
      <c r="Y310">
        <v>0</v>
      </c>
      <c r="Z310">
        <f t="shared" si="24"/>
        <v>0</v>
      </c>
      <c r="AA310">
        <v>3101</v>
      </c>
      <c r="AB310">
        <v>3881</v>
      </c>
    </row>
    <row r="311" spans="1:28" x14ac:dyDescent="0.6">
      <c r="A311">
        <v>2023</v>
      </c>
      <c r="B311">
        <v>11</v>
      </c>
      <c r="C311">
        <v>6</v>
      </c>
      <c r="D311">
        <f t="shared" si="22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16809</v>
      </c>
      <c r="M311">
        <v>16664</v>
      </c>
      <c r="N311">
        <v>0.36973241219564751</v>
      </c>
      <c r="O311">
        <v>0.63026758780435244</v>
      </c>
      <c r="P311">
        <v>0.69497111344537821</v>
      </c>
      <c r="Q311">
        <v>0.30502888655462179</v>
      </c>
      <c r="R311">
        <v>0.35845857573798751</v>
      </c>
      <c r="S311" s="3">
        <v>3239</v>
      </c>
      <c r="T311" s="3">
        <f t="shared" si="23"/>
        <v>-666</v>
      </c>
      <c r="U311">
        <v>5392</v>
      </c>
      <c r="V311">
        <v>3589.0318427165598</v>
      </c>
      <c r="W311">
        <v>3239</v>
      </c>
      <c r="X311" s="10">
        <v>18.7</v>
      </c>
      <c r="Y311">
        <v>11.5</v>
      </c>
      <c r="Z311">
        <f t="shared" si="24"/>
        <v>215.04999999999998</v>
      </c>
      <c r="AA311">
        <v>3088</v>
      </c>
      <c r="AB311">
        <v>3303</v>
      </c>
    </row>
    <row r="312" spans="1:28" x14ac:dyDescent="0.6">
      <c r="A312">
        <v>2023</v>
      </c>
      <c r="B312">
        <v>11</v>
      </c>
      <c r="C312">
        <v>7</v>
      </c>
      <c r="D312">
        <f t="shared" si="22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18691</v>
      </c>
      <c r="M312">
        <v>19059</v>
      </c>
      <c r="N312">
        <v>0.48091164890472848</v>
      </c>
      <c r="O312">
        <v>0.51908835109527152</v>
      </c>
      <c r="P312">
        <v>0.72429943662642626</v>
      </c>
      <c r="Q312">
        <v>0.27570056337357368</v>
      </c>
      <c r="R312">
        <v>0.2208209178364888</v>
      </c>
      <c r="S312" s="3">
        <v>3468</v>
      </c>
      <c r="T312" s="3">
        <f t="shared" si="23"/>
        <v>229</v>
      </c>
      <c r="U312">
        <v>5392</v>
      </c>
      <c r="V312">
        <v>3626.9359973083219</v>
      </c>
      <c r="W312">
        <v>3468</v>
      </c>
      <c r="X312" s="10">
        <v>13.3</v>
      </c>
      <c r="Y312">
        <v>0</v>
      </c>
      <c r="Z312">
        <f t="shared" si="24"/>
        <v>0</v>
      </c>
      <c r="AA312">
        <v>3799</v>
      </c>
      <c r="AB312">
        <v>3556</v>
      </c>
    </row>
    <row r="313" spans="1:28" x14ac:dyDescent="0.6">
      <c r="A313">
        <v>2023</v>
      </c>
      <c r="B313">
        <v>11</v>
      </c>
      <c r="C313">
        <v>8</v>
      </c>
      <c r="D313">
        <f t="shared" si="22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17754</v>
      </c>
      <c r="M313">
        <v>19764</v>
      </c>
      <c r="N313">
        <v>0.45375324709690029</v>
      </c>
      <c r="O313">
        <v>0.54624675290309965</v>
      </c>
      <c r="P313">
        <v>0.7245335933416428</v>
      </c>
      <c r="Q313">
        <v>0.27546640665835709</v>
      </c>
      <c r="R313">
        <v>0.21585409344697271</v>
      </c>
      <c r="S313" s="3">
        <v>3786</v>
      </c>
      <c r="T313" s="3">
        <f t="shared" si="23"/>
        <v>318</v>
      </c>
      <c r="U313">
        <v>5392</v>
      </c>
      <c r="V313">
        <v>3682.5357556060972</v>
      </c>
      <c r="W313">
        <v>3786</v>
      </c>
      <c r="X313" s="10">
        <v>14.5</v>
      </c>
      <c r="Y313">
        <v>0</v>
      </c>
      <c r="Z313">
        <f t="shared" si="24"/>
        <v>0</v>
      </c>
      <c r="AA313">
        <v>3780</v>
      </c>
      <c r="AB313">
        <v>3464</v>
      </c>
    </row>
    <row r="314" spans="1:28" x14ac:dyDescent="0.6">
      <c r="A314">
        <v>2023</v>
      </c>
      <c r="B314">
        <v>11</v>
      </c>
      <c r="C314">
        <v>9</v>
      </c>
      <c r="D314">
        <f t="shared" si="22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18830</v>
      </c>
      <c r="M314">
        <v>20327</v>
      </c>
      <c r="N314">
        <v>0.49299287313993201</v>
      </c>
      <c r="O314">
        <v>0.50700712686006799</v>
      </c>
      <c r="P314">
        <v>0.72259260347495646</v>
      </c>
      <c r="Q314">
        <v>0.27740739652504359</v>
      </c>
      <c r="R314">
        <v>0.17801218389453691</v>
      </c>
      <c r="S314" s="3">
        <v>4027</v>
      </c>
      <c r="T314" s="3">
        <f t="shared" si="23"/>
        <v>241</v>
      </c>
      <c r="U314">
        <v>5392</v>
      </c>
      <c r="V314">
        <v>3754.5914781932879</v>
      </c>
      <c r="W314">
        <v>4027</v>
      </c>
      <c r="X314" s="10">
        <v>17.8</v>
      </c>
      <c r="Y314">
        <v>0</v>
      </c>
      <c r="Z314">
        <f t="shared" si="24"/>
        <v>0</v>
      </c>
      <c r="AA314">
        <v>3674</v>
      </c>
      <c r="AB314">
        <v>3485</v>
      </c>
    </row>
    <row r="315" spans="1:28" x14ac:dyDescent="0.6">
      <c r="A315">
        <v>2023</v>
      </c>
      <c r="B315">
        <v>11</v>
      </c>
      <c r="C315">
        <v>10</v>
      </c>
      <c r="D315">
        <f t="shared" si="22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19546</v>
      </c>
      <c r="M315">
        <v>20530</v>
      </c>
      <c r="N315">
        <v>0.46234209370022522</v>
      </c>
      <c r="O315">
        <v>0.53765790629977483</v>
      </c>
      <c r="P315">
        <v>0.70846746006780603</v>
      </c>
      <c r="Q315">
        <v>0.29153253993219391</v>
      </c>
      <c r="R315">
        <v>0.208818848394973</v>
      </c>
      <c r="S315" s="3">
        <v>4148</v>
      </c>
      <c r="T315" s="3">
        <f t="shared" si="23"/>
        <v>121</v>
      </c>
      <c r="U315">
        <v>5392</v>
      </c>
      <c r="V315">
        <v>4029.9967648560928</v>
      </c>
      <c r="W315">
        <v>4148</v>
      </c>
      <c r="X315" s="10">
        <v>13.9</v>
      </c>
      <c r="Y315">
        <v>1.4</v>
      </c>
      <c r="Z315">
        <f t="shared" si="24"/>
        <v>19.46</v>
      </c>
      <c r="AA315">
        <v>4090</v>
      </c>
      <c r="AB315">
        <v>3605</v>
      </c>
    </row>
    <row r="316" spans="1:28" x14ac:dyDescent="0.6">
      <c r="A316">
        <v>2023</v>
      </c>
      <c r="B316">
        <v>11</v>
      </c>
      <c r="C316">
        <v>11</v>
      </c>
      <c r="D316">
        <f t="shared" si="22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20771</v>
      </c>
      <c r="M316">
        <v>20390</v>
      </c>
      <c r="N316">
        <v>0.46567672397211651</v>
      </c>
      <c r="O316">
        <v>0.53432327602788354</v>
      </c>
      <c r="P316">
        <v>0.7362869510747857</v>
      </c>
      <c r="Q316">
        <v>0.2637130489252143</v>
      </c>
      <c r="R316">
        <v>0.1686563805485678</v>
      </c>
      <c r="S316" s="3">
        <v>4387</v>
      </c>
      <c r="T316" s="3">
        <f t="shared" si="23"/>
        <v>239</v>
      </c>
      <c r="U316">
        <v>5392</v>
      </c>
      <c r="V316">
        <v>4390.3909337903879</v>
      </c>
      <c r="W316">
        <v>4387</v>
      </c>
      <c r="X316" s="10">
        <v>9.6</v>
      </c>
      <c r="Y316">
        <v>0</v>
      </c>
      <c r="Z316">
        <f t="shared" si="24"/>
        <v>0</v>
      </c>
      <c r="AA316">
        <v>3038</v>
      </c>
      <c r="AB316">
        <v>3103</v>
      </c>
    </row>
    <row r="317" spans="1:28" x14ac:dyDescent="0.6">
      <c r="A317">
        <v>2023</v>
      </c>
      <c r="B317">
        <v>11</v>
      </c>
      <c r="C317">
        <v>12</v>
      </c>
      <c r="D317">
        <f t="shared" si="22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20678</v>
      </c>
      <c r="M317">
        <v>20644</v>
      </c>
      <c r="N317">
        <v>0.45506706384734069</v>
      </c>
      <c r="O317">
        <v>0.54493293615265936</v>
      </c>
      <c r="P317">
        <v>0.7135989155020297</v>
      </c>
      <c r="Q317">
        <v>0.2864010844979703</v>
      </c>
      <c r="R317">
        <v>0.187503442347733</v>
      </c>
      <c r="S317" s="3">
        <v>4140</v>
      </c>
      <c r="T317" s="3">
        <f t="shared" si="23"/>
        <v>-247</v>
      </c>
      <c r="U317">
        <v>5392</v>
      </c>
      <c r="V317">
        <v>4434.8709552141163</v>
      </c>
      <c r="W317">
        <v>4140</v>
      </c>
      <c r="X317" s="10">
        <v>6.7</v>
      </c>
      <c r="Y317">
        <v>0</v>
      </c>
      <c r="Z317">
        <f t="shared" si="24"/>
        <v>0</v>
      </c>
      <c r="AA317">
        <v>3481</v>
      </c>
      <c r="AB317">
        <v>4099</v>
      </c>
    </row>
    <row r="318" spans="1:28" x14ac:dyDescent="0.6">
      <c r="A318">
        <v>2023</v>
      </c>
      <c r="B318">
        <v>11</v>
      </c>
      <c r="C318">
        <v>13</v>
      </c>
      <c r="D318">
        <f t="shared" si="22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20360</v>
      </c>
      <c r="M318">
        <v>20164</v>
      </c>
      <c r="N318">
        <v>0.45631239675357321</v>
      </c>
      <c r="O318">
        <v>0.54368760324642673</v>
      </c>
      <c r="P318">
        <v>0.72895103742854606</v>
      </c>
      <c r="Q318">
        <v>0.27104896257145389</v>
      </c>
      <c r="R318">
        <v>0.18652362151497101</v>
      </c>
      <c r="S318" s="3">
        <v>3771</v>
      </c>
      <c r="T318" s="3">
        <f t="shared" si="23"/>
        <v>-369</v>
      </c>
      <c r="U318">
        <v>5392</v>
      </c>
      <c r="V318">
        <v>3918.9693663145981</v>
      </c>
      <c r="W318">
        <v>3771</v>
      </c>
      <c r="X318" s="10">
        <v>6.5</v>
      </c>
      <c r="Y318">
        <v>0</v>
      </c>
      <c r="Z318">
        <f t="shared" si="24"/>
        <v>0</v>
      </c>
      <c r="AA318">
        <v>3662</v>
      </c>
      <c r="AB318">
        <v>3709</v>
      </c>
    </row>
    <row r="319" spans="1:28" x14ac:dyDescent="0.6">
      <c r="A319">
        <v>2023</v>
      </c>
      <c r="B319">
        <v>11</v>
      </c>
      <c r="C319">
        <v>14</v>
      </c>
      <c r="D319">
        <f t="shared" si="22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18902</v>
      </c>
      <c r="M319">
        <v>18941</v>
      </c>
      <c r="N319">
        <v>0.47492559419576352</v>
      </c>
      <c r="O319">
        <v>0.52507440580423648</v>
      </c>
      <c r="P319">
        <v>0.71856068439341059</v>
      </c>
      <c r="Q319">
        <v>0.2814393156065893</v>
      </c>
      <c r="R319">
        <v>0.18597207038292449</v>
      </c>
      <c r="S319" s="3">
        <v>3888</v>
      </c>
      <c r="T319" s="3">
        <f t="shared" si="23"/>
        <v>117</v>
      </c>
      <c r="U319">
        <v>5392</v>
      </c>
      <c r="V319">
        <v>3673.156707796426</v>
      </c>
      <c r="W319">
        <v>3888</v>
      </c>
      <c r="X319" s="10">
        <v>8.8000000000000007</v>
      </c>
      <c r="Y319">
        <v>0</v>
      </c>
      <c r="Z319">
        <f t="shared" si="24"/>
        <v>0</v>
      </c>
      <c r="AA319">
        <v>3588</v>
      </c>
      <c r="AB319">
        <v>3536</v>
      </c>
    </row>
    <row r="320" spans="1:28" x14ac:dyDescent="0.6">
      <c r="A320">
        <v>2023</v>
      </c>
      <c r="B320">
        <v>11</v>
      </c>
      <c r="C320">
        <v>15</v>
      </c>
      <c r="D320">
        <f t="shared" si="22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19251</v>
      </c>
      <c r="M320">
        <v>19693</v>
      </c>
      <c r="N320">
        <v>0.43216947412449142</v>
      </c>
      <c r="O320">
        <v>0.56783052587550853</v>
      </c>
      <c r="P320">
        <v>0.72214843979549859</v>
      </c>
      <c r="Q320">
        <v>0.27785156020450141</v>
      </c>
      <c r="R320">
        <v>0.17349553560626221</v>
      </c>
      <c r="S320" s="3">
        <v>4006</v>
      </c>
      <c r="T320" s="3">
        <f t="shared" si="23"/>
        <v>118</v>
      </c>
      <c r="U320">
        <v>5392</v>
      </c>
      <c r="V320">
        <v>3992.292639645073</v>
      </c>
      <c r="W320">
        <v>4006</v>
      </c>
      <c r="X320" s="10">
        <v>10.6</v>
      </c>
      <c r="Y320">
        <v>0</v>
      </c>
      <c r="Z320">
        <f t="shared" si="24"/>
        <v>0</v>
      </c>
      <c r="AA320">
        <v>3867</v>
      </c>
      <c r="AB320">
        <v>3720</v>
      </c>
    </row>
    <row r="321" spans="1:28" x14ac:dyDescent="0.6">
      <c r="A321">
        <v>2023</v>
      </c>
      <c r="B321">
        <v>11</v>
      </c>
      <c r="C321">
        <v>16</v>
      </c>
      <c r="D321">
        <f t="shared" si="22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20157</v>
      </c>
      <c r="M321">
        <v>20952</v>
      </c>
      <c r="N321">
        <v>0.47269685331969069</v>
      </c>
      <c r="O321">
        <v>0.52730314668030931</v>
      </c>
      <c r="P321">
        <v>0.74216817880312691</v>
      </c>
      <c r="Q321">
        <v>0.25783182119687309</v>
      </c>
      <c r="R321">
        <v>0.33384654081020859</v>
      </c>
      <c r="S321" s="3">
        <v>4163</v>
      </c>
      <c r="T321" s="3">
        <f t="shared" si="23"/>
        <v>157</v>
      </c>
      <c r="U321">
        <v>5392</v>
      </c>
      <c r="V321">
        <v>4104.0693566991677</v>
      </c>
      <c r="W321">
        <v>4163</v>
      </c>
      <c r="X321" s="10">
        <v>9.9</v>
      </c>
      <c r="Y321">
        <v>11.7</v>
      </c>
      <c r="Z321">
        <f t="shared" si="24"/>
        <v>115.83</v>
      </c>
      <c r="AA321">
        <v>3724</v>
      </c>
      <c r="AB321">
        <v>3405</v>
      </c>
    </row>
    <row r="322" spans="1:28" x14ac:dyDescent="0.6">
      <c r="A322">
        <v>2023</v>
      </c>
      <c r="B322">
        <v>11</v>
      </c>
      <c r="C322">
        <v>17</v>
      </c>
      <c r="D322">
        <f t="shared" si="22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20158</v>
      </c>
      <c r="M322">
        <v>21168</v>
      </c>
      <c r="N322">
        <v>0.47310116354234</v>
      </c>
      <c r="O322">
        <v>0.52689883645766</v>
      </c>
      <c r="P322">
        <v>0.7070836026718379</v>
      </c>
      <c r="Q322">
        <v>0.29291639732816199</v>
      </c>
      <c r="R322">
        <v>0.30369083530848229</v>
      </c>
      <c r="S322" s="3">
        <v>4354</v>
      </c>
      <c r="T322" s="3">
        <f t="shared" si="23"/>
        <v>191</v>
      </c>
      <c r="U322">
        <v>5392</v>
      </c>
      <c r="V322">
        <v>4089.1862184689662</v>
      </c>
      <c r="W322">
        <v>4354</v>
      </c>
      <c r="X322" s="10">
        <v>7.2</v>
      </c>
      <c r="Y322">
        <v>0</v>
      </c>
      <c r="Z322">
        <f t="shared" si="24"/>
        <v>0</v>
      </c>
      <c r="AA322">
        <v>3806</v>
      </c>
      <c r="AB322">
        <v>3459</v>
      </c>
    </row>
    <row r="323" spans="1:28" x14ac:dyDescent="0.6">
      <c r="A323">
        <v>2023</v>
      </c>
      <c r="B323">
        <v>11</v>
      </c>
      <c r="C323">
        <v>18</v>
      </c>
      <c r="D323">
        <f t="shared" ref="D323:D366" si="27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20926</v>
      </c>
      <c r="M323">
        <v>21570</v>
      </c>
      <c r="N323">
        <v>0.48179461829980857</v>
      </c>
      <c r="O323">
        <v>0.51820538170019137</v>
      </c>
      <c r="P323">
        <v>0.7349550151885792</v>
      </c>
      <c r="Q323">
        <v>0.2650449848114208</v>
      </c>
      <c r="R323">
        <v>0.42794471483917851</v>
      </c>
      <c r="S323" s="3">
        <v>4521</v>
      </c>
      <c r="T323" s="3">
        <f t="shared" ref="T323:T366" si="28">S323-S322</f>
        <v>167</v>
      </c>
      <c r="U323">
        <v>5392</v>
      </c>
      <c r="V323">
        <v>4354.5644925343267</v>
      </c>
      <c r="W323">
        <v>4521</v>
      </c>
      <c r="X323" s="10">
        <v>4.5999999999999996</v>
      </c>
      <c r="Y323">
        <v>0.3</v>
      </c>
      <c r="Z323">
        <f t="shared" ref="Z323:Z366" si="29">X323*Y323</f>
        <v>1.38</v>
      </c>
      <c r="AA323">
        <v>3200</v>
      </c>
      <c r="AB323">
        <v>3243</v>
      </c>
    </row>
    <row r="324" spans="1:28" x14ac:dyDescent="0.6">
      <c r="A324">
        <v>2023</v>
      </c>
      <c r="B324">
        <v>11</v>
      </c>
      <c r="C324">
        <v>19</v>
      </c>
      <c r="D324">
        <f t="shared" si="27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21967</v>
      </c>
      <c r="M324">
        <v>21700</v>
      </c>
      <c r="N324">
        <v>0.44962426078343032</v>
      </c>
      <c r="O324">
        <v>0.55037573921656968</v>
      </c>
      <c r="P324">
        <v>0.71816502413388228</v>
      </c>
      <c r="Q324">
        <v>0.28183497586611778</v>
      </c>
      <c r="R324">
        <v>0.2205816962737378</v>
      </c>
      <c r="S324" s="3">
        <v>4323</v>
      </c>
      <c r="T324" s="3">
        <f t="shared" si="28"/>
        <v>-198</v>
      </c>
      <c r="U324">
        <v>5392</v>
      </c>
      <c r="V324">
        <v>4657.4676949933946</v>
      </c>
      <c r="W324">
        <v>4323</v>
      </c>
      <c r="X324" s="10">
        <v>9.1999999999999993</v>
      </c>
      <c r="Y324">
        <v>0</v>
      </c>
      <c r="Z324">
        <f t="shared" si="29"/>
        <v>0</v>
      </c>
      <c r="AA324">
        <v>3449</v>
      </c>
      <c r="AB324">
        <v>4163</v>
      </c>
    </row>
    <row r="325" spans="1:28" x14ac:dyDescent="0.6">
      <c r="A325">
        <v>2023</v>
      </c>
      <c r="B325">
        <v>11</v>
      </c>
      <c r="C325">
        <v>20</v>
      </c>
      <c r="D325">
        <f t="shared" si="27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21026</v>
      </c>
      <c r="M325">
        <v>20125</v>
      </c>
      <c r="N325">
        <v>0.47678676975708478</v>
      </c>
      <c r="O325">
        <v>0.52321323024291522</v>
      </c>
      <c r="P325">
        <v>0.70224957462254856</v>
      </c>
      <c r="Q325">
        <v>0.29775042537745139</v>
      </c>
      <c r="R325">
        <v>0.25843399022920049</v>
      </c>
      <c r="S325" s="3">
        <v>3807</v>
      </c>
      <c r="T325" s="3">
        <f t="shared" si="28"/>
        <v>-516</v>
      </c>
      <c r="U325">
        <v>5392</v>
      </c>
      <c r="V325">
        <v>3832.875384659445</v>
      </c>
      <c r="W325">
        <v>3807</v>
      </c>
      <c r="X325" s="10">
        <v>11</v>
      </c>
      <c r="Y325">
        <v>0</v>
      </c>
      <c r="Z325">
        <f t="shared" si="29"/>
        <v>0</v>
      </c>
      <c r="AA325">
        <v>3784</v>
      </c>
      <c r="AB325">
        <v>3813</v>
      </c>
    </row>
    <row r="326" spans="1:28" x14ac:dyDescent="0.6">
      <c r="A326">
        <v>2023</v>
      </c>
      <c r="B326">
        <v>11</v>
      </c>
      <c r="C326">
        <v>21</v>
      </c>
      <c r="D326">
        <f t="shared" si="27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19250</v>
      </c>
      <c r="M326">
        <v>18889</v>
      </c>
      <c r="N326">
        <v>0.48715747313452651</v>
      </c>
      <c r="O326">
        <v>0.51284252686547349</v>
      </c>
      <c r="P326">
        <v>0.72167393857887396</v>
      </c>
      <c r="Q326">
        <v>0.27832606142112609</v>
      </c>
      <c r="R326">
        <v>0.11590602531687939</v>
      </c>
      <c r="S326" s="3">
        <v>3938</v>
      </c>
      <c r="T326" s="3">
        <f t="shared" si="28"/>
        <v>131</v>
      </c>
      <c r="U326">
        <v>5392</v>
      </c>
      <c r="V326">
        <v>3676.9595336089192</v>
      </c>
      <c r="W326">
        <v>3938</v>
      </c>
      <c r="X326" s="10">
        <v>12.6</v>
      </c>
      <c r="Y326">
        <v>0</v>
      </c>
      <c r="Z326">
        <f t="shared" si="29"/>
        <v>0</v>
      </c>
      <c r="AA326">
        <v>3775</v>
      </c>
      <c r="AB326">
        <v>3698</v>
      </c>
    </row>
    <row r="327" spans="1:28" x14ac:dyDescent="0.6">
      <c r="A327">
        <v>2023</v>
      </c>
      <c r="B327">
        <v>11</v>
      </c>
      <c r="C327">
        <v>22</v>
      </c>
      <c r="D327">
        <f t="shared" si="27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19277</v>
      </c>
      <c r="M327">
        <v>19441</v>
      </c>
      <c r="N327">
        <v>0.45936850488389369</v>
      </c>
      <c r="O327">
        <v>0.54063149511610631</v>
      </c>
      <c r="P327">
        <v>0.70296929996893565</v>
      </c>
      <c r="Q327">
        <v>0.29703070003106419</v>
      </c>
      <c r="R327">
        <v>0.2242382973670535</v>
      </c>
      <c r="S327" s="3">
        <v>4096</v>
      </c>
      <c r="T327" s="3">
        <f t="shared" si="28"/>
        <v>158</v>
      </c>
      <c r="U327">
        <v>5392</v>
      </c>
      <c r="V327">
        <v>3810.4457743682469</v>
      </c>
      <c r="W327">
        <v>4096</v>
      </c>
      <c r="X327" s="10">
        <v>14.9</v>
      </c>
      <c r="Y327">
        <v>0</v>
      </c>
      <c r="Z327">
        <f t="shared" si="29"/>
        <v>0</v>
      </c>
      <c r="AA327">
        <v>3825</v>
      </c>
      <c r="AB327">
        <v>3727</v>
      </c>
    </row>
    <row r="328" spans="1:28" x14ac:dyDescent="0.6">
      <c r="A328">
        <v>2023</v>
      </c>
      <c r="B328">
        <v>11</v>
      </c>
      <c r="C328">
        <v>23</v>
      </c>
      <c r="D328">
        <f t="shared" si="27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19799</v>
      </c>
      <c r="M328">
        <v>20534</v>
      </c>
      <c r="N328">
        <v>0.50118378404209762</v>
      </c>
      <c r="O328">
        <v>0.49881621595790238</v>
      </c>
      <c r="P328">
        <v>0.73179539531069315</v>
      </c>
      <c r="Q328">
        <v>0.26820460468930701</v>
      </c>
      <c r="R328">
        <v>0.15745940152241369</v>
      </c>
      <c r="S328" s="3">
        <v>4212</v>
      </c>
      <c r="T328" s="3">
        <f t="shared" si="28"/>
        <v>116</v>
      </c>
      <c r="U328">
        <v>5392</v>
      </c>
      <c r="V328">
        <v>3899.897483268292</v>
      </c>
      <c r="W328">
        <v>4212</v>
      </c>
      <c r="X328" s="10">
        <v>16.2</v>
      </c>
      <c r="Y328">
        <v>0</v>
      </c>
      <c r="Z328">
        <f t="shared" si="29"/>
        <v>0</v>
      </c>
      <c r="AA328">
        <v>3706</v>
      </c>
      <c r="AB328">
        <v>3392</v>
      </c>
    </row>
    <row r="329" spans="1:28" x14ac:dyDescent="0.6">
      <c r="A329">
        <v>2023</v>
      </c>
      <c r="B329">
        <v>11</v>
      </c>
      <c r="C329">
        <v>24</v>
      </c>
      <c r="D329">
        <f t="shared" si="27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20381</v>
      </c>
      <c r="M329">
        <v>21087</v>
      </c>
      <c r="N329">
        <v>0.45926579010944341</v>
      </c>
      <c r="O329">
        <v>0.54073420989055665</v>
      </c>
      <c r="P329">
        <v>0.71556052104677126</v>
      </c>
      <c r="Q329">
        <v>0.28443947895322869</v>
      </c>
      <c r="R329">
        <v>0.1980520208256504</v>
      </c>
      <c r="S329" s="3">
        <v>4334</v>
      </c>
      <c r="T329" s="3">
        <f t="shared" si="28"/>
        <v>122</v>
      </c>
      <c r="U329">
        <v>5392</v>
      </c>
      <c r="V329">
        <v>4209.755615082041</v>
      </c>
      <c r="W329">
        <v>4334</v>
      </c>
      <c r="X329" s="10">
        <v>6.1</v>
      </c>
      <c r="Y329">
        <v>0</v>
      </c>
      <c r="Z329">
        <f t="shared" si="29"/>
        <v>0</v>
      </c>
      <c r="AA329">
        <v>3714</v>
      </c>
      <c r="AB329">
        <v>3481</v>
      </c>
    </row>
    <row r="330" spans="1:28" x14ac:dyDescent="0.6">
      <c r="A330">
        <v>2023</v>
      </c>
      <c r="B330">
        <v>11</v>
      </c>
      <c r="C330">
        <v>25</v>
      </c>
      <c r="D330">
        <f t="shared" si="27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20604</v>
      </c>
      <c r="M330">
        <v>21413</v>
      </c>
      <c r="N330">
        <v>0.46500993239747562</v>
      </c>
      <c r="O330">
        <v>0.53499006760252432</v>
      </c>
      <c r="P330">
        <v>0.74018495921610106</v>
      </c>
      <c r="Q330">
        <v>0.25981504078389889</v>
      </c>
      <c r="R330">
        <v>0.2015422197948149</v>
      </c>
      <c r="S330" s="3">
        <v>4505</v>
      </c>
      <c r="T330" s="3">
        <f t="shared" si="28"/>
        <v>171</v>
      </c>
      <c r="U330">
        <v>5392</v>
      </c>
      <c r="V330">
        <v>4393.9242017764391</v>
      </c>
      <c r="W330">
        <v>4505</v>
      </c>
      <c r="X330" s="10">
        <v>4.3</v>
      </c>
      <c r="Y330">
        <v>0</v>
      </c>
      <c r="Z330">
        <f t="shared" si="29"/>
        <v>0</v>
      </c>
      <c r="AA330">
        <v>3270</v>
      </c>
      <c r="AB330">
        <v>3236</v>
      </c>
    </row>
    <row r="331" spans="1:28" x14ac:dyDescent="0.6">
      <c r="A331">
        <v>2023</v>
      </c>
      <c r="B331">
        <v>11</v>
      </c>
      <c r="C331">
        <v>26</v>
      </c>
      <c r="D331">
        <f t="shared" si="27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21422</v>
      </c>
      <c r="M331">
        <v>20540</v>
      </c>
      <c r="N331">
        <v>0.45272972211826701</v>
      </c>
      <c r="O331">
        <v>0.54727027788173299</v>
      </c>
      <c r="P331">
        <v>0.7016354295151418</v>
      </c>
      <c r="Q331">
        <v>0.29836457048485832</v>
      </c>
      <c r="R331">
        <v>0.17573037987124679</v>
      </c>
      <c r="S331" s="3">
        <v>4214</v>
      </c>
      <c r="T331" s="3">
        <f t="shared" si="28"/>
        <v>-291</v>
      </c>
      <c r="U331">
        <v>5392</v>
      </c>
      <c r="V331">
        <v>4510.5132711590186</v>
      </c>
      <c r="W331">
        <v>4214</v>
      </c>
      <c r="X331" s="10">
        <v>8</v>
      </c>
      <c r="Y331">
        <v>0</v>
      </c>
      <c r="Z331">
        <f t="shared" si="29"/>
        <v>0</v>
      </c>
      <c r="AA331">
        <v>3296</v>
      </c>
      <c r="AB331">
        <v>4038</v>
      </c>
    </row>
    <row r="332" spans="1:28" x14ac:dyDescent="0.6">
      <c r="A332">
        <v>2023</v>
      </c>
      <c r="B332">
        <v>11</v>
      </c>
      <c r="C332">
        <v>27</v>
      </c>
      <c r="D332">
        <f t="shared" si="27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20596</v>
      </c>
      <c r="M332">
        <v>19624</v>
      </c>
      <c r="N332">
        <v>0.48591567783882478</v>
      </c>
      <c r="O332">
        <v>0.51408432216117517</v>
      </c>
      <c r="P332">
        <v>0.71043274801242384</v>
      </c>
      <c r="Q332">
        <v>0.2895672519875761</v>
      </c>
      <c r="R332">
        <v>0.21354753928966269</v>
      </c>
      <c r="S332" s="3">
        <v>3811</v>
      </c>
      <c r="T332" s="3">
        <f t="shared" si="28"/>
        <v>-403</v>
      </c>
      <c r="U332">
        <v>5392</v>
      </c>
      <c r="V332">
        <v>3759.3233042558431</v>
      </c>
      <c r="W332">
        <v>3811</v>
      </c>
      <c r="X332" s="10">
        <v>11.4</v>
      </c>
      <c r="Y332">
        <v>0</v>
      </c>
      <c r="Z332">
        <f t="shared" si="29"/>
        <v>0</v>
      </c>
      <c r="AA332">
        <v>3853</v>
      </c>
      <c r="AB332">
        <v>3886</v>
      </c>
    </row>
    <row r="333" spans="1:28" x14ac:dyDescent="0.6">
      <c r="A333">
        <v>2023</v>
      </c>
      <c r="B333">
        <v>11</v>
      </c>
      <c r="C333">
        <v>28</v>
      </c>
      <c r="D333">
        <f t="shared" si="27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19189</v>
      </c>
      <c r="M333">
        <v>18430</v>
      </c>
      <c r="N333">
        <v>0.49700136464842343</v>
      </c>
      <c r="O333">
        <v>0.50299863535157652</v>
      </c>
      <c r="P333">
        <v>0.71508581287993056</v>
      </c>
      <c r="Q333">
        <v>0.2849141871200695</v>
      </c>
      <c r="R333">
        <v>0.16955226146402619</v>
      </c>
      <c r="S333" s="3">
        <v>3987</v>
      </c>
      <c r="T333" s="3">
        <f t="shared" si="28"/>
        <v>176</v>
      </c>
      <c r="U333">
        <v>5392</v>
      </c>
      <c r="V333">
        <v>3614.7376907885</v>
      </c>
      <c r="W333">
        <v>3987</v>
      </c>
      <c r="X333" s="10">
        <v>8.6</v>
      </c>
      <c r="Y333">
        <v>0</v>
      </c>
      <c r="Z333">
        <f t="shared" si="29"/>
        <v>0</v>
      </c>
      <c r="AA333">
        <v>3738</v>
      </c>
      <c r="AB333">
        <v>3631</v>
      </c>
    </row>
    <row r="334" spans="1:28" x14ac:dyDescent="0.6">
      <c r="A334">
        <v>2023</v>
      </c>
      <c r="B334">
        <v>11</v>
      </c>
      <c r="C334">
        <v>29</v>
      </c>
      <c r="D334">
        <f t="shared" si="27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17989</v>
      </c>
      <c r="M334">
        <v>19043</v>
      </c>
      <c r="N334">
        <v>0.46937092253746782</v>
      </c>
      <c r="O334">
        <v>0.53062907746253218</v>
      </c>
      <c r="P334">
        <v>0.73296543472513243</v>
      </c>
      <c r="Q334">
        <v>0.26703456527486757</v>
      </c>
      <c r="R334">
        <v>0.14095772269374529</v>
      </c>
      <c r="S334" s="3">
        <v>4100</v>
      </c>
      <c r="T334" s="3">
        <f t="shared" si="28"/>
        <v>113</v>
      </c>
      <c r="U334">
        <v>5392</v>
      </c>
      <c r="V334">
        <v>3700.3482763535758</v>
      </c>
      <c r="W334">
        <v>4100</v>
      </c>
      <c r="X334" s="10">
        <v>6.9</v>
      </c>
      <c r="Y334">
        <v>0</v>
      </c>
      <c r="Z334">
        <f t="shared" si="29"/>
        <v>0</v>
      </c>
      <c r="AA334">
        <v>3606</v>
      </c>
      <c r="AB334">
        <v>3481</v>
      </c>
    </row>
    <row r="335" spans="1:28" x14ac:dyDescent="0.6">
      <c r="A335">
        <v>2023</v>
      </c>
      <c r="B335">
        <v>11</v>
      </c>
      <c r="C335">
        <v>30</v>
      </c>
      <c r="D335">
        <f t="shared" si="27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19582</v>
      </c>
      <c r="M335">
        <v>19967</v>
      </c>
      <c r="N335">
        <v>0.48469032687298941</v>
      </c>
      <c r="O335">
        <v>0.51530967312701059</v>
      </c>
      <c r="P335">
        <v>0.73080006938366071</v>
      </c>
      <c r="Q335">
        <v>0.26919993061633929</v>
      </c>
      <c r="R335">
        <v>0.18350711895603539</v>
      </c>
      <c r="S335" s="3">
        <v>4192</v>
      </c>
      <c r="T335" s="3">
        <f t="shared" si="28"/>
        <v>92</v>
      </c>
      <c r="U335">
        <v>5392</v>
      </c>
      <c r="V335">
        <v>3962.5623331465072</v>
      </c>
      <c r="W335">
        <v>4192</v>
      </c>
      <c r="X335" s="10">
        <v>2.6</v>
      </c>
      <c r="Y335">
        <v>0</v>
      </c>
      <c r="Z335">
        <f t="shared" si="29"/>
        <v>0</v>
      </c>
      <c r="AA335">
        <v>3868</v>
      </c>
      <c r="AB335">
        <v>3802</v>
      </c>
    </row>
    <row r="336" spans="1:28" x14ac:dyDescent="0.6">
      <c r="A336">
        <v>2023</v>
      </c>
      <c r="B336">
        <v>12</v>
      </c>
      <c r="C336">
        <v>1</v>
      </c>
      <c r="D336">
        <f t="shared" si="27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19450</v>
      </c>
      <c r="M336">
        <v>20002</v>
      </c>
      <c r="N336">
        <v>0.45500879839115133</v>
      </c>
      <c r="O336">
        <v>0.54499120160884873</v>
      </c>
      <c r="P336">
        <v>0.69968307835954902</v>
      </c>
      <c r="Q336">
        <v>0.3003169216404511</v>
      </c>
      <c r="R336">
        <v>0.19202488687782801</v>
      </c>
      <c r="S336" s="3">
        <v>4204</v>
      </c>
      <c r="T336" s="3">
        <f t="shared" si="28"/>
        <v>12</v>
      </c>
      <c r="U336">
        <v>5392</v>
      </c>
      <c r="V336">
        <v>4043.5218939686079</v>
      </c>
      <c r="W336">
        <v>4204</v>
      </c>
      <c r="X336" s="10">
        <v>2.4</v>
      </c>
      <c r="Y336">
        <v>0</v>
      </c>
      <c r="Z336">
        <f t="shared" si="29"/>
        <v>0</v>
      </c>
      <c r="AA336">
        <v>3943</v>
      </c>
      <c r="AB336">
        <v>3600</v>
      </c>
    </row>
    <row r="337" spans="1:28" x14ac:dyDescent="0.6">
      <c r="A337">
        <v>2023</v>
      </c>
      <c r="B337">
        <v>12</v>
      </c>
      <c r="C337">
        <v>2</v>
      </c>
      <c r="D337">
        <f t="shared" si="27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19385</v>
      </c>
      <c r="M337">
        <v>19722</v>
      </c>
      <c r="N337">
        <v>0.46419764875647229</v>
      </c>
      <c r="O337">
        <v>0.53580235124352782</v>
      </c>
      <c r="P337">
        <v>0.73881355572532048</v>
      </c>
      <c r="Q337">
        <v>0.26118644427467957</v>
      </c>
      <c r="R337">
        <v>0.1047003649944826</v>
      </c>
      <c r="S337" s="3">
        <v>4430</v>
      </c>
      <c r="T337" s="3">
        <f t="shared" si="28"/>
        <v>226</v>
      </c>
      <c r="U337">
        <v>5392</v>
      </c>
      <c r="V337">
        <v>4210.1190813422027</v>
      </c>
      <c r="W337">
        <v>4430</v>
      </c>
      <c r="X337" s="10">
        <v>5.2</v>
      </c>
      <c r="Y337">
        <v>0</v>
      </c>
      <c r="Z337">
        <f t="shared" si="29"/>
        <v>0</v>
      </c>
      <c r="AA337">
        <v>3433</v>
      </c>
      <c r="AB337">
        <v>3217</v>
      </c>
    </row>
    <row r="338" spans="1:28" x14ac:dyDescent="0.6">
      <c r="A338">
        <v>2023</v>
      </c>
      <c r="B338">
        <v>12</v>
      </c>
      <c r="C338">
        <v>3</v>
      </c>
      <c r="D338">
        <f t="shared" si="27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20431</v>
      </c>
      <c r="M338">
        <v>20354</v>
      </c>
      <c r="N338">
        <v>0.44831644407313692</v>
      </c>
      <c r="O338">
        <v>0.55168355592686324</v>
      </c>
      <c r="P338">
        <v>0.71918487631472516</v>
      </c>
      <c r="Q338">
        <v>0.28081512368527478</v>
      </c>
      <c r="R338">
        <v>0.17654777687558601</v>
      </c>
      <c r="S338" s="3">
        <v>4278</v>
      </c>
      <c r="T338" s="3">
        <f t="shared" si="28"/>
        <v>-152</v>
      </c>
      <c r="U338">
        <v>5392</v>
      </c>
      <c r="V338">
        <v>4442.0181747524366</v>
      </c>
      <c r="W338">
        <v>4278</v>
      </c>
      <c r="X338" s="10">
        <v>7.9</v>
      </c>
      <c r="Y338">
        <v>0</v>
      </c>
      <c r="Z338">
        <f t="shared" si="29"/>
        <v>0</v>
      </c>
      <c r="AA338">
        <v>3346</v>
      </c>
      <c r="AB338">
        <v>4173</v>
      </c>
    </row>
    <row r="339" spans="1:28" x14ac:dyDescent="0.6">
      <c r="A339">
        <v>2023</v>
      </c>
      <c r="B339">
        <v>12</v>
      </c>
      <c r="C339">
        <v>4</v>
      </c>
      <c r="D339">
        <f t="shared" si="27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19893</v>
      </c>
      <c r="M339">
        <v>19434</v>
      </c>
      <c r="N339">
        <v>0.45745897700915</v>
      </c>
      <c r="O339">
        <v>0.54254102299084994</v>
      </c>
      <c r="P339">
        <v>0.73170258230811869</v>
      </c>
      <c r="Q339">
        <v>0.26829741769188131</v>
      </c>
      <c r="R339">
        <v>0.18763415073968709</v>
      </c>
      <c r="S339" s="3">
        <v>3766</v>
      </c>
      <c r="T339" s="3">
        <f t="shared" si="28"/>
        <v>-512</v>
      </c>
      <c r="U339">
        <v>5392</v>
      </c>
      <c r="V339">
        <v>3849.8050442667081</v>
      </c>
      <c r="W339">
        <v>3766</v>
      </c>
      <c r="X339" s="10">
        <v>8.6</v>
      </c>
      <c r="Y339">
        <v>0</v>
      </c>
      <c r="Z339">
        <f t="shared" si="29"/>
        <v>0</v>
      </c>
      <c r="AA339">
        <v>3794</v>
      </c>
      <c r="AB339">
        <v>3790</v>
      </c>
    </row>
    <row r="340" spans="1:28" x14ac:dyDescent="0.6">
      <c r="A340">
        <v>2023</v>
      </c>
      <c r="B340">
        <v>12</v>
      </c>
      <c r="C340">
        <v>5</v>
      </c>
      <c r="D340">
        <f t="shared" si="27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18359</v>
      </c>
      <c r="M340">
        <v>18713</v>
      </c>
      <c r="N340">
        <v>0.48195812741660488</v>
      </c>
      <c r="O340">
        <v>0.51804187258339507</v>
      </c>
      <c r="P340">
        <v>0.71233474507240668</v>
      </c>
      <c r="Q340">
        <v>0.28766525492759332</v>
      </c>
      <c r="R340">
        <v>0.1228313482183451</v>
      </c>
      <c r="S340" s="3">
        <v>3976</v>
      </c>
      <c r="T340" s="3">
        <f t="shared" si="28"/>
        <v>210</v>
      </c>
      <c r="U340">
        <v>5392</v>
      </c>
      <c r="V340">
        <v>3539.1278959171118</v>
      </c>
      <c r="W340">
        <v>3976</v>
      </c>
      <c r="X340" s="10">
        <v>10.5</v>
      </c>
      <c r="Y340">
        <v>0</v>
      </c>
      <c r="Z340">
        <f t="shared" si="29"/>
        <v>0</v>
      </c>
      <c r="AA340">
        <v>3591</v>
      </c>
      <c r="AB340">
        <v>3498</v>
      </c>
    </row>
    <row r="341" spans="1:28" x14ac:dyDescent="0.6">
      <c r="A341">
        <v>2023</v>
      </c>
      <c r="B341">
        <v>12</v>
      </c>
      <c r="C341">
        <v>6</v>
      </c>
      <c r="D341">
        <f t="shared" si="27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18639</v>
      </c>
      <c r="M341">
        <v>18843</v>
      </c>
      <c r="N341">
        <v>0.45230558181978692</v>
      </c>
      <c r="O341">
        <v>0.54769441818021303</v>
      </c>
      <c r="P341">
        <v>0.7337908037348031</v>
      </c>
      <c r="Q341">
        <v>0.26620919626519701</v>
      </c>
      <c r="R341">
        <v>0.2399158531830177</v>
      </c>
      <c r="S341" s="3">
        <v>4130</v>
      </c>
      <c r="T341" s="3">
        <f t="shared" si="28"/>
        <v>154</v>
      </c>
      <c r="U341">
        <v>5392</v>
      </c>
      <c r="V341">
        <v>3857.97998012268</v>
      </c>
      <c r="W341">
        <v>4130</v>
      </c>
      <c r="X341" s="10">
        <v>11.1</v>
      </c>
      <c r="Y341">
        <v>0.7</v>
      </c>
      <c r="Z341">
        <f t="shared" si="29"/>
        <v>7.77</v>
      </c>
      <c r="AA341">
        <v>3768</v>
      </c>
      <c r="AB341">
        <v>3567</v>
      </c>
    </row>
    <row r="342" spans="1:28" x14ac:dyDescent="0.6">
      <c r="A342">
        <v>2023</v>
      </c>
      <c r="B342">
        <v>12</v>
      </c>
      <c r="C342">
        <v>7</v>
      </c>
      <c r="D342">
        <f t="shared" si="27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19404</v>
      </c>
      <c r="M342">
        <v>19815</v>
      </c>
      <c r="N342">
        <v>0.47302532172091449</v>
      </c>
      <c r="O342">
        <v>0.52697467827908551</v>
      </c>
      <c r="P342">
        <v>0.71606795438520077</v>
      </c>
      <c r="Q342">
        <v>0.28393204561479918</v>
      </c>
      <c r="R342">
        <v>0.21599854116016931</v>
      </c>
      <c r="S342" s="3">
        <v>4302</v>
      </c>
      <c r="T342" s="3">
        <f t="shared" si="28"/>
        <v>172</v>
      </c>
      <c r="U342">
        <v>5392</v>
      </c>
      <c r="V342">
        <v>3917.46925656754</v>
      </c>
      <c r="W342">
        <v>4302</v>
      </c>
      <c r="X342" s="10">
        <v>9.4</v>
      </c>
      <c r="Y342">
        <v>0</v>
      </c>
      <c r="Z342">
        <f t="shared" si="29"/>
        <v>0</v>
      </c>
      <c r="AA342">
        <v>3772</v>
      </c>
      <c r="AB342">
        <v>3555</v>
      </c>
    </row>
    <row r="343" spans="1:28" x14ac:dyDescent="0.6">
      <c r="A343">
        <v>2023</v>
      </c>
      <c r="B343">
        <v>12</v>
      </c>
      <c r="C343">
        <v>8</v>
      </c>
      <c r="D343">
        <f t="shared" si="27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20402</v>
      </c>
      <c r="M343">
        <v>19893</v>
      </c>
      <c r="N343">
        <v>0.43435214166638308</v>
      </c>
      <c r="O343">
        <v>0.56564785833361686</v>
      </c>
      <c r="P343">
        <v>0.70420555536654605</v>
      </c>
      <c r="Q343">
        <v>0.29579444463345389</v>
      </c>
      <c r="R343">
        <v>0.18663759700911409</v>
      </c>
      <c r="S343" s="3">
        <v>4376</v>
      </c>
      <c r="T343" s="3">
        <f t="shared" si="28"/>
        <v>74</v>
      </c>
      <c r="U343">
        <v>5392</v>
      </c>
      <c r="V343">
        <v>4255.418497451682</v>
      </c>
      <c r="W343">
        <v>4376</v>
      </c>
      <c r="X343" s="10">
        <v>14.6</v>
      </c>
      <c r="Y343">
        <v>0</v>
      </c>
      <c r="Z343">
        <f t="shared" si="29"/>
        <v>0</v>
      </c>
      <c r="AA343">
        <v>3850</v>
      </c>
      <c r="AB343">
        <v>3601</v>
      </c>
    </row>
    <row r="344" spans="1:28" x14ac:dyDescent="0.6">
      <c r="A344">
        <v>2023</v>
      </c>
      <c r="B344">
        <v>12</v>
      </c>
      <c r="C344">
        <v>9</v>
      </c>
      <c r="D344">
        <f t="shared" si="27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19984</v>
      </c>
      <c r="M344">
        <v>20700</v>
      </c>
      <c r="N344">
        <v>0.46905953829900532</v>
      </c>
      <c r="O344">
        <v>0.53094046170099474</v>
      </c>
      <c r="P344">
        <v>0.73995397118697692</v>
      </c>
      <c r="Q344">
        <v>0.26004602881302302</v>
      </c>
      <c r="R344">
        <v>0.17801280740168879</v>
      </c>
      <c r="S344" s="3">
        <v>4516</v>
      </c>
      <c r="T344" s="3">
        <f t="shared" si="28"/>
        <v>140</v>
      </c>
      <c r="U344">
        <v>5392</v>
      </c>
      <c r="V344">
        <v>4257.3567045954032</v>
      </c>
      <c r="W344">
        <v>4516</v>
      </c>
      <c r="X344" s="10">
        <v>16.3</v>
      </c>
      <c r="Y344">
        <v>0</v>
      </c>
      <c r="Z344">
        <f t="shared" si="29"/>
        <v>0</v>
      </c>
      <c r="AA344">
        <v>3191</v>
      </c>
      <c r="AB344">
        <v>3036</v>
      </c>
    </row>
    <row r="345" spans="1:28" x14ac:dyDescent="0.6">
      <c r="A345">
        <v>2023</v>
      </c>
      <c r="B345">
        <v>12</v>
      </c>
      <c r="C345">
        <v>10</v>
      </c>
      <c r="D345">
        <f t="shared" si="27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21345</v>
      </c>
      <c r="M345">
        <v>21663</v>
      </c>
      <c r="N345">
        <v>0.44135836344747359</v>
      </c>
      <c r="O345">
        <v>0.5586416365525263</v>
      </c>
      <c r="P345">
        <v>0.71370307541235467</v>
      </c>
      <c r="Q345">
        <v>0.28629692458764538</v>
      </c>
      <c r="R345">
        <v>0.20245742000787811</v>
      </c>
      <c r="S345" s="3">
        <v>4511</v>
      </c>
      <c r="T345" s="3">
        <f t="shared" si="28"/>
        <v>-5</v>
      </c>
      <c r="U345">
        <v>5392</v>
      </c>
      <c r="V345">
        <v>4570.330630061002</v>
      </c>
      <c r="W345">
        <v>4511</v>
      </c>
      <c r="X345" s="10">
        <v>15</v>
      </c>
      <c r="Y345">
        <v>0</v>
      </c>
      <c r="Z345">
        <f t="shared" si="29"/>
        <v>0</v>
      </c>
      <c r="AA345">
        <v>3445</v>
      </c>
      <c r="AB345">
        <v>4137</v>
      </c>
    </row>
    <row r="346" spans="1:28" x14ac:dyDescent="0.6">
      <c r="A346">
        <v>2023</v>
      </c>
      <c r="B346">
        <v>12</v>
      </c>
      <c r="C346">
        <v>11</v>
      </c>
      <c r="D346">
        <f t="shared" si="27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20479</v>
      </c>
      <c r="M346">
        <v>20675</v>
      </c>
      <c r="N346">
        <v>0.44696601987623658</v>
      </c>
      <c r="O346">
        <v>0.55303398012376348</v>
      </c>
      <c r="P346">
        <v>0.72539134412199424</v>
      </c>
      <c r="Q346">
        <v>0.2746086558780057</v>
      </c>
      <c r="R346">
        <v>0.2107599315029656</v>
      </c>
      <c r="S346" s="3">
        <v>4047</v>
      </c>
      <c r="T346" s="3">
        <f t="shared" si="28"/>
        <v>-464</v>
      </c>
      <c r="U346">
        <v>5392</v>
      </c>
      <c r="V346">
        <v>3893.6831623758799</v>
      </c>
      <c r="W346">
        <v>4047</v>
      </c>
      <c r="X346" s="10">
        <v>14.4</v>
      </c>
      <c r="Y346">
        <v>46.2</v>
      </c>
      <c r="Z346">
        <f t="shared" si="29"/>
        <v>665.28000000000009</v>
      </c>
      <c r="AA346">
        <v>3817</v>
      </c>
      <c r="AB346">
        <v>3784</v>
      </c>
    </row>
    <row r="347" spans="1:28" x14ac:dyDescent="0.6">
      <c r="A347">
        <v>2023</v>
      </c>
      <c r="B347">
        <v>12</v>
      </c>
      <c r="C347">
        <v>12</v>
      </c>
      <c r="D347">
        <f t="shared" si="27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18869</v>
      </c>
      <c r="M347">
        <v>19061</v>
      </c>
      <c r="N347">
        <v>0.47939181081368298</v>
      </c>
      <c r="O347">
        <v>0.52060818918631702</v>
      </c>
      <c r="P347">
        <v>0.72650345288981244</v>
      </c>
      <c r="Q347">
        <v>0.27349654711018762</v>
      </c>
      <c r="R347">
        <v>0.1223805785565938</v>
      </c>
      <c r="S347" s="3">
        <v>4242</v>
      </c>
      <c r="T347" s="3">
        <f t="shared" si="28"/>
        <v>195</v>
      </c>
      <c r="U347">
        <v>5392</v>
      </c>
      <c r="V347">
        <v>3674.7956599299928</v>
      </c>
      <c r="W347">
        <v>4242</v>
      </c>
      <c r="X347" s="10">
        <v>9.9</v>
      </c>
      <c r="Y347">
        <v>0</v>
      </c>
      <c r="Z347">
        <f t="shared" si="29"/>
        <v>0</v>
      </c>
      <c r="AA347">
        <v>3715</v>
      </c>
      <c r="AB347">
        <v>3625</v>
      </c>
    </row>
    <row r="348" spans="1:28" x14ac:dyDescent="0.6">
      <c r="A348">
        <v>2023</v>
      </c>
      <c r="B348">
        <v>12</v>
      </c>
      <c r="C348">
        <v>13</v>
      </c>
      <c r="D348">
        <f t="shared" si="27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19269</v>
      </c>
      <c r="M348">
        <v>20355</v>
      </c>
      <c r="N348">
        <v>0.43762400613611679</v>
      </c>
      <c r="O348">
        <v>0.56237599386388315</v>
      </c>
      <c r="P348">
        <v>0.72994437319696837</v>
      </c>
      <c r="Q348">
        <v>0.27005562680303158</v>
      </c>
      <c r="R348">
        <v>0.16596359234767541</v>
      </c>
      <c r="S348" s="3">
        <v>4370</v>
      </c>
      <c r="T348" s="3">
        <f t="shared" si="28"/>
        <v>128</v>
      </c>
      <c r="U348">
        <v>5392</v>
      </c>
      <c r="V348">
        <v>3998.5821351312661</v>
      </c>
      <c r="W348">
        <v>4370</v>
      </c>
      <c r="X348" s="10">
        <v>11</v>
      </c>
      <c r="Y348">
        <v>0</v>
      </c>
      <c r="Z348">
        <f t="shared" si="29"/>
        <v>0</v>
      </c>
      <c r="AA348">
        <v>3833</v>
      </c>
      <c r="AB348">
        <v>3643</v>
      </c>
    </row>
    <row r="349" spans="1:28" x14ac:dyDescent="0.6">
      <c r="A349">
        <v>2023</v>
      </c>
      <c r="B349">
        <v>12</v>
      </c>
      <c r="C349">
        <v>14</v>
      </c>
      <c r="D349">
        <f t="shared" si="27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20612</v>
      </c>
      <c r="M349">
        <v>20738</v>
      </c>
      <c r="N349">
        <v>0.47004093131619989</v>
      </c>
      <c r="O349">
        <v>0.52995906868380005</v>
      </c>
      <c r="P349">
        <v>0.72513077004745186</v>
      </c>
      <c r="Q349">
        <v>0.27486922995254809</v>
      </c>
      <c r="R349">
        <v>0.29376945117247433</v>
      </c>
      <c r="S349" s="3">
        <v>4485</v>
      </c>
      <c r="T349" s="3">
        <f t="shared" si="28"/>
        <v>115</v>
      </c>
      <c r="U349">
        <v>5392</v>
      </c>
      <c r="V349">
        <v>4095.470904822655</v>
      </c>
      <c r="W349">
        <v>4485</v>
      </c>
      <c r="X349" s="10">
        <v>11.9</v>
      </c>
      <c r="Y349">
        <v>32.799999999999997</v>
      </c>
      <c r="Z349">
        <f t="shared" si="29"/>
        <v>390.32</v>
      </c>
      <c r="AA349">
        <v>3697</v>
      </c>
      <c r="AB349">
        <v>3538</v>
      </c>
    </row>
    <row r="350" spans="1:28" x14ac:dyDescent="0.6">
      <c r="A350">
        <v>2023</v>
      </c>
      <c r="B350">
        <v>12</v>
      </c>
      <c r="C350">
        <v>15</v>
      </c>
      <c r="D350">
        <f t="shared" si="27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20763</v>
      </c>
      <c r="M350">
        <v>21049</v>
      </c>
      <c r="N350">
        <v>0.44869303825985912</v>
      </c>
      <c r="O350">
        <v>0.55130696174014093</v>
      </c>
      <c r="P350">
        <v>0.69829155312683699</v>
      </c>
      <c r="Q350">
        <v>0.30170844687316312</v>
      </c>
      <c r="R350">
        <v>0.27844657717710858</v>
      </c>
      <c r="S350" s="3">
        <v>4491</v>
      </c>
      <c r="T350" s="3">
        <f t="shared" si="28"/>
        <v>6</v>
      </c>
      <c r="U350">
        <v>5392</v>
      </c>
      <c r="V350">
        <v>4214.079540428078</v>
      </c>
      <c r="W350">
        <v>4491</v>
      </c>
      <c r="X350" s="10">
        <v>13</v>
      </c>
      <c r="Y350">
        <v>17.8</v>
      </c>
      <c r="Z350">
        <f t="shared" si="29"/>
        <v>231.4</v>
      </c>
      <c r="AA350">
        <v>3752</v>
      </c>
      <c r="AB350">
        <v>3536</v>
      </c>
    </row>
    <row r="351" spans="1:28" x14ac:dyDescent="0.6">
      <c r="A351">
        <v>2023</v>
      </c>
      <c r="B351">
        <v>12</v>
      </c>
      <c r="C351">
        <v>16</v>
      </c>
      <c r="D351">
        <f t="shared" si="27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19833</v>
      </c>
      <c r="M351">
        <v>20079</v>
      </c>
      <c r="N351">
        <v>0.43865807698442921</v>
      </c>
      <c r="O351">
        <v>0.56134192301557084</v>
      </c>
      <c r="P351">
        <v>0.73065355469516824</v>
      </c>
      <c r="Q351">
        <v>0.26934644530483182</v>
      </c>
      <c r="R351">
        <v>0.38893859635983108</v>
      </c>
      <c r="S351" s="3">
        <v>4669</v>
      </c>
      <c r="T351" s="3">
        <f t="shared" si="28"/>
        <v>178</v>
      </c>
      <c r="U351">
        <v>5392</v>
      </c>
      <c r="V351">
        <v>4350.9375957993852</v>
      </c>
      <c r="W351">
        <v>4669</v>
      </c>
      <c r="X351" s="10">
        <v>3.8</v>
      </c>
      <c r="Y351">
        <v>3.1</v>
      </c>
      <c r="Z351">
        <f t="shared" si="29"/>
        <v>11.78</v>
      </c>
      <c r="AA351">
        <v>3473</v>
      </c>
      <c r="AB351">
        <v>3302</v>
      </c>
    </row>
    <row r="352" spans="1:28" x14ac:dyDescent="0.6">
      <c r="A352">
        <v>2023</v>
      </c>
      <c r="B352">
        <v>12</v>
      </c>
      <c r="C352">
        <v>17</v>
      </c>
      <c r="D352">
        <f t="shared" si="27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21505</v>
      </c>
      <c r="M352">
        <v>21557</v>
      </c>
      <c r="N352">
        <v>0.44811684374833172</v>
      </c>
      <c r="O352">
        <v>0.55188315625166839</v>
      </c>
      <c r="P352">
        <v>0.70861519295775355</v>
      </c>
      <c r="Q352">
        <v>0.29138480704224651</v>
      </c>
      <c r="R352">
        <v>0.38720709317595131</v>
      </c>
      <c r="S352" s="3">
        <v>4525</v>
      </c>
      <c r="T352" s="3">
        <f t="shared" si="28"/>
        <v>-144</v>
      </c>
      <c r="U352">
        <v>5392</v>
      </c>
      <c r="V352">
        <v>4589.9980841300576</v>
      </c>
      <c r="W352">
        <v>4525</v>
      </c>
      <c r="X352" s="10">
        <v>-2.7</v>
      </c>
      <c r="Y352">
        <v>0</v>
      </c>
      <c r="Z352">
        <f t="shared" si="29"/>
        <v>0</v>
      </c>
      <c r="AA352">
        <v>3403</v>
      </c>
      <c r="AB352">
        <v>4108</v>
      </c>
    </row>
    <row r="353" spans="1:28" x14ac:dyDescent="0.6">
      <c r="A353">
        <v>2023</v>
      </c>
      <c r="B353">
        <v>12</v>
      </c>
      <c r="C353">
        <v>18</v>
      </c>
      <c r="D353">
        <f t="shared" si="27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20486</v>
      </c>
      <c r="M353">
        <v>20430</v>
      </c>
      <c r="N353">
        <v>0.44632180886961442</v>
      </c>
      <c r="O353">
        <v>0.55367819113038563</v>
      </c>
      <c r="P353">
        <v>0.7276065513636083</v>
      </c>
      <c r="Q353">
        <v>0.27239344863639159</v>
      </c>
      <c r="R353">
        <v>0.26498148242821351</v>
      </c>
      <c r="S353" s="3">
        <v>4093</v>
      </c>
      <c r="T353" s="3">
        <f t="shared" si="28"/>
        <v>-432</v>
      </c>
      <c r="U353">
        <v>5392</v>
      </c>
      <c r="V353">
        <v>3991.4685245882129</v>
      </c>
      <c r="W353">
        <v>4093</v>
      </c>
      <c r="X353" s="10">
        <v>-1.3</v>
      </c>
      <c r="Y353">
        <v>0</v>
      </c>
      <c r="Z353">
        <f t="shared" si="29"/>
        <v>0</v>
      </c>
      <c r="AA353">
        <v>3765</v>
      </c>
      <c r="AB353">
        <v>3870</v>
      </c>
    </row>
    <row r="354" spans="1:28" x14ac:dyDescent="0.6">
      <c r="A354">
        <v>2023</v>
      </c>
      <c r="B354">
        <v>12</v>
      </c>
      <c r="C354">
        <v>19</v>
      </c>
      <c r="D354">
        <f t="shared" si="27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19725</v>
      </c>
      <c r="M354">
        <v>19425</v>
      </c>
      <c r="N354">
        <v>0.47731861030104011</v>
      </c>
      <c r="O354">
        <v>0.52268138969895994</v>
      </c>
      <c r="P354">
        <v>0.72356783957545678</v>
      </c>
      <c r="Q354">
        <v>0.27643216042454322</v>
      </c>
      <c r="R354">
        <v>0.2307917870573758</v>
      </c>
      <c r="S354" s="3">
        <v>4150</v>
      </c>
      <c r="T354" s="3">
        <f t="shared" si="28"/>
        <v>57</v>
      </c>
      <c r="U354">
        <v>5392</v>
      </c>
      <c r="V354">
        <v>3818.2260443992832</v>
      </c>
      <c r="W354">
        <v>4150</v>
      </c>
      <c r="X354" s="10">
        <v>1.9</v>
      </c>
      <c r="Y354">
        <v>0</v>
      </c>
      <c r="Z354">
        <f t="shared" si="29"/>
        <v>0</v>
      </c>
      <c r="AA354">
        <v>3794</v>
      </c>
      <c r="AB354">
        <v>3766</v>
      </c>
    </row>
    <row r="355" spans="1:28" x14ac:dyDescent="0.6">
      <c r="A355">
        <v>2023</v>
      </c>
      <c r="B355">
        <v>12</v>
      </c>
      <c r="C355">
        <v>20</v>
      </c>
      <c r="D355">
        <f t="shared" si="27"/>
        <v>3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19866</v>
      </c>
      <c r="M355">
        <v>21254</v>
      </c>
      <c r="N355">
        <v>0.44928743098703028</v>
      </c>
      <c r="O355">
        <v>0.55071256901296972</v>
      </c>
      <c r="P355">
        <v>0.72643513404986726</v>
      </c>
      <c r="Q355">
        <v>0.27356486595013269</v>
      </c>
      <c r="R355">
        <v>0.36805059203529428</v>
      </c>
      <c r="S355" s="3">
        <v>4279</v>
      </c>
      <c r="T355" s="3">
        <f t="shared" si="28"/>
        <v>129</v>
      </c>
      <c r="U355">
        <v>5392</v>
      </c>
      <c r="V355">
        <v>4051.369554798473</v>
      </c>
      <c r="W355">
        <v>4279</v>
      </c>
      <c r="X355" s="10">
        <v>0.7</v>
      </c>
      <c r="Y355">
        <v>0</v>
      </c>
      <c r="Z355">
        <f t="shared" si="29"/>
        <v>0</v>
      </c>
      <c r="AA355">
        <v>3876</v>
      </c>
      <c r="AB355">
        <v>3742</v>
      </c>
    </row>
    <row r="356" spans="1:28" x14ac:dyDescent="0.6">
      <c r="A356">
        <v>2023</v>
      </c>
      <c r="B356">
        <v>12</v>
      </c>
      <c r="C356">
        <v>21</v>
      </c>
      <c r="D356">
        <f t="shared" si="27"/>
        <v>4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18939</v>
      </c>
      <c r="M356">
        <v>19489</v>
      </c>
      <c r="N356">
        <v>0.44041864997747349</v>
      </c>
      <c r="O356">
        <v>0.55958135002252651</v>
      </c>
      <c r="P356">
        <v>0.71929785900374132</v>
      </c>
      <c r="Q356">
        <v>0.28070214099625862</v>
      </c>
      <c r="R356">
        <v>0.35774127832951358</v>
      </c>
      <c r="S356" s="3">
        <v>4314</v>
      </c>
      <c r="T356" s="3">
        <f t="shared" si="28"/>
        <v>35</v>
      </c>
      <c r="U356">
        <v>5392</v>
      </c>
      <c r="V356">
        <v>4023.8776192461069</v>
      </c>
      <c r="W356">
        <v>4314</v>
      </c>
      <c r="X356" s="10">
        <v>-4.5</v>
      </c>
      <c r="Y356">
        <v>0</v>
      </c>
      <c r="Z356">
        <f t="shared" si="29"/>
        <v>0</v>
      </c>
      <c r="AA356">
        <v>3841</v>
      </c>
      <c r="AB356">
        <v>3717</v>
      </c>
    </row>
    <row r="357" spans="1:28" x14ac:dyDescent="0.6">
      <c r="A357">
        <v>2023</v>
      </c>
      <c r="B357">
        <v>12</v>
      </c>
      <c r="C357">
        <v>22</v>
      </c>
      <c r="D357">
        <f t="shared" si="27"/>
        <v>5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17754</v>
      </c>
      <c r="M357">
        <v>19590</v>
      </c>
      <c r="N357">
        <v>0.39748667010663907</v>
      </c>
      <c r="O357">
        <v>0.60251332989336082</v>
      </c>
      <c r="P357">
        <v>0.71217146835696887</v>
      </c>
      <c r="Q357">
        <v>0.28782853164303113</v>
      </c>
      <c r="R357">
        <v>0.42423891539603609</v>
      </c>
      <c r="S357" s="3">
        <v>4380</v>
      </c>
      <c r="T357" s="3">
        <f t="shared" si="28"/>
        <v>66</v>
      </c>
      <c r="U357">
        <v>5392</v>
      </c>
      <c r="V357">
        <v>4084.7708979623999</v>
      </c>
      <c r="W357">
        <v>4380</v>
      </c>
      <c r="X357" s="10">
        <v>-4.7</v>
      </c>
      <c r="Y357">
        <v>0</v>
      </c>
      <c r="Z357">
        <f t="shared" si="29"/>
        <v>0</v>
      </c>
      <c r="AA357">
        <v>4069</v>
      </c>
      <c r="AB357">
        <v>3681</v>
      </c>
    </row>
    <row r="358" spans="1:28" x14ac:dyDescent="0.6">
      <c r="A358">
        <v>2023</v>
      </c>
      <c r="B358">
        <v>12</v>
      </c>
      <c r="C358">
        <v>23</v>
      </c>
      <c r="D358">
        <f t="shared" si="27"/>
        <v>6</v>
      </c>
      <c r="E358" t="s">
        <v>28</v>
      </c>
      <c r="F358" t="s">
        <v>13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>
        <f t="shared" si="25"/>
        <v>0</v>
      </c>
      <c r="I358">
        <f t="shared" si="26"/>
        <v>1</v>
      </c>
      <c r="J358" s="12" t="s">
        <v>61</v>
      </c>
      <c r="K358" s="12"/>
      <c r="L358">
        <v>20670</v>
      </c>
      <c r="M358">
        <v>22289</v>
      </c>
      <c r="N358">
        <v>0.45630818927121969</v>
      </c>
      <c r="O358">
        <v>0.54369181072878026</v>
      </c>
      <c r="P358">
        <v>0.71368032830198191</v>
      </c>
      <c r="Q358">
        <v>0.28631967169801809</v>
      </c>
      <c r="R358">
        <v>0.34326498033017788</v>
      </c>
      <c r="S358" s="3">
        <v>4698</v>
      </c>
      <c r="T358" s="3">
        <f t="shared" si="28"/>
        <v>318</v>
      </c>
      <c r="U358">
        <v>5392</v>
      </c>
      <c r="V358">
        <v>4583.3820649813651</v>
      </c>
      <c r="W358">
        <v>4698</v>
      </c>
      <c r="X358" s="10">
        <v>-1.5</v>
      </c>
      <c r="Y358">
        <v>0</v>
      </c>
      <c r="Z358">
        <f t="shared" si="29"/>
        <v>0</v>
      </c>
      <c r="AA358">
        <v>3397</v>
      </c>
      <c r="AB358">
        <v>3114</v>
      </c>
    </row>
    <row r="359" spans="1:28" x14ac:dyDescent="0.6">
      <c r="A359">
        <v>2023</v>
      </c>
      <c r="B359">
        <v>12</v>
      </c>
      <c r="C359">
        <v>24</v>
      </c>
      <c r="D359">
        <f t="shared" si="27"/>
        <v>7</v>
      </c>
      <c r="E359" t="s">
        <v>28</v>
      </c>
      <c r="F359" t="s">
        <v>14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>
        <f t="shared" si="25"/>
        <v>0</v>
      </c>
      <c r="I359">
        <f t="shared" si="26"/>
        <v>1</v>
      </c>
      <c r="J359" s="12" t="s">
        <v>61</v>
      </c>
      <c r="K359" s="12"/>
      <c r="L359">
        <v>17941</v>
      </c>
      <c r="M359">
        <v>20848</v>
      </c>
      <c r="N359">
        <v>0.4306921788323172</v>
      </c>
      <c r="O359">
        <v>0.56930782116768275</v>
      </c>
      <c r="P359">
        <v>0.71922406217388912</v>
      </c>
      <c r="Q359">
        <v>0.28077593782611082</v>
      </c>
      <c r="R359">
        <v>0.24486873180644811</v>
      </c>
      <c r="S359" s="3">
        <v>4725</v>
      </c>
      <c r="T359" s="3">
        <f t="shared" si="28"/>
        <v>27</v>
      </c>
      <c r="U359">
        <v>5392</v>
      </c>
      <c r="V359">
        <v>4380.4816673387786</v>
      </c>
      <c r="W359">
        <v>4725</v>
      </c>
      <c r="X359" s="10">
        <v>2</v>
      </c>
      <c r="Y359">
        <v>0</v>
      </c>
      <c r="Z359">
        <f t="shared" si="29"/>
        <v>0</v>
      </c>
      <c r="AA359">
        <v>3168</v>
      </c>
      <c r="AB359">
        <v>3209</v>
      </c>
    </row>
    <row r="360" spans="1:28" x14ac:dyDescent="0.6">
      <c r="A360">
        <v>2023</v>
      </c>
      <c r="B360">
        <v>12</v>
      </c>
      <c r="C360">
        <v>25</v>
      </c>
      <c r="D360">
        <f t="shared" si="27"/>
        <v>1</v>
      </c>
      <c r="E360" t="s">
        <v>28</v>
      </c>
      <c r="F360" t="s">
        <v>11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12" t="s">
        <v>61</v>
      </c>
      <c r="K360" s="12"/>
      <c r="L360">
        <v>20289</v>
      </c>
      <c r="M360">
        <v>19648</v>
      </c>
      <c r="N360">
        <v>0.43569987298361001</v>
      </c>
      <c r="O360">
        <v>0.56430012701638999</v>
      </c>
      <c r="P360">
        <v>0.72381996127670867</v>
      </c>
      <c r="Q360">
        <v>0.27618003872329128</v>
      </c>
      <c r="R360">
        <v>0.19189895552352301</v>
      </c>
      <c r="S360" s="3">
        <v>4632</v>
      </c>
      <c r="T360" s="3">
        <f t="shared" si="28"/>
        <v>-93</v>
      </c>
      <c r="U360">
        <v>5392</v>
      </c>
      <c r="V360">
        <v>4206.039553918502</v>
      </c>
      <c r="W360">
        <v>4632</v>
      </c>
      <c r="X360" s="10">
        <v>2.2000000000000002</v>
      </c>
      <c r="Y360">
        <v>0</v>
      </c>
      <c r="Z360">
        <f t="shared" si="29"/>
        <v>0</v>
      </c>
      <c r="AA360">
        <v>3083</v>
      </c>
      <c r="AB360">
        <v>3816</v>
      </c>
    </row>
    <row r="361" spans="1:28" x14ac:dyDescent="0.6">
      <c r="A361">
        <v>2023</v>
      </c>
      <c r="B361">
        <v>12</v>
      </c>
      <c r="C361">
        <v>26</v>
      </c>
      <c r="D361">
        <f t="shared" si="27"/>
        <v>2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20721</v>
      </c>
      <c r="M361">
        <v>20213</v>
      </c>
      <c r="N361">
        <v>0.45602579316047198</v>
      </c>
      <c r="O361">
        <v>0.54397420683952802</v>
      </c>
      <c r="P361">
        <v>0.72773106786046926</v>
      </c>
      <c r="Q361">
        <v>0.27226893213953068</v>
      </c>
      <c r="R361">
        <v>0.1388621078258469</v>
      </c>
      <c r="S361" s="3">
        <v>4084</v>
      </c>
      <c r="T361" s="3">
        <f t="shared" si="28"/>
        <v>-548</v>
      </c>
      <c r="U361">
        <v>5392</v>
      </c>
      <c r="V361">
        <v>4060.0990255765778</v>
      </c>
      <c r="W361">
        <v>4084</v>
      </c>
      <c r="X361" s="10">
        <v>4.5</v>
      </c>
      <c r="Y361">
        <v>0</v>
      </c>
      <c r="Z361">
        <f t="shared" si="29"/>
        <v>0</v>
      </c>
      <c r="AA361">
        <v>3651</v>
      </c>
      <c r="AB361">
        <v>3749</v>
      </c>
    </row>
    <row r="362" spans="1:28" x14ac:dyDescent="0.6">
      <c r="A362">
        <v>2023</v>
      </c>
      <c r="B362">
        <v>12</v>
      </c>
      <c r="C362">
        <v>27</v>
      </c>
      <c r="D362">
        <f t="shared" si="27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21026</v>
      </c>
      <c r="M362">
        <v>21323</v>
      </c>
      <c r="N362">
        <v>0.43541195444309633</v>
      </c>
      <c r="O362">
        <v>0.56458804555690367</v>
      </c>
      <c r="P362">
        <v>0.73071263127491493</v>
      </c>
      <c r="Q362">
        <v>0.26928736872508502</v>
      </c>
      <c r="R362">
        <v>0.16255562968365739</v>
      </c>
      <c r="S362" s="3">
        <v>4335</v>
      </c>
      <c r="T362" s="3">
        <f t="shared" si="28"/>
        <v>251</v>
      </c>
      <c r="U362">
        <v>5392</v>
      </c>
      <c r="V362">
        <v>4278.8521450708786</v>
      </c>
      <c r="W362">
        <v>4335</v>
      </c>
      <c r="X362" s="10">
        <v>7.2</v>
      </c>
      <c r="Y362">
        <v>0</v>
      </c>
      <c r="Z362">
        <f t="shared" si="29"/>
        <v>0</v>
      </c>
      <c r="AA362">
        <v>4038</v>
      </c>
      <c r="AB362">
        <v>3794</v>
      </c>
    </row>
    <row r="363" spans="1:28" x14ac:dyDescent="0.6">
      <c r="A363">
        <v>2023</v>
      </c>
      <c r="B363">
        <v>12</v>
      </c>
      <c r="C363">
        <v>28</v>
      </c>
      <c r="D363">
        <f t="shared" si="27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21450</v>
      </c>
      <c r="M363">
        <v>21560</v>
      </c>
      <c r="N363">
        <v>0.46017057136735179</v>
      </c>
      <c r="O363">
        <v>0.53982942863264805</v>
      </c>
      <c r="P363">
        <v>0.72541424149292355</v>
      </c>
      <c r="Q363">
        <v>0.27458575850707639</v>
      </c>
      <c r="R363">
        <v>0.24235791852197749</v>
      </c>
      <c r="S363" s="3">
        <v>4423</v>
      </c>
      <c r="T363" s="3">
        <f t="shared" si="28"/>
        <v>88</v>
      </c>
      <c r="U363">
        <v>5392</v>
      </c>
      <c r="V363">
        <v>4307.4167653787808</v>
      </c>
      <c r="W363">
        <v>4423</v>
      </c>
      <c r="X363" s="10">
        <v>8</v>
      </c>
      <c r="Y363">
        <v>0</v>
      </c>
      <c r="Z363">
        <f t="shared" si="29"/>
        <v>0</v>
      </c>
      <c r="AA363">
        <v>3952</v>
      </c>
      <c r="AB363">
        <v>3720</v>
      </c>
    </row>
    <row r="364" spans="1:28" x14ac:dyDescent="0.6">
      <c r="A364">
        <v>2023</v>
      </c>
      <c r="B364">
        <v>12</v>
      </c>
      <c r="C364">
        <v>29</v>
      </c>
      <c r="D364">
        <f t="shared" si="27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21691</v>
      </c>
      <c r="M364">
        <v>21595</v>
      </c>
      <c r="N364">
        <v>0.43171619794482902</v>
      </c>
      <c r="O364">
        <v>0.56828380205517093</v>
      </c>
      <c r="P364">
        <v>0.70988768040861194</v>
      </c>
      <c r="Q364">
        <v>0.29011231959138811</v>
      </c>
      <c r="R364">
        <v>0.19169377477191449</v>
      </c>
      <c r="S364" s="3">
        <v>4573</v>
      </c>
      <c r="T364" s="3">
        <f t="shared" si="28"/>
        <v>150</v>
      </c>
      <c r="U364">
        <v>5392</v>
      </c>
      <c r="V364">
        <v>4495.7990613253733</v>
      </c>
      <c r="W364">
        <v>4573</v>
      </c>
      <c r="X364" s="10">
        <v>6.1</v>
      </c>
      <c r="Y364">
        <v>0</v>
      </c>
      <c r="Z364">
        <f t="shared" si="29"/>
        <v>0</v>
      </c>
      <c r="AA364">
        <v>3766</v>
      </c>
      <c r="AB364">
        <v>3465</v>
      </c>
    </row>
    <row r="365" spans="1:28" x14ac:dyDescent="0.6">
      <c r="A365">
        <v>2023</v>
      </c>
      <c r="B365">
        <v>12</v>
      </c>
      <c r="C365">
        <v>30</v>
      </c>
      <c r="D365">
        <f t="shared" si="27"/>
        <v>6</v>
      </c>
      <c r="E365" t="s">
        <v>10</v>
      </c>
      <c r="F365" t="s">
        <v>13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>
        <f t="shared" si="25"/>
        <v>0</v>
      </c>
      <c r="I365">
        <f t="shared" si="26"/>
        <v>1</v>
      </c>
      <c r="J365" s="12" t="s">
        <v>61</v>
      </c>
      <c r="K365" s="12"/>
      <c r="L365">
        <v>21247</v>
      </c>
      <c r="M365">
        <v>21590</v>
      </c>
      <c r="N365">
        <v>0.44622348047953581</v>
      </c>
      <c r="O365">
        <v>0.55377651952046414</v>
      </c>
      <c r="P365">
        <v>0.73375624759707803</v>
      </c>
      <c r="Q365">
        <v>0.26624375240292197</v>
      </c>
      <c r="R365">
        <v>0.38942452203697869</v>
      </c>
      <c r="S365" s="3">
        <v>4812</v>
      </c>
      <c r="T365" s="3">
        <f t="shared" si="28"/>
        <v>239</v>
      </c>
      <c r="U365">
        <v>5392</v>
      </c>
      <c r="V365">
        <v>4753.1201584226019</v>
      </c>
      <c r="W365">
        <v>4812</v>
      </c>
      <c r="X365" s="10">
        <v>8.1999999999999993</v>
      </c>
      <c r="Y365">
        <v>2.2000000000000002</v>
      </c>
      <c r="Z365">
        <f t="shared" si="29"/>
        <v>18.04</v>
      </c>
      <c r="AA365">
        <v>3053</v>
      </c>
      <c r="AB365">
        <v>2852</v>
      </c>
    </row>
    <row r="366" spans="1:28" x14ac:dyDescent="0.6">
      <c r="A366">
        <v>2023</v>
      </c>
      <c r="B366">
        <v>12</v>
      </c>
      <c r="C366">
        <v>31</v>
      </c>
      <c r="D366">
        <f t="shared" si="27"/>
        <v>7</v>
      </c>
      <c r="E366" t="s">
        <v>10</v>
      </c>
      <c r="F366" t="s">
        <v>14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>
        <f t="shared" si="25"/>
        <v>0</v>
      </c>
      <c r="I366">
        <f t="shared" si="26"/>
        <v>1</v>
      </c>
      <c r="J366" s="12" t="s">
        <v>61</v>
      </c>
      <c r="K366" s="12"/>
      <c r="L366">
        <v>20875</v>
      </c>
      <c r="M366">
        <v>20688</v>
      </c>
      <c r="N366">
        <v>0.44155642407673401</v>
      </c>
      <c r="O366">
        <v>0.55844357592326599</v>
      </c>
      <c r="P366">
        <v>0.72780148282254498</v>
      </c>
      <c r="Q366">
        <v>0.27219851717745502</v>
      </c>
      <c r="R366">
        <v>0.1684485194527319</v>
      </c>
      <c r="S366" s="3">
        <v>4776</v>
      </c>
      <c r="T366" s="3">
        <f t="shared" si="28"/>
        <v>-36</v>
      </c>
      <c r="U366">
        <v>5392</v>
      </c>
      <c r="V366">
        <v>4785.7722060498554</v>
      </c>
      <c r="W366">
        <v>4776</v>
      </c>
      <c r="X366" s="10">
        <v>8.1</v>
      </c>
      <c r="Y366">
        <v>0</v>
      </c>
      <c r="Z366">
        <f t="shared" si="29"/>
        <v>0</v>
      </c>
      <c r="AA366">
        <v>3293</v>
      </c>
      <c r="AB366">
        <v>3559</v>
      </c>
    </row>
    <row r="367" spans="1:28" x14ac:dyDescent="0.6">
      <c r="X367" s="10"/>
    </row>
  </sheetData>
  <phoneticPr fontId="2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9DF9-8880-4DF5-9ED4-77C487B04856}">
  <dimension ref="A1:AB367"/>
  <sheetViews>
    <sheetView zoomScale="70" zoomScaleNormal="70" workbookViewId="0">
      <selection activeCell="AD27" sqref="AD27"/>
    </sheetView>
  </sheetViews>
  <sheetFormatPr defaultRowHeight="16.899999999999999" x14ac:dyDescent="0.6"/>
  <cols>
    <col min="4" max="4" width="11.1875" bestFit="1" customWidth="1"/>
    <col min="10" max="10" width="16.5" bestFit="1" customWidth="1"/>
    <col min="11" max="11" width="16.5" customWidth="1"/>
    <col min="22" max="22" width="8.6875" customWidth="1"/>
    <col min="23" max="23" width="12.875" customWidth="1"/>
  </cols>
  <sheetData>
    <row r="1" spans="1:28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94</v>
      </c>
      <c r="U1" s="1" t="s">
        <v>100</v>
      </c>
      <c r="V1" s="1" t="s">
        <v>98</v>
      </c>
      <c r="W1" s="1" t="s">
        <v>99</v>
      </c>
      <c r="X1" s="1" t="s">
        <v>49</v>
      </c>
      <c r="Y1" s="9" t="s">
        <v>50</v>
      </c>
      <c r="Z1" s="1" t="s">
        <v>95</v>
      </c>
      <c r="AA1" s="20" t="s">
        <v>101</v>
      </c>
      <c r="AB1" s="20" t="s">
        <v>102</v>
      </c>
    </row>
    <row r="2" spans="1:28" x14ac:dyDescent="0.6">
      <c r="A2">
        <v>2024</v>
      </c>
      <c r="B2">
        <v>1</v>
      </c>
      <c r="C2">
        <v>1</v>
      </c>
      <c r="D2">
        <f>WEEKDAY(DATE(A2,B2,C2), 2)</f>
        <v>1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82</v>
      </c>
      <c r="K2" s="12"/>
      <c r="L2">
        <v>21746</v>
      </c>
      <c r="M2">
        <v>20929</v>
      </c>
      <c r="N2">
        <v>0.45751297282211512</v>
      </c>
      <c r="O2">
        <v>0.542487027177885</v>
      </c>
      <c r="P2">
        <v>0.7263937308669598</v>
      </c>
      <c r="Q2">
        <v>0.2736062691330402</v>
      </c>
      <c r="R2">
        <v>0.1328968260538102</v>
      </c>
      <c r="S2" s="3">
        <v>4466</v>
      </c>
      <c r="T2" s="3">
        <f>S2 - 4776</f>
        <v>-310</v>
      </c>
      <c r="U2">
        <v>5336</v>
      </c>
      <c r="V2">
        <v>4148.8619466838127</v>
      </c>
      <c r="W2">
        <v>4466</v>
      </c>
      <c r="X2" s="10">
        <v>7.3</v>
      </c>
      <c r="Y2">
        <v>0</v>
      </c>
      <c r="Z2">
        <v>0</v>
      </c>
      <c r="AA2">
        <v>3137</v>
      </c>
      <c r="AB2">
        <v>4005</v>
      </c>
    </row>
    <row r="3" spans="1:28" x14ac:dyDescent="0.6">
      <c r="A3">
        <v>2024</v>
      </c>
      <c r="B3">
        <v>1</v>
      </c>
      <c r="C3">
        <v>2</v>
      </c>
      <c r="D3">
        <f t="shared" ref="D3:D66" si="2">WEEKDAY(DATE(A3,B3,C3), 2)</f>
        <v>2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20990</v>
      </c>
      <c r="M3">
        <v>21437</v>
      </c>
      <c r="N3">
        <v>0.45441220589645281</v>
      </c>
      <c r="O3">
        <v>0.54558779410354719</v>
      </c>
      <c r="P3">
        <v>0.72382311005330491</v>
      </c>
      <c r="Q3">
        <v>0.27617688994669509</v>
      </c>
      <c r="R3">
        <v>0.1061166624306307</v>
      </c>
      <c r="S3" s="3">
        <v>3776</v>
      </c>
      <c r="T3" s="3">
        <f t="shared" ref="T3:T66" si="3">S3-S2</f>
        <v>-690</v>
      </c>
      <c r="U3">
        <v>5336</v>
      </c>
      <c r="V3">
        <v>4018.4405874060099</v>
      </c>
      <c r="W3">
        <v>3776</v>
      </c>
      <c r="X3" s="10">
        <v>8.6</v>
      </c>
      <c r="Y3">
        <v>0</v>
      </c>
      <c r="Z3">
        <v>0</v>
      </c>
      <c r="AA3">
        <v>3519</v>
      </c>
      <c r="AB3">
        <v>3663</v>
      </c>
    </row>
    <row r="4" spans="1:28" x14ac:dyDescent="0.6">
      <c r="A4">
        <v>2024</v>
      </c>
      <c r="B4">
        <v>1</v>
      </c>
      <c r="C4">
        <v>3</v>
      </c>
      <c r="D4">
        <f t="shared" si="2"/>
        <v>3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19490</v>
      </c>
      <c r="M4">
        <v>20805</v>
      </c>
      <c r="N4">
        <v>0.42870690945267531</v>
      </c>
      <c r="O4">
        <v>0.57129309054732469</v>
      </c>
      <c r="P4">
        <v>0.71609325461765816</v>
      </c>
      <c r="Q4">
        <v>0.28390674538234179</v>
      </c>
      <c r="R4">
        <v>0.12016262612920781</v>
      </c>
      <c r="S4" s="3">
        <v>3828</v>
      </c>
      <c r="T4" s="3">
        <f t="shared" si="3"/>
        <v>52</v>
      </c>
      <c r="U4">
        <v>5336</v>
      </c>
      <c r="V4">
        <v>4025.785327667536</v>
      </c>
      <c r="W4">
        <v>3828</v>
      </c>
      <c r="X4" s="10">
        <v>5.6</v>
      </c>
      <c r="Y4">
        <v>0</v>
      </c>
      <c r="Z4">
        <v>0</v>
      </c>
      <c r="AA4">
        <v>3763</v>
      </c>
      <c r="AB4">
        <v>3671</v>
      </c>
    </row>
    <row r="5" spans="1:28" x14ac:dyDescent="0.6">
      <c r="A5">
        <v>2024</v>
      </c>
      <c r="B5">
        <v>1</v>
      </c>
      <c r="C5">
        <v>4</v>
      </c>
      <c r="D5">
        <f t="shared" si="2"/>
        <v>4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19317</v>
      </c>
      <c r="M5">
        <v>20442</v>
      </c>
      <c r="N5">
        <v>0.45507071188185738</v>
      </c>
      <c r="O5">
        <v>0.54492928811814267</v>
      </c>
      <c r="P5">
        <v>0.72957446750016408</v>
      </c>
      <c r="Q5">
        <v>0.27042553249983592</v>
      </c>
      <c r="R5">
        <v>0.17364579005445879</v>
      </c>
      <c r="S5" s="3">
        <v>4032</v>
      </c>
      <c r="T5" s="3">
        <f t="shared" si="3"/>
        <v>204</v>
      </c>
      <c r="U5">
        <v>5336</v>
      </c>
      <c r="V5">
        <v>4145.2894986345718</v>
      </c>
      <c r="W5">
        <v>4032</v>
      </c>
      <c r="X5" s="10">
        <v>5.2</v>
      </c>
      <c r="Y5">
        <v>0</v>
      </c>
      <c r="Z5">
        <v>0</v>
      </c>
      <c r="AA5">
        <v>3741</v>
      </c>
      <c r="AB5">
        <v>3577</v>
      </c>
    </row>
    <row r="6" spans="1:28" x14ac:dyDescent="0.6">
      <c r="A6">
        <v>2024</v>
      </c>
      <c r="B6">
        <v>1</v>
      </c>
      <c r="C6">
        <v>5</v>
      </c>
      <c r="D6">
        <f t="shared" si="2"/>
        <v>5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18543</v>
      </c>
      <c r="M6">
        <v>19780</v>
      </c>
      <c r="N6">
        <v>0.43255441213918722</v>
      </c>
      <c r="O6">
        <v>0.56744558786081267</v>
      </c>
      <c r="P6">
        <v>0.71827868402262862</v>
      </c>
      <c r="Q6">
        <v>0.28172131597737132</v>
      </c>
      <c r="R6">
        <v>0.1093275812998996</v>
      </c>
      <c r="S6" s="3">
        <v>4123</v>
      </c>
      <c r="T6" s="3">
        <f t="shared" si="3"/>
        <v>91</v>
      </c>
      <c r="U6">
        <v>5336</v>
      </c>
      <c r="V6">
        <v>4128.3312330772169</v>
      </c>
      <c r="W6">
        <v>4123</v>
      </c>
      <c r="X6" s="10">
        <v>8.6</v>
      </c>
      <c r="Y6">
        <v>0</v>
      </c>
      <c r="Z6">
        <v>0</v>
      </c>
      <c r="AA6">
        <v>3967</v>
      </c>
      <c r="AB6">
        <v>3646</v>
      </c>
    </row>
    <row r="7" spans="1:28" x14ac:dyDescent="0.6">
      <c r="A7">
        <v>2024</v>
      </c>
      <c r="B7">
        <v>1</v>
      </c>
      <c r="C7">
        <v>6</v>
      </c>
      <c r="D7">
        <f t="shared" si="2"/>
        <v>6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18758</v>
      </c>
      <c r="M7">
        <v>20908</v>
      </c>
      <c r="N7">
        <v>0.46792236578250052</v>
      </c>
      <c r="O7">
        <v>0.53207763421749943</v>
      </c>
      <c r="P7">
        <v>0.72730404321189235</v>
      </c>
      <c r="Q7">
        <v>0.27269595678810749</v>
      </c>
      <c r="R7">
        <v>0.1712531645695004</v>
      </c>
      <c r="S7" s="3">
        <v>4407</v>
      </c>
      <c r="T7" s="3">
        <f t="shared" si="3"/>
        <v>284</v>
      </c>
      <c r="U7">
        <v>5336</v>
      </c>
      <c r="V7">
        <v>4251.9695831787476</v>
      </c>
      <c r="W7">
        <v>4407</v>
      </c>
      <c r="X7" s="10">
        <v>7</v>
      </c>
      <c r="Y7">
        <v>0</v>
      </c>
      <c r="Z7">
        <v>0</v>
      </c>
      <c r="AA7">
        <v>3545</v>
      </c>
      <c r="AB7">
        <v>3306</v>
      </c>
    </row>
    <row r="8" spans="1:28" x14ac:dyDescent="0.6">
      <c r="A8">
        <v>2024</v>
      </c>
      <c r="B8">
        <v>1</v>
      </c>
      <c r="C8">
        <v>7</v>
      </c>
      <c r="D8">
        <f t="shared" si="2"/>
        <v>7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20192</v>
      </c>
      <c r="M8">
        <v>21513</v>
      </c>
      <c r="N8">
        <v>0.43473585794201353</v>
      </c>
      <c r="O8">
        <v>0.56526414205798658</v>
      </c>
      <c r="P8">
        <v>0.72978036275022251</v>
      </c>
      <c r="Q8">
        <v>0.27021963724977749</v>
      </c>
      <c r="R8">
        <v>0.14238465251941851</v>
      </c>
      <c r="S8" s="3">
        <v>4361</v>
      </c>
      <c r="T8" s="3">
        <f t="shared" si="3"/>
        <v>-46</v>
      </c>
      <c r="U8">
        <v>5336</v>
      </c>
      <c r="V8">
        <v>4462.3625713858773</v>
      </c>
      <c r="W8">
        <v>4361</v>
      </c>
      <c r="X8" s="10">
        <v>2.2000000000000002</v>
      </c>
      <c r="Y8">
        <v>0</v>
      </c>
      <c r="Z8">
        <v>0</v>
      </c>
      <c r="AA8">
        <v>3767</v>
      </c>
      <c r="AB8">
        <v>4359</v>
      </c>
    </row>
    <row r="9" spans="1:28" x14ac:dyDescent="0.6">
      <c r="A9">
        <v>2024</v>
      </c>
      <c r="B9">
        <v>1</v>
      </c>
      <c r="C9">
        <v>8</v>
      </c>
      <c r="D9">
        <f t="shared" si="2"/>
        <v>1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19462</v>
      </c>
      <c r="M9">
        <v>21281</v>
      </c>
      <c r="N9">
        <v>0.44049553615206499</v>
      </c>
      <c r="O9">
        <v>0.55950446384793506</v>
      </c>
      <c r="P9">
        <v>0.72587069995101317</v>
      </c>
      <c r="Q9">
        <v>0.27412930004898678</v>
      </c>
      <c r="R9">
        <v>0.13668634755640771</v>
      </c>
      <c r="S9" s="3">
        <v>3955</v>
      </c>
      <c r="T9" s="3">
        <f t="shared" si="3"/>
        <v>-406</v>
      </c>
      <c r="U9">
        <v>5336</v>
      </c>
      <c r="V9">
        <v>3930.4978552324242</v>
      </c>
      <c r="W9">
        <v>3955</v>
      </c>
      <c r="X9" s="10">
        <v>0.8</v>
      </c>
      <c r="Y9">
        <v>0</v>
      </c>
      <c r="Z9">
        <v>0</v>
      </c>
      <c r="AA9">
        <v>3747</v>
      </c>
      <c r="AB9">
        <v>3811</v>
      </c>
    </row>
    <row r="10" spans="1:28" x14ac:dyDescent="0.6">
      <c r="A10">
        <v>2024</v>
      </c>
      <c r="B10">
        <v>1</v>
      </c>
      <c r="C10">
        <v>9</v>
      </c>
      <c r="D10">
        <f t="shared" si="2"/>
        <v>2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18146</v>
      </c>
      <c r="M10">
        <v>20378</v>
      </c>
      <c r="N10">
        <v>0.45023329050600952</v>
      </c>
      <c r="O10">
        <v>0.54976670949399054</v>
      </c>
      <c r="P10">
        <v>0.72939957637417119</v>
      </c>
      <c r="Q10">
        <v>0.27060042362582892</v>
      </c>
      <c r="R10">
        <v>0.1803846298382813</v>
      </c>
      <c r="S10" s="3">
        <v>4155</v>
      </c>
      <c r="T10" s="3">
        <f t="shared" si="3"/>
        <v>200</v>
      </c>
      <c r="U10">
        <v>5336</v>
      </c>
      <c r="V10">
        <v>3913.38625063161</v>
      </c>
      <c r="W10">
        <v>4155</v>
      </c>
      <c r="X10" s="10">
        <v>3.8</v>
      </c>
      <c r="Y10">
        <v>4</v>
      </c>
      <c r="Z10">
        <v>15.2</v>
      </c>
      <c r="AA10">
        <v>3783</v>
      </c>
      <c r="AB10">
        <v>3584</v>
      </c>
    </row>
    <row r="11" spans="1:28" x14ac:dyDescent="0.6">
      <c r="A11">
        <v>2024</v>
      </c>
      <c r="B11">
        <v>1</v>
      </c>
      <c r="C11">
        <v>10</v>
      </c>
      <c r="D11">
        <f t="shared" si="2"/>
        <v>3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19619</v>
      </c>
      <c r="M11">
        <v>21825</v>
      </c>
      <c r="N11">
        <v>0.43700710826234412</v>
      </c>
      <c r="O11">
        <v>0.56299289173765588</v>
      </c>
      <c r="P11">
        <v>0.72439365532381372</v>
      </c>
      <c r="Q11">
        <v>0.27560634467618622</v>
      </c>
      <c r="R11">
        <v>0.1587195155761901</v>
      </c>
      <c r="S11" s="3">
        <v>4237</v>
      </c>
      <c r="T11" s="3">
        <f t="shared" si="3"/>
        <v>82</v>
      </c>
      <c r="U11">
        <v>5336</v>
      </c>
      <c r="V11">
        <v>4062.5215047737561</v>
      </c>
      <c r="W11">
        <v>4237</v>
      </c>
      <c r="X11" s="10">
        <v>5.3</v>
      </c>
      <c r="Y11">
        <v>0.5</v>
      </c>
      <c r="Z11">
        <v>2.65</v>
      </c>
      <c r="AA11">
        <v>3626</v>
      </c>
      <c r="AB11">
        <v>3464</v>
      </c>
    </row>
    <row r="12" spans="1:28" x14ac:dyDescent="0.6">
      <c r="A12">
        <v>2024</v>
      </c>
      <c r="B12">
        <v>1</v>
      </c>
      <c r="C12">
        <v>11</v>
      </c>
      <c r="D12">
        <f t="shared" si="2"/>
        <v>4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20230</v>
      </c>
      <c r="M12">
        <v>22070</v>
      </c>
      <c r="N12">
        <v>0.45180249093124308</v>
      </c>
      <c r="O12">
        <v>0.54819750906875686</v>
      </c>
      <c r="P12">
        <v>0.73126093111216994</v>
      </c>
      <c r="Q12">
        <v>0.26873906888783011</v>
      </c>
      <c r="R12">
        <v>0.20714493319289309</v>
      </c>
      <c r="S12" s="3">
        <v>4343</v>
      </c>
      <c r="T12" s="3">
        <f t="shared" si="3"/>
        <v>106</v>
      </c>
      <c r="U12">
        <v>5336</v>
      </c>
      <c r="V12">
        <v>4197.4841654083793</v>
      </c>
      <c r="W12">
        <v>4343</v>
      </c>
      <c r="X12" s="10">
        <v>5.4</v>
      </c>
      <c r="Y12">
        <v>0</v>
      </c>
      <c r="Z12">
        <v>0</v>
      </c>
      <c r="AA12">
        <v>3440</v>
      </c>
      <c r="AB12">
        <v>3306</v>
      </c>
    </row>
    <row r="13" spans="1:28" x14ac:dyDescent="0.6">
      <c r="A13">
        <v>2024</v>
      </c>
      <c r="B13">
        <v>1</v>
      </c>
      <c r="C13">
        <v>12</v>
      </c>
      <c r="D13">
        <f t="shared" si="2"/>
        <v>5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20352</v>
      </c>
      <c r="M13">
        <v>21276</v>
      </c>
      <c r="N13">
        <v>0.43991444875163688</v>
      </c>
      <c r="O13">
        <v>0.56008555124836312</v>
      </c>
      <c r="P13">
        <v>0.69849076488577488</v>
      </c>
      <c r="Q13">
        <v>0.30150923511422512</v>
      </c>
      <c r="R13">
        <v>0.18481059602895331</v>
      </c>
      <c r="S13" s="3">
        <v>4530</v>
      </c>
      <c r="T13" s="3">
        <f t="shared" si="3"/>
        <v>187</v>
      </c>
      <c r="U13">
        <v>5336</v>
      </c>
      <c r="V13">
        <v>4143.2158693569099</v>
      </c>
      <c r="W13">
        <v>4530</v>
      </c>
      <c r="X13" s="10">
        <v>6.7</v>
      </c>
      <c r="Y13">
        <v>0</v>
      </c>
      <c r="Z13">
        <v>0</v>
      </c>
      <c r="AA13">
        <v>3821</v>
      </c>
      <c r="AB13">
        <v>3455</v>
      </c>
    </row>
    <row r="14" spans="1:28" x14ac:dyDescent="0.6">
      <c r="A14">
        <v>2024</v>
      </c>
      <c r="B14">
        <v>1</v>
      </c>
      <c r="C14">
        <v>13</v>
      </c>
      <c r="D14">
        <f t="shared" si="2"/>
        <v>6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20531</v>
      </c>
      <c r="M14">
        <v>22071</v>
      </c>
      <c r="N14">
        <v>0.44897904863302779</v>
      </c>
      <c r="O14">
        <v>0.55102095136697216</v>
      </c>
      <c r="P14">
        <v>0.73430931156299939</v>
      </c>
      <c r="Q14">
        <v>0.26569068843700061</v>
      </c>
      <c r="R14">
        <v>8.7747649667154315E-2</v>
      </c>
      <c r="S14" s="3">
        <v>4655</v>
      </c>
      <c r="T14" s="3">
        <f t="shared" si="3"/>
        <v>125</v>
      </c>
      <c r="U14">
        <v>5336</v>
      </c>
      <c r="V14">
        <v>4393.9928206796767</v>
      </c>
      <c r="W14">
        <v>4655</v>
      </c>
      <c r="X14" s="10">
        <v>4.5999999999999996</v>
      </c>
      <c r="Y14">
        <v>0</v>
      </c>
      <c r="Z14">
        <v>0</v>
      </c>
      <c r="AA14">
        <v>3137</v>
      </c>
      <c r="AB14">
        <v>3046</v>
      </c>
    </row>
    <row r="15" spans="1:28" x14ac:dyDescent="0.6">
      <c r="A15">
        <v>2024</v>
      </c>
      <c r="B15">
        <v>1</v>
      </c>
      <c r="C15">
        <v>14</v>
      </c>
      <c r="D15">
        <f t="shared" si="2"/>
        <v>7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22652</v>
      </c>
      <c r="M15">
        <v>22714</v>
      </c>
      <c r="N15">
        <v>0.42335170596416272</v>
      </c>
      <c r="O15">
        <v>0.57664829403583728</v>
      </c>
      <c r="P15">
        <v>0.71564980578821413</v>
      </c>
      <c r="Q15">
        <v>0.28435019421178592</v>
      </c>
      <c r="R15">
        <v>0.18979019826770691</v>
      </c>
      <c r="S15" s="3">
        <v>4697</v>
      </c>
      <c r="T15" s="3">
        <f t="shared" si="3"/>
        <v>42</v>
      </c>
      <c r="U15">
        <v>5336</v>
      </c>
      <c r="V15">
        <v>4482.323199611742</v>
      </c>
      <c r="W15">
        <v>4697</v>
      </c>
      <c r="X15" s="10">
        <v>9.1</v>
      </c>
      <c r="Y15">
        <v>0</v>
      </c>
      <c r="Z15">
        <v>0</v>
      </c>
      <c r="AA15">
        <v>3682</v>
      </c>
      <c r="AB15">
        <v>4211</v>
      </c>
    </row>
    <row r="16" spans="1:28" x14ac:dyDescent="0.6">
      <c r="A16">
        <v>2024</v>
      </c>
      <c r="B16">
        <v>1</v>
      </c>
      <c r="C16">
        <v>15</v>
      </c>
      <c r="D16">
        <f t="shared" si="2"/>
        <v>1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22576</v>
      </c>
      <c r="M16">
        <v>21926</v>
      </c>
      <c r="N16">
        <v>0.4315418145867973</v>
      </c>
      <c r="O16">
        <v>0.5684581854132027</v>
      </c>
      <c r="P16">
        <v>0.71624887031461426</v>
      </c>
      <c r="Q16">
        <v>0.28375112968538568</v>
      </c>
      <c r="R16">
        <v>0.16244663640857421</v>
      </c>
      <c r="S16" s="3">
        <v>4293</v>
      </c>
      <c r="T16" s="3">
        <f t="shared" si="3"/>
        <v>-404</v>
      </c>
      <c r="U16">
        <v>5336</v>
      </c>
      <c r="V16">
        <v>4016.745499325888</v>
      </c>
      <c r="W16">
        <v>4293</v>
      </c>
      <c r="X16" s="10">
        <v>5.3</v>
      </c>
      <c r="Y16">
        <v>0</v>
      </c>
      <c r="Z16">
        <v>0</v>
      </c>
      <c r="AA16">
        <v>3840</v>
      </c>
      <c r="AB16">
        <v>3980</v>
      </c>
    </row>
    <row r="17" spans="1:28" x14ac:dyDescent="0.6">
      <c r="A17">
        <v>2024</v>
      </c>
      <c r="B17">
        <v>1</v>
      </c>
      <c r="C17">
        <v>16</v>
      </c>
      <c r="D17">
        <f t="shared" si="2"/>
        <v>2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20950</v>
      </c>
      <c r="M17">
        <v>21025</v>
      </c>
      <c r="N17">
        <v>0.45457525234432911</v>
      </c>
      <c r="O17">
        <v>0.54542474765567095</v>
      </c>
      <c r="P17">
        <v>0.72655839981463732</v>
      </c>
      <c r="Q17">
        <v>0.27344160018536268</v>
      </c>
      <c r="R17">
        <v>0.12282688577534689</v>
      </c>
      <c r="S17" s="3">
        <v>4336</v>
      </c>
      <c r="T17" s="3">
        <f t="shared" si="3"/>
        <v>43</v>
      </c>
      <c r="U17">
        <v>5336</v>
      </c>
      <c r="V17">
        <v>4053.0398927932979</v>
      </c>
      <c r="W17">
        <v>4336</v>
      </c>
      <c r="X17" s="10">
        <v>4.9000000000000004</v>
      </c>
      <c r="Y17">
        <v>0</v>
      </c>
      <c r="Z17">
        <v>0</v>
      </c>
      <c r="AA17">
        <v>3667</v>
      </c>
      <c r="AB17">
        <v>3614</v>
      </c>
    </row>
    <row r="18" spans="1:28" x14ac:dyDescent="0.6">
      <c r="A18">
        <v>2024</v>
      </c>
      <c r="B18">
        <v>1</v>
      </c>
      <c r="C18">
        <v>17</v>
      </c>
      <c r="D18">
        <f t="shared" si="2"/>
        <v>3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21176</v>
      </c>
      <c r="M18">
        <v>21694</v>
      </c>
      <c r="N18">
        <v>0.4397109800497162</v>
      </c>
      <c r="O18">
        <v>0.5602890199502838</v>
      </c>
      <c r="P18">
        <v>0.7334549081202697</v>
      </c>
      <c r="Q18">
        <v>0.26654509187973041</v>
      </c>
      <c r="R18">
        <v>0.19567964083307371</v>
      </c>
      <c r="S18" s="3">
        <v>4428</v>
      </c>
      <c r="T18" s="3">
        <f t="shared" si="3"/>
        <v>92</v>
      </c>
      <c r="U18">
        <v>5336</v>
      </c>
      <c r="V18">
        <v>4154.2141589993098</v>
      </c>
      <c r="W18">
        <v>4428</v>
      </c>
      <c r="X18" s="10">
        <v>8.9</v>
      </c>
      <c r="Y18">
        <v>0</v>
      </c>
      <c r="Z18">
        <v>0</v>
      </c>
      <c r="AA18">
        <v>3725</v>
      </c>
      <c r="AB18">
        <v>3598</v>
      </c>
    </row>
    <row r="19" spans="1:28" x14ac:dyDescent="0.6">
      <c r="A19">
        <v>2024</v>
      </c>
      <c r="B19">
        <v>1</v>
      </c>
      <c r="C19">
        <v>18</v>
      </c>
      <c r="D19">
        <f t="shared" si="2"/>
        <v>4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22013</v>
      </c>
      <c r="M19">
        <v>22405</v>
      </c>
      <c r="N19">
        <v>0.4514887361773175</v>
      </c>
      <c r="O19">
        <v>0.54851126382268256</v>
      </c>
      <c r="P19">
        <v>0.71995633643557522</v>
      </c>
      <c r="Q19">
        <v>0.28004366356442478</v>
      </c>
      <c r="R19">
        <v>0.2048673788725692</v>
      </c>
      <c r="S19" s="3">
        <v>4499</v>
      </c>
      <c r="T19" s="3">
        <f t="shared" si="3"/>
        <v>71</v>
      </c>
      <c r="U19">
        <v>5336</v>
      </c>
      <c r="V19">
        <v>4150.7536721269853</v>
      </c>
      <c r="W19">
        <v>4499</v>
      </c>
      <c r="X19" s="10">
        <v>10.9</v>
      </c>
      <c r="Y19">
        <v>14</v>
      </c>
      <c r="Z19">
        <v>152.6</v>
      </c>
      <c r="AA19">
        <v>3594</v>
      </c>
      <c r="AB19">
        <v>3415</v>
      </c>
    </row>
    <row r="20" spans="1:28" x14ac:dyDescent="0.6">
      <c r="A20">
        <v>2024</v>
      </c>
      <c r="B20">
        <v>1</v>
      </c>
      <c r="C20">
        <v>19</v>
      </c>
      <c r="D20">
        <f t="shared" si="2"/>
        <v>5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22160</v>
      </c>
      <c r="M20">
        <v>21005</v>
      </c>
      <c r="N20">
        <v>0.4277913440637226</v>
      </c>
      <c r="O20">
        <v>0.57220865593627745</v>
      </c>
      <c r="P20">
        <v>0.69710322712240869</v>
      </c>
      <c r="Q20">
        <v>0.30289677287759131</v>
      </c>
      <c r="R20">
        <v>0.3666908751947115</v>
      </c>
      <c r="S20" s="3">
        <v>4614</v>
      </c>
      <c r="T20" s="3">
        <f t="shared" si="3"/>
        <v>115</v>
      </c>
      <c r="U20">
        <v>5336</v>
      </c>
      <c r="V20">
        <v>4229.3169474527631</v>
      </c>
      <c r="W20">
        <v>4614</v>
      </c>
      <c r="X20" s="10">
        <v>7.1</v>
      </c>
      <c r="Y20">
        <v>0</v>
      </c>
      <c r="Z20">
        <v>0</v>
      </c>
      <c r="AA20">
        <v>3739</v>
      </c>
      <c r="AB20">
        <v>3473</v>
      </c>
    </row>
    <row r="21" spans="1:28" x14ac:dyDescent="0.6">
      <c r="A21">
        <v>2024</v>
      </c>
      <c r="B21">
        <v>1</v>
      </c>
      <c r="C21">
        <v>20</v>
      </c>
      <c r="D21">
        <f t="shared" si="2"/>
        <v>6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21959</v>
      </c>
      <c r="M21">
        <v>21542</v>
      </c>
      <c r="N21">
        <v>0.44653181027475319</v>
      </c>
      <c r="O21">
        <v>0.5534681897252467</v>
      </c>
      <c r="P21">
        <v>0.7378121592586171</v>
      </c>
      <c r="Q21">
        <v>0.2621878407413829</v>
      </c>
      <c r="R21">
        <v>0.18585188587692689</v>
      </c>
      <c r="S21" s="3">
        <v>4698</v>
      </c>
      <c r="T21" s="3">
        <f t="shared" si="3"/>
        <v>84</v>
      </c>
      <c r="U21">
        <v>5336</v>
      </c>
      <c r="V21">
        <v>4367.8680360138515</v>
      </c>
      <c r="W21">
        <v>4698</v>
      </c>
      <c r="X21" s="10">
        <v>7</v>
      </c>
      <c r="Y21">
        <v>20</v>
      </c>
      <c r="Z21">
        <v>140</v>
      </c>
      <c r="AA21">
        <v>3114</v>
      </c>
      <c r="AB21">
        <v>3116</v>
      </c>
    </row>
    <row r="22" spans="1:28" x14ac:dyDescent="0.6">
      <c r="A22">
        <v>2024</v>
      </c>
      <c r="B22">
        <v>1</v>
      </c>
      <c r="C22">
        <v>21</v>
      </c>
      <c r="D22">
        <f t="shared" si="2"/>
        <v>7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23157</v>
      </c>
      <c r="M22">
        <v>22380</v>
      </c>
      <c r="N22">
        <v>0.4264323335257591</v>
      </c>
      <c r="O22">
        <v>0.57356766647424084</v>
      </c>
      <c r="P22">
        <v>0.72474284654215448</v>
      </c>
      <c r="Q22">
        <v>0.27525715345784552</v>
      </c>
      <c r="R22">
        <v>0.2028023879234952</v>
      </c>
      <c r="S22" s="3">
        <v>4659</v>
      </c>
      <c r="T22" s="3">
        <f t="shared" si="3"/>
        <v>-39</v>
      </c>
      <c r="U22">
        <v>5336</v>
      </c>
      <c r="V22">
        <v>4553.4819648437024</v>
      </c>
      <c r="W22">
        <v>4659</v>
      </c>
      <c r="X22" s="10">
        <v>7.5</v>
      </c>
      <c r="Y22">
        <v>0.3</v>
      </c>
      <c r="Z22">
        <v>2.25</v>
      </c>
      <c r="AA22">
        <v>3607</v>
      </c>
      <c r="AB22">
        <v>4169</v>
      </c>
    </row>
    <row r="23" spans="1:28" x14ac:dyDescent="0.6">
      <c r="A23">
        <v>2024</v>
      </c>
      <c r="B23">
        <v>1</v>
      </c>
      <c r="C23">
        <v>22</v>
      </c>
      <c r="D23">
        <f t="shared" si="2"/>
        <v>1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22906</v>
      </c>
      <c r="M23">
        <v>21593</v>
      </c>
      <c r="N23">
        <v>0.43994053033459413</v>
      </c>
      <c r="O23">
        <v>0.56005946966540587</v>
      </c>
      <c r="P23">
        <v>0.69790214551701724</v>
      </c>
      <c r="Q23">
        <v>0.30209785448298271</v>
      </c>
      <c r="R23">
        <v>0.22211914044814521</v>
      </c>
      <c r="S23" s="3">
        <v>4195</v>
      </c>
      <c r="T23" s="3">
        <f t="shared" si="3"/>
        <v>-464</v>
      </c>
      <c r="U23">
        <v>5336</v>
      </c>
      <c r="V23">
        <v>3979.444037980903</v>
      </c>
      <c r="W23">
        <v>4195</v>
      </c>
      <c r="X23" s="10">
        <v>1.1000000000000001</v>
      </c>
      <c r="Y23">
        <v>0.1</v>
      </c>
      <c r="Z23">
        <v>0.11</v>
      </c>
      <c r="AA23">
        <v>3754</v>
      </c>
      <c r="AB23">
        <v>3929</v>
      </c>
    </row>
    <row r="24" spans="1:28" x14ac:dyDescent="0.6">
      <c r="A24">
        <v>2024</v>
      </c>
      <c r="B24">
        <v>1</v>
      </c>
      <c r="C24">
        <v>23</v>
      </c>
      <c r="D24">
        <f t="shared" si="2"/>
        <v>2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16960</v>
      </c>
      <c r="M24">
        <v>16023</v>
      </c>
      <c r="N24">
        <v>0.33268075638317862</v>
      </c>
      <c r="O24">
        <v>0.66731924361682149</v>
      </c>
      <c r="P24">
        <v>0.70084436901045899</v>
      </c>
      <c r="Q24">
        <v>0.29915563098954101</v>
      </c>
      <c r="R24">
        <v>0.17692676412399591</v>
      </c>
      <c r="S24" s="3">
        <v>3972</v>
      </c>
      <c r="T24" s="3">
        <f t="shared" si="3"/>
        <v>-223</v>
      </c>
      <c r="U24">
        <v>5336</v>
      </c>
      <c r="V24">
        <v>3871.1452279825839</v>
      </c>
      <c r="W24">
        <v>3972</v>
      </c>
      <c r="X24" s="10">
        <v>-4.5999999999999996</v>
      </c>
      <c r="Y24">
        <v>0</v>
      </c>
      <c r="Z24">
        <v>0</v>
      </c>
      <c r="AA24">
        <v>3166</v>
      </c>
      <c r="AB24">
        <v>3110</v>
      </c>
    </row>
    <row r="25" spans="1:28" x14ac:dyDescent="0.6">
      <c r="A25">
        <v>2024</v>
      </c>
      <c r="B25">
        <v>1</v>
      </c>
      <c r="C25">
        <v>24</v>
      </c>
      <c r="D25">
        <f t="shared" si="2"/>
        <v>3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21504</v>
      </c>
      <c r="M25">
        <v>21649</v>
      </c>
      <c r="N25">
        <v>0.43760683760683761</v>
      </c>
      <c r="O25">
        <v>0.56239316239316239</v>
      </c>
      <c r="P25">
        <v>0.71866725322607683</v>
      </c>
      <c r="Q25">
        <v>0.28133274677392328</v>
      </c>
      <c r="R25">
        <v>0.41889349756996819</v>
      </c>
      <c r="S25" s="3">
        <v>4280</v>
      </c>
      <c r="T25" s="3">
        <f t="shared" si="3"/>
        <v>308</v>
      </c>
      <c r="U25">
        <v>5336</v>
      </c>
      <c r="V25">
        <v>4188.4048443176953</v>
      </c>
      <c r="W25">
        <v>4280</v>
      </c>
      <c r="X25" s="10">
        <v>-2.8</v>
      </c>
      <c r="Y25">
        <v>0</v>
      </c>
      <c r="Z25">
        <v>0</v>
      </c>
      <c r="AA25">
        <v>3747</v>
      </c>
      <c r="AB25">
        <v>3699</v>
      </c>
    </row>
    <row r="26" spans="1:28" x14ac:dyDescent="0.6">
      <c r="A26">
        <v>2024</v>
      </c>
      <c r="B26">
        <v>1</v>
      </c>
      <c r="C26">
        <v>25</v>
      </c>
      <c r="D26">
        <f t="shared" si="2"/>
        <v>4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21833</v>
      </c>
      <c r="M26">
        <v>22197</v>
      </c>
      <c r="N26">
        <v>0.4547075443223686</v>
      </c>
      <c r="O26">
        <v>0.54529245567763152</v>
      </c>
      <c r="P26">
        <v>0.7204685263440499</v>
      </c>
      <c r="Q26">
        <v>0.27953147365594999</v>
      </c>
      <c r="R26">
        <v>0.38120090996843858</v>
      </c>
      <c r="S26" s="3">
        <v>4361</v>
      </c>
      <c r="T26" s="3">
        <f t="shared" si="3"/>
        <v>81</v>
      </c>
      <c r="U26">
        <v>5336</v>
      </c>
      <c r="V26">
        <v>4275.5493399006391</v>
      </c>
      <c r="W26">
        <v>4361</v>
      </c>
      <c r="X26" s="10">
        <v>-1.4</v>
      </c>
      <c r="Y26">
        <v>0</v>
      </c>
      <c r="Z26">
        <v>0</v>
      </c>
      <c r="AA26">
        <v>3808</v>
      </c>
      <c r="AB26">
        <v>3524</v>
      </c>
    </row>
    <row r="27" spans="1:28" x14ac:dyDescent="0.6">
      <c r="A27">
        <v>2024</v>
      </c>
      <c r="B27">
        <v>1</v>
      </c>
      <c r="C27">
        <v>26</v>
      </c>
      <c r="D27">
        <f t="shared" si="2"/>
        <v>5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21212</v>
      </c>
      <c r="M27">
        <v>21074</v>
      </c>
      <c r="N27">
        <v>0.40671047522258602</v>
      </c>
      <c r="O27">
        <v>0.59328952477741403</v>
      </c>
      <c r="P27">
        <v>0.69479318259595069</v>
      </c>
      <c r="Q27">
        <v>0.3052068174040492</v>
      </c>
      <c r="R27">
        <v>0.2041610254413023</v>
      </c>
      <c r="S27" s="3">
        <v>4532</v>
      </c>
      <c r="T27" s="3">
        <f t="shared" si="3"/>
        <v>171</v>
      </c>
      <c r="U27">
        <v>5336</v>
      </c>
      <c r="V27">
        <v>4213.5788003868602</v>
      </c>
      <c r="W27">
        <v>4532</v>
      </c>
      <c r="X27" s="10">
        <v>2.6</v>
      </c>
      <c r="Y27">
        <v>0</v>
      </c>
      <c r="Z27">
        <v>0</v>
      </c>
      <c r="AA27">
        <v>3849</v>
      </c>
      <c r="AB27">
        <v>3580</v>
      </c>
    </row>
    <row r="28" spans="1:28" x14ac:dyDescent="0.6">
      <c r="A28">
        <v>2024</v>
      </c>
      <c r="B28">
        <v>1</v>
      </c>
      <c r="C28">
        <v>27</v>
      </c>
      <c r="D28">
        <f t="shared" si="2"/>
        <v>6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21176</v>
      </c>
      <c r="M28">
        <v>21602</v>
      </c>
      <c r="N28">
        <v>0.4558722457352033</v>
      </c>
      <c r="O28">
        <v>0.54412775426479676</v>
      </c>
      <c r="P28">
        <v>0.74710508814724808</v>
      </c>
      <c r="Q28">
        <v>0.25289491185275198</v>
      </c>
      <c r="R28">
        <v>0.15745954934399661</v>
      </c>
      <c r="S28" s="3">
        <v>4653</v>
      </c>
      <c r="T28" s="3">
        <f t="shared" si="3"/>
        <v>121</v>
      </c>
      <c r="U28">
        <v>5336</v>
      </c>
      <c r="V28">
        <v>4478.3927930557684</v>
      </c>
      <c r="W28">
        <v>4653</v>
      </c>
      <c r="X28" s="10">
        <v>4.3</v>
      </c>
      <c r="Y28">
        <v>0</v>
      </c>
      <c r="Z28">
        <v>0</v>
      </c>
      <c r="AA28">
        <v>3279</v>
      </c>
      <c r="AB28">
        <v>3230</v>
      </c>
    </row>
    <row r="29" spans="1:28" x14ac:dyDescent="0.6">
      <c r="A29">
        <v>2024</v>
      </c>
      <c r="B29">
        <v>1</v>
      </c>
      <c r="C29">
        <v>28</v>
      </c>
      <c r="D29">
        <f t="shared" si="2"/>
        <v>7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23021</v>
      </c>
      <c r="M29">
        <v>22106</v>
      </c>
      <c r="N29">
        <v>0.42881184210018752</v>
      </c>
      <c r="O29">
        <v>0.57118815789981259</v>
      </c>
      <c r="P29">
        <v>0.72397615185734876</v>
      </c>
      <c r="Q29">
        <v>0.27602384814265118</v>
      </c>
      <c r="R29">
        <v>0.1555761108195724</v>
      </c>
      <c r="S29" s="3">
        <v>4607</v>
      </c>
      <c r="T29" s="3">
        <f t="shared" si="3"/>
        <v>-46</v>
      </c>
      <c r="U29">
        <v>5336</v>
      </c>
      <c r="V29">
        <v>4566.216098447333</v>
      </c>
      <c r="W29">
        <v>4607</v>
      </c>
      <c r="X29" s="10">
        <v>4.2</v>
      </c>
      <c r="Y29">
        <v>0</v>
      </c>
      <c r="Z29">
        <v>0</v>
      </c>
      <c r="AA29">
        <v>3592</v>
      </c>
      <c r="AB29">
        <v>4228</v>
      </c>
    </row>
    <row r="30" spans="1:28" x14ac:dyDescent="0.6">
      <c r="A30">
        <v>2024</v>
      </c>
      <c r="B30">
        <v>1</v>
      </c>
      <c r="C30">
        <v>29</v>
      </c>
      <c r="D30">
        <f t="shared" si="2"/>
        <v>1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22742</v>
      </c>
      <c r="M30">
        <v>21255</v>
      </c>
      <c r="N30">
        <v>0.44473148035113069</v>
      </c>
      <c r="O30">
        <v>0.55526851964886936</v>
      </c>
      <c r="P30">
        <v>0.73543485465949499</v>
      </c>
      <c r="Q30">
        <v>0.26456514534050501</v>
      </c>
      <c r="R30">
        <v>0.1793041404860746</v>
      </c>
      <c r="S30" s="3">
        <v>4076</v>
      </c>
      <c r="T30" s="3">
        <f t="shared" si="3"/>
        <v>-531</v>
      </c>
      <c r="U30">
        <v>5336</v>
      </c>
      <c r="V30">
        <v>4103.570058692907</v>
      </c>
      <c r="W30">
        <v>4076</v>
      </c>
      <c r="X30" s="10">
        <v>4.7</v>
      </c>
      <c r="Y30">
        <v>0</v>
      </c>
      <c r="Z30">
        <v>0</v>
      </c>
      <c r="AA30">
        <v>3772</v>
      </c>
      <c r="AB30">
        <v>3933</v>
      </c>
    </row>
    <row r="31" spans="1:28" x14ac:dyDescent="0.6">
      <c r="A31">
        <v>2024</v>
      </c>
      <c r="B31">
        <v>1</v>
      </c>
      <c r="C31">
        <v>30</v>
      </c>
      <c r="D31">
        <f t="shared" si="2"/>
        <v>2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21569</v>
      </c>
      <c r="M31">
        <v>20271</v>
      </c>
      <c r="N31">
        <v>0.44752419821623979</v>
      </c>
      <c r="O31">
        <v>0.55247580178376032</v>
      </c>
      <c r="P31">
        <v>0.71611806110076004</v>
      </c>
      <c r="Q31">
        <v>0.28388193889923991</v>
      </c>
      <c r="R31">
        <v>0.15963957226933009</v>
      </c>
      <c r="S31" s="3">
        <v>4107</v>
      </c>
      <c r="T31" s="3">
        <f t="shared" si="3"/>
        <v>31</v>
      </c>
      <c r="U31">
        <v>5336</v>
      </c>
      <c r="V31">
        <v>4028.5659991674261</v>
      </c>
      <c r="W31">
        <v>4107</v>
      </c>
      <c r="X31" s="10">
        <v>7</v>
      </c>
      <c r="Y31">
        <v>0</v>
      </c>
      <c r="Z31">
        <v>0</v>
      </c>
      <c r="AA31">
        <v>3816</v>
      </c>
      <c r="AB31">
        <v>3837</v>
      </c>
    </row>
    <row r="32" spans="1:28" x14ac:dyDescent="0.6">
      <c r="A32">
        <v>2024</v>
      </c>
      <c r="B32">
        <v>1</v>
      </c>
      <c r="C32">
        <v>31</v>
      </c>
      <c r="D32">
        <f t="shared" si="2"/>
        <v>3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21648</v>
      </c>
      <c r="M32">
        <v>20520</v>
      </c>
      <c r="N32">
        <v>0.44669927999922537</v>
      </c>
      <c r="O32">
        <v>0.55330072000077468</v>
      </c>
      <c r="P32">
        <v>0.72088600102623057</v>
      </c>
      <c r="Q32">
        <v>0.27911399897376948</v>
      </c>
      <c r="R32">
        <v>0.14733161373117659</v>
      </c>
      <c r="S32" s="3">
        <v>4006</v>
      </c>
      <c r="T32" s="3">
        <f t="shared" si="3"/>
        <v>-101</v>
      </c>
      <c r="U32">
        <v>5336</v>
      </c>
      <c r="V32">
        <v>4108.3629655300119</v>
      </c>
      <c r="W32">
        <v>4006</v>
      </c>
      <c r="X32" s="10">
        <v>9.8000000000000007</v>
      </c>
      <c r="Y32">
        <v>1.7</v>
      </c>
      <c r="Z32">
        <v>16.66</v>
      </c>
      <c r="AA32">
        <v>3821</v>
      </c>
      <c r="AB32">
        <v>3878</v>
      </c>
    </row>
    <row r="33" spans="1:28" x14ac:dyDescent="0.6">
      <c r="A33">
        <v>2024</v>
      </c>
      <c r="B33">
        <v>2</v>
      </c>
      <c r="C33">
        <v>1</v>
      </c>
      <c r="D33">
        <f t="shared" si="2"/>
        <v>4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20710</v>
      </c>
      <c r="M33">
        <v>20598</v>
      </c>
      <c r="N33">
        <v>0.46067198372561702</v>
      </c>
      <c r="O33">
        <v>0.53932801627438298</v>
      </c>
      <c r="P33">
        <v>0.7302994199187971</v>
      </c>
      <c r="Q33">
        <v>0.2697005800812029</v>
      </c>
      <c r="R33">
        <v>0.23335171172541419</v>
      </c>
      <c r="S33" s="3">
        <v>4050</v>
      </c>
      <c r="T33" s="3">
        <f t="shared" si="3"/>
        <v>44</v>
      </c>
      <c r="U33">
        <v>5336</v>
      </c>
      <c r="V33">
        <v>4183.5871736811496</v>
      </c>
      <c r="W33">
        <v>4050</v>
      </c>
      <c r="X33" s="10">
        <v>7.6</v>
      </c>
      <c r="Y33">
        <v>3.1</v>
      </c>
      <c r="Z33">
        <v>23.56</v>
      </c>
      <c r="AA33">
        <v>3998</v>
      </c>
      <c r="AB33">
        <v>3742</v>
      </c>
    </row>
    <row r="34" spans="1:28" x14ac:dyDescent="0.6">
      <c r="A34">
        <v>2024</v>
      </c>
      <c r="B34">
        <v>2</v>
      </c>
      <c r="C34">
        <v>2</v>
      </c>
      <c r="D34">
        <f t="shared" si="2"/>
        <v>5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20824</v>
      </c>
      <c r="M34">
        <v>19448</v>
      </c>
      <c r="N34">
        <v>0.43210925944489958</v>
      </c>
      <c r="O34">
        <v>0.56789074055510047</v>
      </c>
      <c r="P34">
        <v>0.70418504809098514</v>
      </c>
      <c r="Q34">
        <v>0.29581495190901491</v>
      </c>
      <c r="R34">
        <v>0.16029523957496999</v>
      </c>
      <c r="S34" s="3">
        <v>4298</v>
      </c>
      <c r="T34" s="3">
        <f t="shared" si="3"/>
        <v>248</v>
      </c>
      <c r="U34">
        <v>5336</v>
      </c>
      <c r="V34">
        <v>4196.0277713776404</v>
      </c>
      <c r="W34">
        <v>4298</v>
      </c>
      <c r="X34" s="10">
        <v>6.2</v>
      </c>
      <c r="Y34">
        <v>0.3</v>
      </c>
      <c r="Z34">
        <v>1.86</v>
      </c>
      <c r="AA34">
        <v>3957</v>
      </c>
      <c r="AB34">
        <v>3681</v>
      </c>
    </row>
    <row r="35" spans="1:28" x14ac:dyDescent="0.6">
      <c r="A35">
        <v>2024</v>
      </c>
      <c r="B35">
        <v>2</v>
      </c>
      <c r="C35">
        <v>3</v>
      </c>
      <c r="D35">
        <f t="shared" si="2"/>
        <v>6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20653</v>
      </c>
      <c r="M35">
        <v>19781</v>
      </c>
      <c r="N35">
        <v>0.46680983692892508</v>
      </c>
      <c r="O35">
        <v>0.53319016307107492</v>
      </c>
      <c r="P35">
        <v>0.72218308548311005</v>
      </c>
      <c r="Q35">
        <v>0.27781691451688989</v>
      </c>
      <c r="R35">
        <v>0.13756846235487169</v>
      </c>
      <c r="S35" s="3">
        <v>4395</v>
      </c>
      <c r="T35" s="3">
        <f t="shared" si="3"/>
        <v>97</v>
      </c>
      <c r="U35">
        <v>5336</v>
      </c>
      <c r="V35">
        <v>4306.5208251908889</v>
      </c>
      <c r="W35">
        <v>4395</v>
      </c>
      <c r="X35" s="10">
        <v>6.7</v>
      </c>
      <c r="Y35">
        <v>4</v>
      </c>
      <c r="Z35">
        <v>26.8</v>
      </c>
      <c r="AA35">
        <v>3411</v>
      </c>
      <c r="AB35">
        <v>3319</v>
      </c>
    </row>
    <row r="36" spans="1:28" x14ac:dyDescent="0.6">
      <c r="A36">
        <v>2024</v>
      </c>
      <c r="B36">
        <v>2</v>
      </c>
      <c r="C36">
        <v>4</v>
      </c>
      <c r="D36">
        <f t="shared" si="2"/>
        <v>7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21866</v>
      </c>
      <c r="M36">
        <v>19039</v>
      </c>
      <c r="N36">
        <v>0.42397784786693909</v>
      </c>
      <c r="O36">
        <v>0.57602215213306085</v>
      </c>
      <c r="P36">
        <v>0.71622910947487528</v>
      </c>
      <c r="Q36">
        <v>0.28377089052512477</v>
      </c>
      <c r="R36">
        <v>9.7342158084736854E-2</v>
      </c>
      <c r="S36" s="3">
        <v>4278</v>
      </c>
      <c r="T36" s="3">
        <f t="shared" si="3"/>
        <v>-117</v>
      </c>
      <c r="U36">
        <v>5336</v>
      </c>
      <c r="V36">
        <v>4437.9543109661927</v>
      </c>
      <c r="W36">
        <v>4278</v>
      </c>
      <c r="X36" s="10">
        <v>7.7</v>
      </c>
      <c r="Y36">
        <v>3.8</v>
      </c>
      <c r="Z36">
        <v>29.26</v>
      </c>
      <c r="AA36">
        <v>3411</v>
      </c>
      <c r="AB36">
        <v>4234</v>
      </c>
    </row>
    <row r="37" spans="1:28" x14ac:dyDescent="0.6">
      <c r="A37">
        <v>2024</v>
      </c>
      <c r="B37">
        <v>2</v>
      </c>
      <c r="C37">
        <v>5</v>
      </c>
      <c r="D37">
        <f t="shared" si="2"/>
        <v>1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20223</v>
      </c>
      <c r="M37">
        <v>17917</v>
      </c>
      <c r="N37">
        <v>0.42077013733795982</v>
      </c>
      <c r="O37">
        <v>0.57922986266204024</v>
      </c>
      <c r="P37">
        <v>0.71947098698244838</v>
      </c>
      <c r="Q37">
        <v>0.28052901301755162</v>
      </c>
      <c r="R37">
        <v>0.40406856144268349</v>
      </c>
      <c r="S37" s="3">
        <v>3577</v>
      </c>
      <c r="T37" s="3">
        <f t="shared" si="3"/>
        <v>-701</v>
      </c>
      <c r="U37">
        <v>5336</v>
      </c>
      <c r="V37">
        <v>3853.4253943808858</v>
      </c>
      <c r="W37">
        <v>3577</v>
      </c>
      <c r="X37" s="10">
        <v>6.4</v>
      </c>
      <c r="Y37">
        <v>11.8</v>
      </c>
      <c r="Z37">
        <v>75.52000000000001</v>
      </c>
      <c r="AA37">
        <v>3589</v>
      </c>
      <c r="AB37">
        <v>3801</v>
      </c>
    </row>
    <row r="38" spans="1:28" x14ac:dyDescent="0.6">
      <c r="A38">
        <v>2024</v>
      </c>
      <c r="B38">
        <v>2</v>
      </c>
      <c r="C38">
        <v>6</v>
      </c>
      <c r="D38">
        <f t="shared" si="2"/>
        <v>2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21112</v>
      </c>
      <c r="M38">
        <v>16955</v>
      </c>
      <c r="N38">
        <v>0.45763879476318009</v>
      </c>
      <c r="O38">
        <v>0.54236120523681997</v>
      </c>
      <c r="P38">
        <v>0.72280062937730027</v>
      </c>
      <c r="Q38">
        <v>0.27719937062269973</v>
      </c>
      <c r="R38">
        <v>0.25564329436119643</v>
      </c>
      <c r="S38" s="3">
        <v>3486</v>
      </c>
      <c r="T38" s="3">
        <f t="shared" si="3"/>
        <v>-91</v>
      </c>
      <c r="U38">
        <v>5336</v>
      </c>
      <c r="V38">
        <v>4042.3412290419592</v>
      </c>
      <c r="W38">
        <v>3486</v>
      </c>
      <c r="X38" s="10">
        <v>5.0999999999999996</v>
      </c>
      <c r="Y38">
        <v>0</v>
      </c>
      <c r="Z38">
        <v>0</v>
      </c>
      <c r="AA38">
        <v>3632</v>
      </c>
      <c r="AB38">
        <v>3898</v>
      </c>
    </row>
    <row r="39" spans="1:28" x14ac:dyDescent="0.6">
      <c r="A39">
        <v>2024</v>
      </c>
      <c r="B39">
        <v>2</v>
      </c>
      <c r="C39">
        <v>7</v>
      </c>
      <c r="D39">
        <f t="shared" si="2"/>
        <v>3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21598</v>
      </c>
      <c r="M39">
        <v>19773</v>
      </c>
      <c r="N39">
        <v>0.42525381193201262</v>
      </c>
      <c r="O39">
        <v>0.57474618806798738</v>
      </c>
      <c r="P39">
        <v>0.72900126113793928</v>
      </c>
      <c r="Q39">
        <v>0.27099873886206072</v>
      </c>
      <c r="R39">
        <v>0.20235444102226111</v>
      </c>
      <c r="S39" s="3">
        <v>3236</v>
      </c>
      <c r="T39" s="3">
        <f t="shared" si="3"/>
        <v>-250</v>
      </c>
      <c r="U39">
        <v>5336</v>
      </c>
      <c r="V39">
        <v>4189.5523228980592</v>
      </c>
      <c r="W39">
        <v>3236</v>
      </c>
      <c r="X39" s="10">
        <v>5</v>
      </c>
      <c r="Y39">
        <v>0</v>
      </c>
      <c r="Z39">
        <v>0</v>
      </c>
      <c r="AA39">
        <v>4042</v>
      </c>
      <c r="AB39">
        <v>3867</v>
      </c>
    </row>
    <row r="40" spans="1:28" x14ac:dyDescent="0.6">
      <c r="A40">
        <v>2024</v>
      </c>
      <c r="B40">
        <v>2</v>
      </c>
      <c r="C40">
        <v>8</v>
      </c>
      <c r="D40">
        <f t="shared" si="2"/>
        <v>4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21927</v>
      </c>
      <c r="M40">
        <v>22047</v>
      </c>
      <c r="N40">
        <v>0.45341629904323399</v>
      </c>
      <c r="O40">
        <v>0.54658370095676589</v>
      </c>
      <c r="P40">
        <v>0.71562678377693856</v>
      </c>
      <c r="Q40">
        <v>0.28437321622306139</v>
      </c>
      <c r="R40">
        <v>0.21513280750896849</v>
      </c>
      <c r="S40" s="3">
        <v>3861</v>
      </c>
      <c r="T40" s="3">
        <f t="shared" si="3"/>
        <v>625</v>
      </c>
      <c r="U40">
        <v>5336</v>
      </c>
      <c r="V40">
        <v>4213.5442602208623</v>
      </c>
      <c r="W40">
        <v>3861</v>
      </c>
      <c r="X40" s="10">
        <v>5.5</v>
      </c>
      <c r="Y40">
        <v>0</v>
      </c>
      <c r="Z40">
        <v>0</v>
      </c>
      <c r="AA40">
        <v>4408</v>
      </c>
      <c r="AB40">
        <v>3519</v>
      </c>
    </row>
    <row r="41" spans="1:28" x14ac:dyDescent="0.6">
      <c r="A41">
        <v>2024</v>
      </c>
      <c r="B41">
        <v>2</v>
      </c>
      <c r="C41">
        <v>9</v>
      </c>
      <c r="D41">
        <f t="shared" si="2"/>
        <v>5</v>
      </c>
      <c r="E41" t="s">
        <v>12</v>
      </c>
      <c r="F41" t="s">
        <v>14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-1</v>
      </c>
      <c r="H41">
        <f t="shared" si="0"/>
        <v>0</v>
      </c>
      <c r="I41">
        <f t="shared" si="1"/>
        <v>1</v>
      </c>
      <c r="J41" s="12" t="s">
        <v>79</v>
      </c>
      <c r="K41" s="12"/>
      <c r="L41">
        <v>21185</v>
      </c>
      <c r="M41">
        <v>22306</v>
      </c>
      <c r="N41">
        <v>0.44088279977214828</v>
      </c>
      <c r="O41">
        <v>0.55911720022785172</v>
      </c>
      <c r="P41">
        <v>0.69956745797538644</v>
      </c>
      <c r="Q41">
        <v>0.30043254202461372</v>
      </c>
      <c r="R41">
        <v>0.13970515906539679</v>
      </c>
      <c r="S41" s="3">
        <v>4483</v>
      </c>
      <c r="T41" s="3">
        <f t="shared" si="3"/>
        <v>622</v>
      </c>
      <c r="U41">
        <v>5336</v>
      </c>
      <c r="V41">
        <v>4347.753770867349</v>
      </c>
      <c r="W41">
        <v>4483</v>
      </c>
      <c r="X41" s="10">
        <v>6.2</v>
      </c>
      <c r="Y41">
        <v>0</v>
      </c>
      <c r="Z41">
        <v>0</v>
      </c>
      <c r="AA41">
        <v>3052</v>
      </c>
      <c r="AB41">
        <v>2390</v>
      </c>
    </row>
    <row r="42" spans="1:28" x14ac:dyDescent="0.6">
      <c r="A42">
        <v>2024</v>
      </c>
      <c r="B42">
        <v>2</v>
      </c>
      <c r="C42">
        <v>10</v>
      </c>
      <c r="D42">
        <f t="shared" si="2"/>
        <v>6</v>
      </c>
      <c r="E42" t="s">
        <v>12</v>
      </c>
      <c r="F42" t="s">
        <v>11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1</v>
      </c>
      <c r="I42">
        <f t="shared" si="1"/>
        <v>1</v>
      </c>
      <c r="J42" s="12" t="s">
        <v>79</v>
      </c>
      <c r="K42" s="12"/>
      <c r="L42">
        <v>20226</v>
      </c>
      <c r="M42">
        <v>21131</v>
      </c>
      <c r="N42">
        <v>0.46796596935915818</v>
      </c>
      <c r="O42">
        <v>0.53203403064084176</v>
      </c>
      <c r="P42">
        <v>0.73577183050867256</v>
      </c>
      <c r="Q42">
        <v>0.26422816949132738</v>
      </c>
      <c r="R42">
        <v>0.1586574072642184</v>
      </c>
      <c r="S42" s="3">
        <v>4598</v>
      </c>
      <c r="T42" s="3">
        <f t="shared" si="3"/>
        <v>115</v>
      </c>
      <c r="U42">
        <v>5336</v>
      </c>
      <c r="V42">
        <v>4528.8270991422423</v>
      </c>
      <c r="W42">
        <v>4598</v>
      </c>
      <c r="X42" s="10">
        <v>5.0999999999999996</v>
      </c>
      <c r="Y42">
        <v>0</v>
      </c>
      <c r="Z42">
        <v>0</v>
      </c>
      <c r="AA42">
        <v>2270</v>
      </c>
      <c r="AB42">
        <v>2437</v>
      </c>
    </row>
    <row r="43" spans="1:28" x14ac:dyDescent="0.6">
      <c r="A43">
        <v>2024</v>
      </c>
      <c r="B43">
        <v>2</v>
      </c>
      <c r="C43">
        <v>11</v>
      </c>
      <c r="D43">
        <f t="shared" si="2"/>
        <v>7</v>
      </c>
      <c r="E43" t="s">
        <v>12</v>
      </c>
      <c r="F43" t="s">
        <v>15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1</v>
      </c>
      <c r="H43">
        <f t="shared" si="0"/>
        <v>0</v>
      </c>
      <c r="I43">
        <f t="shared" si="1"/>
        <v>1</v>
      </c>
      <c r="J43" s="12" t="s">
        <v>79</v>
      </c>
      <c r="K43" s="12"/>
      <c r="L43">
        <v>22219</v>
      </c>
      <c r="M43">
        <v>22221</v>
      </c>
      <c r="N43">
        <v>0.44596683593223391</v>
      </c>
      <c r="O43">
        <v>0.55403316406776615</v>
      </c>
      <c r="P43">
        <v>0.70099031394150679</v>
      </c>
      <c r="Q43">
        <v>0.29900968605849321</v>
      </c>
      <c r="R43">
        <v>0.20249489719895841</v>
      </c>
      <c r="S43" s="3">
        <v>4527</v>
      </c>
      <c r="T43" s="3">
        <f t="shared" si="3"/>
        <v>-71</v>
      </c>
      <c r="U43">
        <v>5336</v>
      </c>
      <c r="V43">
        <v>4569.6681824350862</v>
      </c>
      <c r="W43">
        <v>4527</v>
      </c>
      <c r="X43" s="10">
        <v>5.4</v>
      </c>
      <c r="Y43">
        <v>0</v>
      </c>
      <c r="Z43">
        <v>0</v>
      </c>
      <c r="AA43">
        <v>2991</v>
      </c>
      <c r="AB43">
        <v>3569</v>
      </c>
    </row>
    <row r="44" spans="1:28" x14ac:dyDescent="0.6">
      <c r="A44">
        <v>2024</v>
      </c>
      <c r="B44">
        <v>2</v>
      </c>
      <c r="C44">
        <v>12</v>
      </c>
      <c r="D44">
        <f t="shared" si="2"/>
        <v>1</v>
      </c>
      <c r="E44" t="s">
        <v>12</v>
      </c>
      <c r="F44" t="s">
        <v>17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2</v>
      </c>
      <c r="H44">
        <f t="shared" si="0"/>
        <v>0</v>
      </c>
      <c r="I44">
        <f t="shared" si="1"/>
        <v>1</v>
      </c>
      <c r="J44" s="12" t="s">
        <v>79</v>
      </c>
      <c r="K44" s="12"/>
      <c r="L44">
        <v>23137</v>
      </c>
      <c r="M44">
        <v>21846</v>
      </c>
      <c r="N44">
        <v>0.45247762867395391</v>
      </c>
      <c r="O44">
        <v>0.54752237132604609</v>
      </c>
      <c r="P44">
        <v>0.70015742882123044</v>
      </c>
      <c r="Q44">
        <v>0.29984257117876961</v>
      </c>
      <c r="R44">
        <v>0.1592989154375177</v>
      </c>
      <c r="S44" s="3">
        <v>3940</v>
      </c>
      <c r="T44" s="3">
        <f t="shared" si="3"/>
        <v>-587</v>
      </c>
      <c r="U44">
        <v>5336</v>
      </c>
      <c r="V44">
        <v>4114.4629583450624</v>
      </c>
      <c r="W44">
        <v>3940</v>
      </c>
      <c r="X44" s="10">
        <v>6.5</v>
      </c>
      <c r="Y44">
        <v>0</v>
      </c>
      <c r="Z44">
        <v>0</v>
      </c>
      <c r="AA44">
        <v>3048</v>
      </c>
      <c r="AB44">
        <v>3657</v>
      </c>
    </row>
    <row r="45" spans="1:28" x14ac:dyDescent="0.6">
      <c r="A45">
        <v>2024</v>
      </c>
      <c r="B45">
        <v>2</v>
      </c>
      <c r="C45">
        <v>13</v>
      </c>
      <c r="D45">
        <f t="shared" si="2"/>
        <v>2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21289</v>
      </c>
      <c r="M45">
        <v>21922</v>
      </c>
      <c r="N45">
        <v>0.46646732433474369</v>
      </c>
      <c r="O45">
        <v>0.53353267566525631</v>
      </c>
      <c r="P45">
        <v>0.71337297513995745</v>
      </c>
      <c r="Q45">
        <v>0.28662702486004249</v>
      </c>
      <c r="R45">
        <v>0.18653377900555099</v>
      </c>
      <c r="S45" s="3">
        <v>3370</v>
      </c>
      <c r="T45" s="3">
        <f t="shared" si="3"/>
        <v>-570</v>
      </c>
      <c r="U45">
        <v>5336</v>
      </c>
      <c r="V45">
        <v>3960.9304778079199</v>
      </c>
      <c r="W45">
        <v>3370</v>
      </c>
      <c r="X45" s="10">
        <v>11.9</v>
      </c>
      <c r="Y45">
        <v>0</v>
      </c>
      <c r="Z45">
        <v>0</v>
      </c>
      <c r="AA45">
        <v>3347</v>
      </c>
      <c r="AB45">
        <v>3442</v>
      </c>
    </row>
    <row r="46" spans="1:28" x14ac:dyDescent="0.6">
      <c r="A46">
        <v>2024</v>
      </c>
      <c r="B46">
        <v>2</v>
      </c>
      <c r="C46">
        <v>14</v>
      </c>
      <c r="D46">
        <f t="shared" si="2"/>
        <v>3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21426</v>
      </c>
      <c r="M46">
        <v>22565</v>
      </c>
      <c r="N46">
        <v>0.44069346167097029</v>
      </c>
      <c r="O46">
        <v>0.55930653832902966</v>
      </c>
      <c r="P46">
        <v>0.71592171285077855</v>
      </c>
      <c r="Q46">
        <v>0.2840782871492214</v>
      </c>
      <c r="R46">
        <v>0.16665696856008269</v>
      </c>
      <c r="S46" s="3">
        <v>3633</v>
      </c>
      <c r="T46" s="3">
        <f t="shared" si="3"/>
        <v>263</v>
      </c>
      <c r="U46">
        <v>5336</v>
      </c>
      <c r="V46">
        <v>4036.7829187743159</v>
      </c>
      <c r="W46">
        <v>3633</v>
      </c>
      <c r="X46" s="10">
        <v>14.1</v>
      </c>
      <c r="Y46">
        <v>8</v>
      </c>
      <c r="Z46">
        <v>112.8</v>
      </c>
      <c r="AA46">
        <v>3729</v>
      </c>
      <c r="AB46">
        <v>3510</v>
      </c>
    </row>
    <row r="47" spans="1:28" x14ac:dyDescent="0.6">
      <c r="A47">
        <v>2024</v>
      </c>
      <c r="B47">
        <v>2</v>
      </c>
      <c r="C47">
        <v>15</v>
      </c>
      <c r="D47">
        <f t="shared" si="2"/>
        <v>4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21462</v>
      </c>
      <c r="M47">
        <v>22964</v>
      </c>
      <c r="N47">
        <v>0.4352493353403149</v>
      </c>
      <c r="O47">
        <v>0.56475066465968504</v>
      </c>
      <c r="P47">
        <v>0.7274709176331895</v>
      </c>
      <c r="Q47">
        <v>0.27252908236681062</v>
      </c>
      <c r="R47">
        <v>0.53837456161015407</v>
      </c>
      <c r="S47" s="3">
        <v>4068</v>
      </c>
      <c r="T47" s="3">
        <f t="shared" si="3"/>
        <v>435</v>
      </c>
      <c r="U47">
        <v>5336</v>
      </c>
      <c r="V47">
        <v>4201.5974447477747</v>
      </c>
      <c r="W47">
        <v>4068</v>
      </c>
      <c r="X47" s="10">
        <v>12.3</v>
      </c>
      <c r="Y47">
        <v>0.5</v>
      </c>
      <c r="Z47">
        <v>6.15</v>
      </c>
      <c r="AA47">
        <v>4022</v>
      </c>
      <c r="AB47">
        <v>3732</v>
      </c>
    </row>
    <row r="48" spans="1:28" x14ac:dyDescent="0.6">
      <c r="A48">
        <v>2024</v>
      </c>
      <c r="B48">
        <v>2</v>
      </c>
      <c r="C48">
        <v>16</v>
      </c>
      <c r="D48">
        <f t="shared" si="2"/>
        <v>5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20761</v>
      </c>
      <c r="M48">
        <v>22407</v>
      </c>
      <c r="N48">
        <v>0.42358147907455868</v>
      </c>
      <c r="O48">
        <v>0.57641852092544132</v>
      </c>
      <c r="P48">
        <v>0.71400056114588994</v>
      </c>
      <c r="Q48">
        <v>0.28599943885411022</v>
      </c>
      <c r="R48">
        <v>0.18831886106972609</v>
      </c>
      <c r="S48" s="3">
        <v>4274</v>
      </c>
      <c r="T48" s="3">
        <f t="shared" si="3"/>
        <v>206</v>
      </c>
      <c r="U48">
        <v>5336</v>
      </c>
      <c r="V48">
        <v>4238.5430386109629</v>
      </c>
      <c r="W48">
        <v>4274</v>
      </c>
      <c r="X48" s="10">
        <v>6.4</v>
      </c>
      <c r="Y48">
        <v>0</v>
      </c>
      <c r="Z48">
        <v>0</v>
      </c>
      <c r="AA48">
        <v>4076</v>
      </c>
      <c r="AB48">
        <v>3636</v>
      </c>
    </row>
    <row r="49" spans="1:28" x14ac:dyDescent="0.6">
      <c r="A49">
        <v>2024</v>
      </c>
      <c r="B49">
        <v>2</v>
      </c>
      <c r="C49">
        <v>17</v>
      </c>
      <c r="D49">
        <f t="shared" si="2"/>
        <v>6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20470</v>
      </c>
      <c r="M49">
        <v>22438</v>
      </c>
      <c r="N49">
        <v>0.43957504235528361</v>
      </c>
      <c r="O49">
        <v>0.56042495764471645</v>
      </c>
      <c r="P49">
        <v>0.73635079966042494</v>
      </c>
      <c r="Q49">
        <v>0.26364920033957512</v>
      </c>
      <c r="R49">
        <v>0.1576248198282871</v>
      </c>
      <c r="S49" s="3">
        <v>4419</v>
      </c>
      <c r="T49" s="3">
        <f t="shared" si="3"/>
        <v>145</v>
      </c>
      <c r="U49">
        <v>5336</v>
      </c>
      <c r="V49">
        <v>4379.6569195377933</v>
      </c>
      <c r="W49">
        <v>4419</v>
      </c>
      <c r="X49" s="10">
        <v>8.1999999999999993</v>
      </c>
      <c r="Y49">
        <v>0</v>
      </c>
      <c r="Z49">
        <v>0</v>
      </c>
      <c r="AA49">
        <v>3485</v>
      </c>
      <c r="AB49">
        <v>3381</v>
      </c>
    </row>
    <row r="50" spans="1:28" x14ac:dyDescent="0.6">
      <c r="A50">
        <v>2024</v>
      </c>
      <c r="B50">
        <v>2</v>
      </c>
      <c r="C50">
        <v>18</v>
      </c>
      <c r="D50">
        <f t="shared" si="2"/>
        <v>7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22149</v>
      </c>
      <c r="M50">
        <v>22415</v>
      </c>
      <c r="N50">
        <v>0.42107392319330028</v>
      </c>
      <c r="O50">
        <v>0.57892607680669972</v>
      </c>
      <c r="P50">
        <v>0.71809503933206353</v>
      </c>
      <c r="Q50">
        <v>0.28190496066793652</v>
      </c>
      <c r="R50">
        <v>0.19357261826985009</v>
      </c>
      <c r="S50" s="3">
        <v>4394</v>
      </c>
      <c r="T50" s="3">
        <f t="shared" si="3"/>
        <v>-25</v>
      </c>
      <c r="U50">
        <v>5336</v>
      </c>
      <c r="V50">
        <v>4403.3068302252568</v>
      </c>
      <c r="W50">
        <v>4394</v>
      </c>
      <c r="X50" s="10">
        <v>11.1</v>
      </c>
      <c r="Y50">
        <v>15</v>
      </c>
      <c r="Z50">
        <v>166.5</v>
      </c>
      <c r="AA50">
        <v>3647</v>
      </c>
      <c r="AB50">
        <v>4163</v>
      </c>
    </row>
    <row r="51" spans="1:28" x14ac:dyDescent="0.6">
      <c r="A51">
        <v>2024</v>
      </c>
      <c r="B51">
        <v>2</v>
      </c>
      <c r="C51">
        <v>19</v>
      </c>
      <c r="D51">
        <f t="shared" si="2"/>
        <v>1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17307</v>
      </c>
      <c r="M51">
        <v>17216</v>
      </c>
      <c r="N51">
        <v>0.31528177224544007</v>
      </c>
      <c r="O51">
        <v>0.68471822775455993</v>
      </c>
      <c r="P51">
        <v>0.69342379554317279</v>
      </c>
      <c r="Q51">
        <v>0.30657620445682732</v>
      </c>
      <c r="R51">
        <v>0.4738040938300454</v>
      </c>
      <c r="S51" s="3">
        <v>3978</v>
      </c>
      <c r="T51" s="3">
        <f t="shared" si="3"/>
        <v>-416</v>
      </c>
      <c r="U51">
        <v>5336</v>
      </c>
      <c r="V51">
        <v>3524.2743628406638</v>
      </c>
      <c r="W51">
        <v>3978</v>
      </c>
      <c r="X51" s="10">
        <v>16</v>
      </c>
      <c r="Y51">
        <v>63.5</v>
      </c>
      <c r="Z51">
        <v>1016</v>
      </c>
      <c r="AA51">
        <v>3358</v>
      </c>
      <c r="AB51">
        <v>3464</v>
      </c>
    </row>
    <row r="52" spans="1:28" x14ac:dyDescent="0.6">
      <c r="A52">
        <v>2024</v>
      </c>
      <c r="B52">
        <v>2</v>
      </c>
      <c r="C52">
        <v>20</v>
      </c>
      <c r="D52">
        <f t="shared" si="2"/>
        <v>2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22187</v>
      </c>
      <c r="M52">
        <v>21849</v>
      </c>
      <c r="N52">
        <v>0.48151416361214211</v>
      </c>
      <c r="O52">
        <v>0.51848583638785783</v>
      </c>
      <c r="P52">
        <v>0.6895785266050245</v>
      </c>
      <c r="Q52">
        <v>0.31042147339497539</v>
      </c>
      <c r="R52">
        <v>0.2274477262958414</v>
      </c>
      <c r="S52" s="3">
        <v>4119</v>
      </c>
      <c r="T52" s="3">
        <f t="shared" si="3"/>
        <v>141</v>
      </c>
      <c r="U52">
        <v>5336</v>
      </c>
      <c r="V52">
        <v>3902.724106913437</v>
      </c>
      <c r="W52">
        <v>4119</v>
      </c>
      <c r="X52" s="10">
        <v>9</v>
      </c>
      <c r="Y52">
        <v>3.5</v>
      </c>
      <c r="Z52">
        <v>31.5</v>
      </c>
      <c r="AA52">
        <v>3948</v>
      </c>
      <c r="AB52">
        <v>3984</v>
      </c>
    </row>
    <row r="53" spans="1:28" x14ac:dyDescent="0.6">
      <c r="A53">
        <v>2024</v>
      </c>
      <c r="B53">
        <v>2</v>
      </c>
      <c r="C53">
        <v>21</v>
      </c>
      <c r="D53">
        <f t="shared" si="2"/>
        <v>3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21278</v>
      </c>
      <c r="M53">
        <v>22060</v>
      </c>
      <c r="N53">
        <v>0.43501063527015082</v>
      </c>
      <c r="O53">
        <v>0.56498936472984918</v>
      </c>
      <c r="P53">
        <v>0.71035890291945658</v>
      </c>
      <c r="Q53">
        <v>0.28964109708054347</v>
      </c>
      <c r="R53">
        <v>0.24990282209140341</v>
      </c>
      <c r="S53" s="3">
        <v>4150</v>
      </c>
      <c r="T53" s="3">
        <f t="shared" si="3"/>
        <v>31</v>
      </c>
      <c r="U53">
        <v>5336</v>
      </c>
      <c r="V53">
        <v>4046.2311672151709</v>
      </c>
      <c r="W53">
        <v>4150</v>
      </c>
      <c r="X53" s="10">
        <v>6.7</v>
      </c>
      <c r="Y53">
        <v>6.7</v>
      </c>
      <c r="Z53">
        <v>44.89</v>
      </c>
      <c r="AA53">
        <v>3952</v>
      </c>
      <c r="AB53">
        <v>3812</v>
      </c>
    </row>
    <row r="54" spans="1:28" x14ac:dyDescent="0.6">
      <c r="A54">
        <v>2024</v>
      </c>
      <c r="B54">
        <v>2</v>
      </c>
      <c r="C54">
        <v>22</v>
      </c>
      <c r="D54">
        <f t="shared" si="2"/>
        <v>4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21574</v>
      </c>
      <c r="M54">
        <v>22181</v>
      </c>
      <c r="N54">
        <v>0.46425881732747509</v>
      </c>
      <c r="O54">
        <v>0.53574118267252491</v>
      </c>
      <c r="P54">
        <v>0.71428051753584443</v>
      </c>
      <c r="Q54">
        <v>0.28571948246415563</v>
      </c>
      <c r="R54">
        <v>0.44002521967601188</v>
      </c>
      <c r="S54" s="3">
        <v>4318</v>
      </c>
      <c r="T54" s="3">
        <f t="shared" si="3"/>
        <v>168</v>
      </c>
      <c r="U54">
        <v>5336</v>
      </c>
      <c r="V54">
        <v>4174.7479224475246</v>
      </c>
      <c r="W54">
        <v>4318</v>
      </c>
      <c r="X54" s="10">
        <v>4.5</v>
      </c>
      <c r="Y54">
        <v>3.1</v>
      </c>
      <c r="Z54">
        <v>13.95</v>
      </c>
      <c r="AA54">
        <v>3748</v>
      </c>
      <c r="AB54">
        <v>3521</v>
      </c>
    </row>
    <row r="55" spans="1:28" x14ac:dyDescent="0.6">
      <c r="A55">
        <v>2024</v>
      </c>
      <c r="B55">
        <v>2</v>
      </c>
      <c r="C55">
        <v>23</v>
      </c>
      <c r="D55">
        <f t="shared" si="2"/>
        <v>5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22569</v>
      </c>
      <c r="M55">
        <v>22336</v>
      </c>
      <c r="N55">
        <v>0.4366877979767253</v>
      </c>
      <c r="O55">
        <v>0.5633122020232747</v>
      </c>
      <c r="P55">
        <v>0.71101772122533369</v>
      </c>
      <c r="Q55">
        <v>0.28898227877466631</v>
      </c>
      <c r="R55">
        <v>0.28984336981741832</v>
      </c>
      <c r="S55" s="3">
        <v>4497</v>
      </c>
      <c r="T55" s="3">
        <f t="shared" si="3"/>
        <v>179</v>
      </c>
      <c r="U55">
        <v>5336</v>
      </c>
      <c r="V55">
        <v>4322.8430057821779</v>
      </c>
      <c r="W55">
        <v>4497</v>
      </c>
      <c r="X55" s="10">
        <v>4.3</v>
      </c>
      <c r="Y55">
        <v>0</v>
      </c>
      <c r="Z55">
        <v>0</v>
      </c>
      <c r="AA55">
        <v>3826</v>
      </c>
      <c r="AB55">
        <v>3563</v>
      </c>
    </row>
    <row r="56" spans="1:28" x14ac:dyDescent="0.6">
      <c r="A56">
        <v>2024</v>
      </c>
      <c r="B56">
        <v>2</v>
      </c>
      <c r="C56">
        <v>24</v>
      </c>
      <c r="D56">
        <f t="shared" si="2"/>
        <v>6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21592</v>
      </c>
      <c r="M56">
        <v>22135</v>
      </c>
      <c r="N56">
        <v>0.46096757433262631</v>
      </c>
      <c r="O56">
        <v>0.53903242566737375</v>
      </c>
      <c r="P56">
        <v>0.73811737570388092</v>
      </c>
      <c r="Q56">
        <v>0.26188262429611908</v>
      </c>
      <c r="R56">
        <v>0.18850048452124579</v>
      </c>
      <c r="S56" s="3">
        <v>4535</v>
      </c>
      <c r="T56" s="3">
        <f t="shared" si="3"/>
        <v>38</v>
      </c>
      <c r="U56">
        <v>5336</v>
      </c>
      <c r="V56">
        <v>4454.446520278957</v>
      </c>
      <c r="W56">
        <v>4535</v>
      </c>
      <c r="X56" s="10">
        <v>4.9000000000000004</v>
      </c>
      <c r="Y56">
        <v>0</v>
      </c>
      <c r="Z56">
        <v>0</v>
      </c>
      <c r="AA56">
        <v>3377</v>
      </c>
      <c r="AB56">
        <v>3179</v>
      </c>
    </row>
    <row r="57" spans="1:28" x14ac:dyDescent="0.6">
      <c r="A57">
        <v>2024</v>
      </c>
      <c r="B57">
        <v>2</v>
      </c>
      <c r="C57">
        <v>25</v>
      </c>
      <c r="D57">
        <f t="shared" si="2"/>
        <v>7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22980</v>
      </c>
      <c r="M57">
        <v>22761</v>
      </c>
      <c r="N57">
        <v>0.42180446314691677</v>
      </c>
      <c r="O57">
        <v>0.57819553685308311</v>
      </c>
      <c r="P57">
        <v>0.72101181111300428</v>
      </c>
      <c r="Q57">
        <v>0.27898818888699561</v>
      </c>
      <c r="R57">
        <v>0.17408118431601519</v>
      </c>
      <c r="S57" s="3">
        <v>4537</v>
      </c>
      <c r="T57" s="3">
        <f t="shared" si="3"/>
        <v>2</v>
      </c>
      <c r="U57">
        <v>5336</v>
      </c>
      <c r="V57">
        <v>4523.883676261964</v>
      </c>
      <c r="W57">
        <v>4537</v>
      </c>
      <c r="X57" s="10">
        <v>6.7</v>
      </c>
      <c r="Y57">
        <v>2.9</v>
      </c>
      <c r="Z57">
        <v>19.43</v>
      </c>
      <c r="AA57">
        <v>3341</v>
      </c>
      <c r="AB57">
        <v>3969</v>
      </c>
    </row>
    <row r="58" spans="1:28" x14ac:dyDescent="0.6">
      <c r="A58">
        <v>2024</v>
      </c>
      <c r="B58">
        <v>2</v>
      </c>
      <c r="C58">
        <v>26</v>
      </c>
      <c r="D58">
        <f t="shared" si="2"/>
        <v>1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22897</v>
      </c>
      <c r="M58">
        <v>21337</v>
      </c>
      <c r="N58">
        <v>0.4507607115966249</v>
      </c>
      <c r="O58">
        <v>0.54923928840337499</v>
      </c>
      <c r="P58">
        <v>0.7011245376570453</v>
      </c>
      <c r="Q58">
        <v>0.29887546234295459</v>
      </c>
      <c r="R58">
        <v>0.29156442113098457</v>
      </c>
      <c r="S58" s="3">
        <v>4251</v>
      </c>
      <c r="T58" s="3">
        <f t="shared" si="3"/>
        <v>-286</v>
      </c>
      <c r="U58">
        <v>5336</v>
      </c>
      <c r="V58">
        <v>3952.8009765256238</v>
      </c>
      <c r="W58">
        <v>4251</v>
      </c>
      <c r="X58" s="10">
        <v>6.3</v>
      </c>
      <c r="Y58">
        <v>0</v>
      </c>
      <c r="Z58">
        <v>0</v>
      </c>
      <c r="AA58">
        <v>3926</v>
      </c>
      <c r="AB58">
        <v>3878</v>
      </c>
    </row>
    <row r="59" spans="1:28" x14ac:dyDescent="0.6">
      <c r="A59">
        <v>2024</v>
      </c>
      <c r="B59">
        <v>2</v>
      </c>
      <c r="C59">
        <v>27</v>
      </c>
      <c r="D59">
        <f t="shared" si="2"/>
        <v>2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21824</v>
      </c>
      <c r="M59">
        <v>20732</v>
      </c>
      <c r="N59">
        <v>0.44697675450270608</v>
      </c>
      <c r="O59">
        <v>0.55302324549729398</v>
      </c>
      <c r="P59">
        <v>0.71454982445466886</v>
      </c>
      <c r="Q59">
        <v>0.28545017554533131</v>
      </c>
      <c r="R59">
        <v>0.15123689747392169</v>
      </c>
      <c r="S59" s="3">
        <v>4251</v>
      </c>
      <c r="T59" s="3">
        <f t="shared" si="3"/>
        <v>0</v>
      </c>
      <c r="U59">
        <v>5336</v>
      </c>
      <c r="V59">
        <v>4049.6823173370208</v>
      </c>
      <c r="W59">
        <v>4251</v>
      </c>
      <c r="X59" s="10">
        <v>4.8</v>
      </c>
      <c r="Y59">
        <v>0</v>
      </c>
      <c r="Z59">
        <v>0</v>
      </c>
      <c r="AA59">
        <v>3575</v>
      </c>
      <c r="AB59">
        <v>3516</v>
      </c>
    </row>
    <row r="60" spans="1:28" x14ac:dyDescent="0.6">
      <c r="A60">
        <v>2024</v>
      </c>
      <c r="B60">
        <v>2</v>
      </c>
      <c r="C60">
        <v>28</v>
      </c>
      <c r="D60">
        <f t="shared" si="2"/>
        <v>3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21977</v>
      </c>
      <c r="M60">
        <v>22544</v>
      </c>
      <c r="N60">
        <v>0.44821764543354409</v>
      </c>
      <c r="O60">
        <v>0.55178235456645586</v>
      </c>
      <c r="P60">
        <v>0.72480290809374759</v>
      </c>
      <c r="Q60">
        <v>0.27519709190625241</v>
      </c>
      <c r="R60">
        <v>0.21265226482172389</v>
      </c>
      <c r="S60" s="3">
        <v>4372</v>
      </c>
      <c r="T60" s="3">
        <f t="shared" si="3"/>
        <v>121</v>
      </c>
      <c r="U60">
        <v>5336</v>
      </c>
      <c r="V60">
        <v>4161.8761707194253</v>
      </c>
      <c r="W60">
        <v>4372</v>
      </c>
      <c r="X60" s="10">
        <v>7.6</v>
      </c>
      <c r="Y60">
        <v>0</v>
      </c>
      <c r="Z60">
        <v>0</v>
      </c>
      <c r="AA60">
        <v>3597</v>
      </c>
      <c r="AB60">
        <v>3430</v>
      </c>
    </row>
    <row r="61" spans="1:28" x14ac:dyDescent="0.6">
      <c r="A61">
        <v>2024</v>
      </c>
      <c r="B61">
        <v>2</v>
      </c>
      <c r="C61">
        <v>29</v>
      </c>
      <c r="D61">
        <f t="shared" si="2"/>
        <v>4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0</v>
      </c>
      <c r="I61">
        <f t="shared" si="1"/>
        <v>0</v>
      </c>
      <c r="L61">
        <v>23461</v>
      </c>
      <c r="M61">
        <v>23093</v>
      </c>
      <c r="N61">
        <v>0.4656434351009664</v>
      </c>
      <c r="O61">
        <v>0.5343565648990336</v>
      </c>
      <c r="P61">
        <v>0.72722868615297331</v>
      </c>
      <c r="Q61">
        <v>0.27277131384702669</v>
      </c>
      <c r="R61">
        <v>0.31638754438375161</v>
      </c>
      <c r="S61" s="3">
        <v>4617</v>
      </c>
      <c r="T61" s="3">
        <f t="shared" si="3"/>
        <v>245</v>
      </c>
      <c r="U61">
        <v>5336</v>
      </c>
      <c r="V61">
        <v>4272.8122746995386</v>
      </c>
      <c r="W61">
        <v>4617</v>
      </c>
      <c r="X61" s="10">
        <v>6</v>
      </c>
      <c r="Y61">
        <v>10.9</v>
      </c>
      <c r="Z61">
        <v>65.400000000000006</v>
      </c>
      <c r="AA61">
        <v>3991</v>
      </c>
      <c r="AB61">
        <v>3618</v>
      </c>
    </row>
    <row r="62" spans="1:28" x14ac:dyDescent="0.6">
      <c r="A62">
        <v>2024</v>
      </c>
      <c r="B62">
        <v>3</v>
      </c>
      <c r="C62">
        <v>1</v>
      </c>
      <c r="D62">
        <f t="shared" si="2"/>
        <v>5</v>
      </c>
      <c r="E62" t="s">
        <v>16</v>
      </c>
      <c r="F62" t="s">
        <v>11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1</v>
      </c>
      <c r="I62">
        <f t="shared" si="1"/>
        <v>1</v>
      </c>
      <c r="J62" s="12" t="s">
        <v>66</v>
      </c>
      <c r="K62" s="12"/>
      <c r="L62">
        <v>23255</v>
      </c>
      <c r="M62">
        <v>21562</v>
      </c>
      <c r="N62">
        <v>0.43446488569852493</v>
      </c>
      <c r="O62">
        <v>0.56553511430147507</v>
      </c>
      <c r="P62">
        <v>0.69622190406754869</v>
      </c>
      <c r="Q62">
        <v>0.30377809593245131</v>
      </c>
      <c r="R62">
        <v>0.2921340022663928</v>
      </c>
      <c r="S62" s="3">
        <v>4697</v>
      </c>
      <c r="T62" s="3">
        <f t="shared" si="3"/>
        <v>80</v>
      </c>
      <c r="U62">
        <v>5336</v>
      </c>
      <c r="V62">
        <v>4462.2251800195972</v>
      </c>
      <c r="W62">
        <v>4697</v>
      </c>
      <c r="X62" s="10">
        <v>2.7</v>
      </c>
      <c r="Y62">
        <v>0</v>
      </c>
      <c r="Z62">
        <v>0</v>
      </c>
      <c r="AA62">
        <v>3284</v>
      </c>
      <c r="AB62">
        <v>3233</v>
      </c>
    </row>
    <row r="63" spans="1:28" x14ac:dyDescent="0.6">
      <c r="A63">
        <v>2024</v>
      </c>
      <c r="B63">
        <v>3</v>
      </c>
      <c r="C63">
        <v>2</v>
      </c>
      <c r="D63">
        <f t="shared" si="2"/>
        <v>6</v>
      </c>
      <c r="E63" t="s">
        <v>16</v>
      </c>
      <c r="F63" t="s">
        <v>15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1</v>
      </c>
      <c r="H63">
        <f t="shared" si="0"/>
        <v>0</v>
      </c>
      <c r="I63">
        <f t="shared" si="1"/>
        <v>1</v>
      </c>
      <c r="J63" s="12" t="s">
        <v>66</v>
      </c>
      <c r="K63" s="12"/>
      <c r="L63">
        <v>23298</v>
      </c>
      <c r="M63">
        <v>18962</v>
      </c>
      <c r="N63">
        <v>0.45144713649223012</v>
      </c>
      <c r="O63">
        <v>0.54855286350776999</v>
      </c>
      <c r="P63">
        <v>0.74515340866524227</v>
      </c>
      <c r="Q63">
        <v>0.25484659133475768</v>
      </c>
      <c r="R63">
        <v>0.15802312687967471</v>
      </c>
      <c r="S63" s="3">
        <v>4573</v>
      </c>
      <c r="T63" s="3">
        <f t="shared" si="3"/>
        <v>-124</v>
      </c>
      <c r="U63">
        <v>5336</v>
      </c>
      <c r="V63">
        <v>4755.1065177988457</v>
      </c>
      <c r="W63">
        <v>4573</v>
      </c>
      <c r="X63" s="10">
        <v>1</v>
      </c>
      <c r="Y63">
        <v>0</v>
      </c>
      <c r="Z63">
        <v>0</v>
      </c>
      <c r="AA63">
        <v>3113</v>
      </c>
      <c r="AB63">
        <v>3748</v>
      </c>
    </row>
    <row r="64" spans="1:28" x14ac:dyDescent="0.6">
      <c r="A64">
        <v>2024</v>
      </c>
      <c r="B64">
        <v>3</v>
      </c>
      <c r="C64">
        <v>3</v>
      </c>
      <c r="D64">
        <f t="shared" si="2"/>
        <v>7</v>
      </c>
      <c r="E64" t="s">
        <v>16</v>
      </c>
      <c r="F64" t="s">
        <v>17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2</v>
      </c>
      <c r="H64">
        <f t="shared" si="0"/>
        <v>0</v>
      </c>
      <c r="I64">
        <f t="shared" si="1"/>
        <v>1</v>
      </c>
      <c r="J64" s="12" t="s">
        <v>66</v>
      </c>
      <c r="K64" s="12"/>
      <c r="L64">
        <v>23935</v>
      </c>
      <c r="M64">
        <v>19857</v>
      </c>
      <c r="N64">
        <v>0.43683281368515309</v>
      </c>
      <c r="O64">
        <v>0.56316718631484697</v>
      </c>
      <c r="P64">
        <v>0.71414067227592126</v>
      </c>
      <c r="Q64">
        <v>0.28585932772407879</v>
      </c>
      <c r="R64">
        <v>0.15889145498367699</v>
      </c>
      <c r="S64" s="3">
        <v>3908</v>
      </c>
      <c r="T64" s="3">
        <f t="shared" si="3"/>
        <v>-665</v>
      </c>
      <c r="U64">
        <v>5336</v>
      </c>
      <c r="V64">
        <v>4703.6458388077826</v>
      </c>
      <c r="W64">
        <v>3908</v>
      </c>
      <c r="X64" s="10">
        <v>6.9</v>
      </c>
      <c r="Y64">
        <v>0</v>
      </c>
      <c r="Z64">
        <v>0</v>
      </c>
      <c r="AA64">
        <v>3140</v>
      </c>
      <c r="AB64">
        <v>4010</v>
      </c>
    </row>
    <row r="65" spans="1:28" x14ac:dyDescent="0.6">
      <c r="A65">
        <v>2024</v>
      </c>
      <c r="B65">
        <v>3</v>
      </c>
      <c r="C65">
        <v>4</v>
      </c>
      <c r="D65">
        <f t="shared" si="2"/>
        <v>1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21950</v>
      </c>
      <c r="M65">
        <v>18178</v>
      </c>
      <c r="N65">
        <v>0.42181249642322299</v>
      </c>
      <c r="O65">
        <v>0.57818750357677695</v>
      </c>
      <c r="P65">
        <v>0.7121344533974292</v>
      </c>
      <c r="Q65">
        <v>0.2878655466025708</v>
      </c>
      <c r="R65">
        <v>0.22457979832547309</v>
      </c>
      <c r="S65" s="3">
        <v>3234</v>
      </c>
      <c r="T65" s="3">
        <f t="shared" si="3"/>
        <v>-674</v>
      </c>
      <c r="U65">
        <v>5336</v>
      </c>
      <c r="V65">
        <v>3942.050078998157</v>
      </c>
      <c r="W65">
        <v>3234</v>
      </c>
      <c r="X65" s="10">
        <v>9.9</v>
      </c>
      <c r="Y65">
        <v>0</v>
      </c>
      <c r="Z65">
        <v>0</v>
      </c>
      <c r="AA65">
        <v>3484</v>
      </c>
      <c r="AB65">
        <v>3548</v>
      </c>
    </row>
    <row r="66" spans="1:28" x14ac:dyDescent="0.6">
      <c r="A66">
        <v>2024</v>
      </c>
      <c r="B66">
        <v>3</v>
      </c>
      <c r="C66">
        <v>5</v>
      </c>
      <c r="D66">
        <f t="shared" si="2"/>
        <v>2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4" xml:space="preserve"> IF(F66 = "H",1,0)</f>
        <v>0</v>
      </c>
      <c r="I66">
        <f t="shared" ref="I66:I129" si="5">IF(NOT(ISBLANK(F66)), 1, 0)</f>
        <v>0</v>
      </c>
      <c r="L66">
        <v>18757</v>
      </c>
      <c r="M66">
        <v>16496</v>
      </c>
      <c r="N66">
        <v>0.42826435690212777</v>
      </c>
      <c r="O66">
        <v>0.57173564309787217</v>
      </c>
      <c r="P66">
        <v>0.70197233107449819</v>
      </c>
      <c r="Q66">
        <v>0.29802766892550181</v>
      </c>
      <c r="R66">
        <v>0.11429435717361421</v>
      </c>
      <c r="S66" s="3">
        <v>3381</v>
      </c>
      <c r="T66" s="3">
        <f t="shared" si="3"/>
        <v>147</v>
      </c>
      <c r="U66">
        <v>5336</v>
      </c>
      <c r="V66">
        <v>3795.4618625708022</v>
      </c>
      <c r="W66">
        <v>3381</v>
      </c>
      <c r="X66" s="10">
        <v>7.9</v>
      </c>
      <c r="Y66">
        <v>8.5</v>
      </c>
      <c r="Z66">
        <v>67.150000000000006</v>
      </c>
      <c r="AA66">
        <v>3296</v>
      </c>
      <c r="AB66">
        <v>3071</v>
      </c>
    </row>
    <row r="67" spans="1:28" x14ac:dyDescent="0.6">
      <c r="A67">
        <v>2024</v>
      </c>
      <c r="B67">
        <v>3</v>
      </c>
      <c r="C67">
        <v>6</v>
      </c>
      <c r="D67">
        <f t="shared" ref="D67:D130" si="6">WEEKDAY(DATE(A67,B67,C67), 2)</f>
        <v>3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4"/>
        <v>0</v>
      </c>
      <c r="I67">
        <f t="shared" si="5"/>
        <v>0</v>
      </c>
      <c r="L67">
        <v>18193</v>
      </c>
      <c r="M67">
        <v>17431</v>
      </c>
      <c r="N67">
        <v>0.41363857641175072</v>
      </c>
      <c r="O67">
        <v>0.58636142358824928</v>
      </c>
      <c r="P67">
        <v>0.71855421258763097</v>
      </c>
      <c r="Q67">
        <v>0.28144578741236909</v>
      </c>
      <c r="R67">
        <v>4.7992010569409937E-2</v>
      </c>
      <c r="S67" s="3">
        <v>3671</v>
      </c>
      <c r="T67" s="3">
        <f t="shared" ref="T67:T130" si="7">S67-S66</f>
        <v>290</v>
      </c>
      <c r="U67">
        <v>5336</v>
      </c>
      <c r="V67">
        <v>3963.9843741269528</v>
      </c>
      <c r="W67">
        <v>3671</v>
      </c>
      <c r="X67" s="10">
        <v>7.9</v>
      </c>
      <c r="Y67">
        <v>0</v>
      </c>
      <c r="Z67">
        <v>0</v>
      </c>
      <c r="AA67">
        <v>3456</v>
      </c>
      <c r="AB67">
        <v>3239</v>
      </c>
    </row>
    <row r="68" spans="1:28" x14ac:dyDescent="0.6">
      <c r="A68">
        <v>2024</v>
      </c>
      <c r="B68">
        <v>3</v>
      </c>
      <c r="C68">
        <v>7</v>
      </c>
      <c r="D68">
        <f t="shared" si="6"/>
        <v>4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4"/>
        <v>0</v>
      </c>
      <c r="I68">
        <f t="shared" si="5"/>
        <v>0</v>
      </c>
      <c r="L68">
        <v>18814</v>
      </c>
      <c r="M68">
        <v>18969</v>
      </c>
      <c r="N68">
        <v>0.41858931629692869</v>
      </c>
      <c r="O68">
        <v>0.58141068370307125</v>
      </c>
      <c r="P68">
        <v>0.71186789848691145</v>
      </c>
      <c r="Q68">
        <v>0.2881321015130886</v>
      </c>
      <c r="R68">
        <v>0.13036608442044609</v>
      </c>
      <c r="S68" s="3">
        <v>3913</v>
      </c>
      <c r="T68" s="3">
        <f t="shared" si="7"/>
        <v>242</v>
      </c>
      <c r="U68">
        <v>5336</v>
      </c>
      <c r="V68">
        <v>4048.39427845712</v>
      </c>
      <c r="W68">
        <v>3913</v>
      </c>
      <c r="X68" s="10">
        <v>7.4</v>
      </c>
      <c r="Y68">
        <v>0</v>
      </c>
      <c r="Z68">
        <v>0</v>
      </c>
      <c r="AA68">
        <v>3602</v>
      </c>
      <c r="AB68">
        <v>3421</v>
      </c>
    </row>
    <row r="69" spans="1:28" x14ac:dyDescent="0.6">
      <c r="A69">
        <v>2024</v>
      </c>
      <c r="B69">
        <v>3</v>
      </c>
      <c r="C69">
        <v>8</v>
      </c>
      <c r="D69">
        <f t="shared" si="6"/>
        <v>5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4"/>
        <v>0</v>
      </c>
      <c r="I69">
        <f t="shared" si="5"/>
        <v>0</v>
      </c>
      <c r="L69">
        <v>19525</v>
      </c>
      <c r="M69">
        <v>19182</v>
      </c>
      <c r="N69">
        <v>0.40843086222343178</v>
      </c>
      <c r="O69">
        <v>0.59156913777656805</v>
      </c>
      <c r="P69">
        <v>0.69715043728201631</v>
      </c>
      <c r="Q69">
        <v>0.3028495627179838</v>
      </c>
      <c r="R69">
        <v>0.12807654162143331</v>
      </c>
      <c r="S69" s="3">
        <v>4060</v>
      </c>
      <c r="T69" s="3">
        <f t="shared" si="7"/>
        <v>147</v>
      </c>
      <c r="U69">
        <v>5336</v>
      </c>
      <c r="V69">
        <v>4117.3681629009816</v>
      </c>
      <c r="W69">
        <v>4060</v>
      </c>
      <c r="X69" s="10">
        <v>5.9</v>
      </c>
      <c r="Y69">
        <v>0</v>
      </c>
      <c r="Z69">
        <v>0</v>
      </c>
      <c r="AA69">
        <v>3760</v>
      </c>
      <c r="AB69">
        <v>3375</v>
      </c>
    </row>
    <row r="70" spans="1:28" x14ac:dyDescent="0.6">
      <c r="A70">
        <v>2024</v>
      </c>
      <c r="B70">
        <v>3</v>
      </c>
      <c r="C70">
        <v>9</v>
      </c>
      <c r="D70">
        <f t="shared" si="6"/>
        <v>6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4"/>
        <v>0</v>
      </c>
      <c r="I70">
        <f t="shared" si="5"/>
        <v>0</v>
      </c>
      <c r="L70">
        <v>19475</v>
      </c>
      <c r="M70">
        <v>19669</v>
      </c>
      <c r="N70">
        <v>0.43992395052083633</v>
      </c>
      <c r="O70">
        <v>0.56007604947916367</v>
      </c>
      <c r="P70">
        <v>0.7340027091324669</v>
      </c>
      <c r="Q70">
        <v>0.26599729086753299</v>
      </c>
      <c r="R70">
        <v>0.1094076818990314</v>
      </c>
      <c r="S70" s="3">
        <v>4293</v>
      </c>
      <c r="T70" s="3">
        <f t="shared" si="7"/>
        <v>233</v>
      </c>
      <c r="U70">
        <v>5336</v>
      </c>
      <c r="V70">
        <v>4347.1468270199666</v>
      </c>
      <c r="W70">
        <v>4293</v>
      </c>
      <c r="X70" s="10">
        <v>4.3</v>
      </c>
      <c r="Y70">
        <v>0</v>
      </c>
      <c r="Z70">
        <v>0</v>
      </c>
      <c r="AA70">
        <v>3201</v>
      </c>
      <c r="AB70">
        <v>3006</v>
      </c>
    </row>
    <row r="71" spans="1:28" x14ac:dyDescent="0.6">
      <c r="A71">
        <v>2024</v>
      </c>
      <c r="B71">
        <v>3</v>
      </c>
      <c r="C71">
        <v>10</v>
      </c>
      <c r="D71">
        <f t="shared" si="6"/>
        <v>7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4"/>
        <v>0</v>
      </c>
      <c r="I71">
        <f t="shared" si="5"/>
        <v>0</v>
      </c>
      <c r="L71">
        <v>21183</v>
      </c>
      <c r="M71">
        <v>19573</v>
      </c>
      <c r="N71">
        <v>0.4016365170776936</v>
      </c>
      <c r="O71">
        <v>0.59836348292230657</v>
      </c>
      <c r="P71">
        <v>0.70729107493813381</v>
      </c>
      <c r="Q71">
        <v>0.29270892506186619</v>
      </c>
      <c r="R71">
        <v>8.7872013607307731E-2</v>
      </c>
      <c r="S71" s="3">
        <v>4186</v>
      </c>
      <c r="T71" s="3">
        <f t="shared" si="7"/>
        <v>-107</v>
      </c>
      <c r="U71">
        <v>5336</v>
      </c>
      <c r="V71">
        <v>4394.7355501142274</v>
      </c>
      <c r="W71">
        <v>4186</v>
      </c>
      <c r="X71" s="10">
        <v>7.7</v>
      </c>
      <c r="Y71">
        <v>0</v>
      </c>
      <c r="Z71">
        <v>0</v>
      </c>
      <c r="AA71">
        <v>3136</v>
      </c>
      <c r="AB71">
        <v>4004</v>
      </c>
    </row>
    <row r="72" spans="1:28" x14ac:dyDescent="0.6">
      <c r="A72">
        <v>2024</v>
      </c>
      <c r="B72">
        <v>3</v>
      </c>
      <c r="C72">
        <v>11</v>
      </c>
      <c r="D72">
        <f t="shared" si="6"/>
        <v>1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4"/>
        <v>0</v>
      </c>
      <c r="I72">
        <f t="shared" si="5"/>
        <v>0</v>
      </c>
      <c r="L72">
        <v>20168</v>
      </c>
      <c r="M72">
        <v>18869</v>
      </c>
      <c r="N72">
        <v>0.42580864015484299</v>
      </c>
      <c r="O72">
        <v>0.57419135984515701</v>
      </c>
      <c r="P72">
        <v>0.71422199636095096</v>
      </c>
      <c r="Q72">
        <v>0.28577800363904898</v>
      </c>
      <c r="R72">
        <v>0.1075340663302783</v>
      </c>
      <c r="S72" s="3">
        <v>3588</v>
      </c>
      <c r="T72" s="3">
        <f t="shared" si="7"/>
        <v>-598</v>
      </c>
      <c r="U72">
        <v>5336</v>
      </c>
      <c r="V72">
        <v>3850.2915296110618</v>
      </c>
      <c r="W72">
        <v>3588</v>
      </c>
      <c r="X72" s="10">
        <v>9.1</v>
      </c>
      <c r="Y72">
        <v>4</v>
      </c>
      <c r="Z72">
        <v>36.4</v>
      </c>
      <c r="AA72">
        <v>3455</v>
      </c>
      <c r="AB72">
        <v>3535</v>
      </c>
    </row>
    <row r="73" spans="1:28" x14ac:dyDescent="0.6">
      <c r="A73">
        <v>2024</v>
      </c>
      <c r="B73">
        <v>3</v>
      </c>
      <c r="C73">
        <v>12</v>
      </c>
      <c r="D73">
        <f t="shared" si="6"/>
        <v>2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4"/>
        <v>0</v>
      </c>
      <c r="I73">
        <f t="shared" si="5"/>
        <v>0</v>
      </c>
      <c r="L73">
        <v>18362</v>
      </c>
      <c r="M73">
        <v>18008</v>
      </c>
      <c r="N73">
        <v>0.44196024563671621</v>
      </c>
      <c r="O73">
        <v>0.55803975436328379</v>
      </c>
      <c r="P73">
        <v>0.70012178325327112</v>
      </c>
      <c r="Q73">
        <v>0.29987821674672888</v>
      </c>
      <c r="R73">
        <v>0.1165644236578493</v>
      </c>
      <c r="S73" s="3">
        <v>3693</v>
      </c>
      <c r="T73" s="3">
        <f t="shared" si="7"/>
        <v>105</v>
      </c>
      <c r="U73">
        <v>5336</v>
      </c>
      <c r="V73">
        <v>3784.5734971858492</v>
      </c>
      <c r="W73">
        <v>3693</v>
      </c>
      <c r="X73" s="10">
        <v>8</v>
      </c>
      <c r="Y73">
        <v>3.3</v>
      </c>
      <c r="Z73">
        <v>26.4</v>
      </c>
      <c r="AA73">
        <v>3431</v>
      </c>
      <c r="AB73">
        <v>3228</v>
      </c>
    </row>
    <row r="74" spans="1:28" x14ac:dyDescent="0.6">
      <c r="A74">
        <v>2024</v>
      </c>
      <c r="B74">
        <v>3</v>
      </c>
      <c r="C74">
        <v>13</v>
      </c>
      <c r="D74">
        <f t="shared" si="6"/>
        <v>3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4"/>
        <v>0</v>
      </c>
      <c r="I74">
        <f t="shared" si="5"/>
        <v>0</v>
      </c>
      <c r="L74">
        <v>18584</v>
      </c>
      <c r="M74">
        <v>18644</v>
      </c>
      <c r="N74">
        <v>0.40758441385604022</v>
      </c>
      <c r="O74">
        <v>0.59241558614395984</v>
      </c>
      <c r="P74">
        <v>0.71240155461608745</v>
      </c>
      <c r="Q74">
        <v>0.28759844538391249</v>
      </c>
      <c r="R74">
        <v>0.13107947415905891</v>
      </c>
      <c r="S74" s="3">
        <v>3956</v>
      </c>
      <c r="T74" s="3">
        <f t="shared" si="7"/>
        <v>263</v>
      </c>
      <c r="U74">
        <v>5336</v>
      </c>
      <c r="V74">
        <v>3955.404902775399</v>
      </c>
      <c r="W74">
        <v>3956</v>
      </c>
      <c r="X74" s="10">
        <v>8.6</v>
      </c>
      <c r="Y74">
        <v>0</v>
      </c>
      <c r="Z74">
        <v>0</v>
      </c>
      <c r="AA74">
        <v>3475</v>
      </c>
      <c r="AB74">
        <v>3311</v>
      </c>
    </row>
    <row r="75" spans="1:28" x14ac:dyDescent="0.6">
      <c r="A75">
        <v>2024</v>
      </c>
      <c r="B75">
        <v>3</v>
      </c>
      <c r="C75">
        <v>14</v>
      </c>
      <c r="D75">
        <f t="shared" si="6"/>
        <v>4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4"/>
        <v>0</v>
      </c>
      <c r="I75">
        <f t="shared" si="5"/>
        <v>0</v>
      </c>
      <c r="L75">
        <v>19163</v>
      </c>
      <c r="M75">
        <v>19385</v>
      </c>
      <c r="N75">
        <v>0.42556679129004987</v>
      </c>
      <c r="O75">
        <v>0.57443320870995007</v>
      </c>
      <c r="P75">
        <v>0.69834236146482276</v>
      </c>
      <c r="Q75">
        <v>0.3016576385351773</v>
      </c>
      <c r="R75">
        <v>0.11256158861281471</v>
      </c>
      <c r="S75" s="3">
        <v>4115</v>
      </c>
      <c r="T75" s="3">
        <f t="shared" si="7"/>
        <v>159</v>
      </c>
      <c r="U75">
        <v>5336</v>
      </c>
      <c r="V75">
        <v>3982.79994003311</v>
      </c>
      <c r="W75">
        <v>4115</v>
      </c>
      <c r="X75" s="10">
        <v>10.7</v>
      </c>
      <c r="Y75">
        <v>0</v>
      </c>
      <c r="Z75">
        <v>0</v>
      </c>
      <c r="AA75">
        <v>3681</v>
      </c>
      <c r="AB75">
        <v>3420</v>
      </c>
    </row>
    <row r="76" spans="1:28" x14ac:dyDescent="0.6">
      <c r="A76">
        <v>2024</v>
      </c>
      <c r="B76">
        <v>3</v>
      </c>
      <c r="C76">
        <v>15</v>
      </c>
      <c r="D76">
        <f t="shared" si="6"/>
        <v>5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4"/>
        <v>0</v>
      </c>
      <c r="I76">
        <f t="shared" si="5"/>
        <v>0</v>
      </c>
      <c r="L76">
        <v>20215</v>
      </c>
      <c r="M76">
        <v>20762</v>
      </c>
      <c r="N76">
        <v>0.41766090932681721</v>
      </c>
      <c r="O76">
        <v>0.5823390906731829</v>
      </c>
      <c r="P76">
        <v>0.70720092373479737</v>
      </c>
      <c r="Q76">
        <v>0.29279907626520268</v>
      </c>
      <c r="R76">
        <v>0.13466509663468321</v>
      </c>
      <c r="S76" s="3">
        <v>4224</v>
      </c>
      <c r="T76" s="3">
        <f t="shared" si="7"/>
        <v>109</v>
      </c>
      <c r="U76">
        <v>5336</v>
      </c>
      <c r="V76">
        <v>4139.031587732944</v>
      </c>
      <c r="W76">
        <v>4224</v>
      </c>
      <c r="X76" s="10">
        <v>13.3</v>
      </c>
      <c r="Y76">
        <v>0</v>
      </c>
      <c r="Z76">
        <v>0</v>
      </c>
      <c r="AA76">
        <v>3927</v>
      </c>
      <c r="AB76">
        <v>3618</v>
      </c>
    </row>
    <row r="77" spans="1:28" x14ac:dyDescent="0.6">
      <c r="A77">
        <v>2024</v>
      </c>
      <c r="B77">
        <v>3</v>
      </c>
      <c r="C77">
        <v>16</v>
      </c>
      <c r="D77">
        <f t="shared" si="6"/>
        <v>6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4"/>
        <v>0</v>
      </c>
      <c r="I77">
        <f t="shared" si="5"/>
        <v>0</v>
      </c>
      <c r="L77">
        <v>19982</v>
      </c>
      <c r="M77">
        <v>20957</v>
      </c>
      <c r="N77">
        <v>0.45021131259521352</v>
      </c>
      <c r="O77">
        <v>0.54978868740478648</v>
      </c>
      <c r="P77">
        <v>0.74101523994530738</v>
      </c>
      <c r="Q77">
        <v>0.25898476005469268</v>
      </c>
      <c r="R77">
        <v>0.1069897566869885</v>
      </c>
      <c r="S77" s="3">
        <v>4445</v>
      </c>
      <c r="T77" s="3">
        <f t="shared" si="7"/>
        <v>221</v>
      </c>
      <c r="U77">
        <v>5336</v>
      </c>
      <c r="V77">
        <v>4325.4621440732044</v>
      </c>
      <c r="W77">
        <v>4445</v>
      </c>
      <c r="X77" s="10">
        <v>14.8</v>
      </c>
      <c r="Y77">
        <v>0</v>
      </c>
      <c r="Z77">
        <v>0</v>
      </c>
      <c r="AA77">
        <v>3404</v>
      </c>
      <c r="AB77">
        <v>3268</v>
      </c>
    </row>
    <row r="78" spans="1:28" x14ac:dyDescent="0.6">
      <c r="A78">
        <v>2024</v>
      </c>
      <c r="B78">
        <v>3</v>
      </c>
      <c r="C78">
        <v>17</v>
      </c>
      <c r="D78">
        <f t="shared" si="6"/>
        <v>7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4"/>
        <v>0</v>
      </c>
      <c r="I78">
        <f t="shared" si="5"/>
        <v>0</v>
      </c>
      <c r="L78">
        <v>21810</v>
      </c>
      <c r="M78">
        <v>20336</v>
      </c>
      <c r="N78">
        <v>0.41049333629444962</v>
      </c>
      <c r="O78">
        <v>0.58950666370555038</v>
      </c>
      <c r="P78">
        <v>0.69921357748949142</v>
      </c>
      <c r="Q78">
        <v>0.30078642251050858</v>
      </c>
      <c r="R78">
        <v>9.95641721833989E-2</v>
      </c>
      <c r="S78" s="3">
        <v>4349</v>
      </c>
      <c r="T78" s="3">
        <f t="shared" si="7"/>
        <v>-96</v>
      </c>
      <c r="U78">
        <v>5336</v>
      </c>
      <c r="V78">
        <v>4339.0889042770168</v>
      </c>
      <c r="W78">
        <v>4349</v>
      </c>
      <c r="X78" s="10">
        <v>14.8</v>
      </c>
      <c r="Y78">
        <v>0</v>
      </c>
      <c r="Z78">
        <v>0</v>
      </c>
      <c r="AA78">
        <v>3185</v>
      </c>
      <c r="AB78">
        <v>3968</v>
      </c>
    </row>
    <row r="79" spans="1:28" x14ac:dyDescent="0.6">
      <c r="A79">
        <v>2024</v>
      </c>
      <c r="B79">
        <v>3</v>
      </c>
      <c r="C79">
        <v>18</v>
      </c>
      <c r="D79">
        <f t="shared" si="6"/>
        <v>1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4"/>
        <v>0</v>
      </c>
      <c r="I79">
        <f t="shared" si="5"/>
        <v>0</v>
      </c>
      <c r="L79">
        <v>20587</v>
      </c>
      <c r="M79">
        <v>19836</v>
      </c>
      <c r="N79">
        <v>0.43368151936491028</v>
      </c>
      <c r="O79">
        <v>0.56631848063508961</v>
      </c>
      <c r="P79">
        <v>0.70491338726632846</v>
      </c>
      <c r="Q79">
        <v>0.29508661273367148</v>
      </c>
      <c r="R79">
        <v>0.1226986537107644</v>
      </c>
      <c r="S79" s="3">
        <v>3786</v>
      </c>
      <c r="T79" s="3">
        <f t="shared" si="7"/>
        <v>-563</v>
      </c>
      <c r="U79">
        <v>5336</v>
      </c>
      <c r="V79">
        <v>3837.580047963073</v>
      </c>
      <c r="W79">
        <v>3786</v>
      </c>
      <c r="X79" s="10">
        <v>10.1</v>
      </c>
      <c r="Y79">
        <v>0</v>
      </c>
      <c r="Z79">
        <v>0</v>
      </c>
      <c r="AA79">
        <v>3532</v>
      </c>
      <c r="AB79">
        <v>3578</v>
      </c>
    </row>
    <row r="80" spans="1:28" x14ac:dyDescent="0.6">
      <c r="A80">
        <v>2024</v>
      </c>
      <c r="B80">
        <v>3</v>
      </c>
      <c r="C80">
        <v>19</v>
      </c>
      <c r="D80">
        <f t="shared" si="6"/>
        <v>2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4"/>
        <v>0</v>
      </c>
      <c r="I80">
        <f t="shared" si="5"/>
        <v>0</v>
      </c>
      <c r="L80">
        <v>19448</v>
      </c>
      <c r="M80">
        <v>19214</v>
      </c>
      <c r="N80">
        <v>0.45698177381613908</v>
      </c>
      <c r="O80">
        <v>0.54301822618386086</v>
      </c>
      <c r="P80">
        <v>0.71217209534228298</v>
      </c>
      <c r="Q80">
        <v>0.28782790465771713</v>
      </c>
      <c r="R80">
        <v>0.13040282806491149</v>
      </c>
      <c r="S80" s="3">
        <v>3825</v>
      </c>
      <c r="T80" s="3">
        <f t="shared" si="7"/>
        <v>39</v>
      </c>
      <c r="U80">
        <v>5336</v>
      </c>
      <c r="V80">
        <v>3876.0022086540498</v>
      </c>
      <c r="W80">
        <v>3825</v>
      </c>
      <c r="X80" s="10">
        <v>11</v>
      </c>
      <c r="Y80">
        <v>0</v>
      </c>
      <c r="Z80">
        <v>0</v>
      </c>
      <c r="AA80">
        <v>3405</v>
      </c>
      <c r="AB80">
        <v>3455</v>
      </c>
    </row>
    <row r="81" spans="1:28" x14ac:dyDescent="0.6">
      <c r="A81">
        <v>2024</v>
      </c>
      <c r="B81">
        <v>3</v>
      </c>
      <c r="C81">
        <v>20</v>
      </c>
      <c r="D81">
        <f t="shared" si="6"/>
        <v>3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4"/>
        <v>0</v>
      </c>
      <c r="I81">
        <f t="shared" si="5"/>
        <v>0</v>
      </c>
      <c r="L81">
        <v>19917</v>
      </c>
      <c r="M81">
        <v>19983</v>
      </c>
      <c r="N81">
        <v>0.41798845618049768</v>
      </c>
      <c r="O81">
        <v>0.58201154381950226</v>
      </c>
      <c r="P81">
        <v>0.7060401584190511</v>
      </c>
      <c r="Q81">
        <v>0.29395984158094879</v>
      </c>
      <c r="R81">
        <v>0.16183069621650931</v>
      </c>
      <c r="S81" s="3">
        <v>3866</v>
      </c>
      <c r="T81" s="3">
        <f t="shared" si="7"/>
        <v>41</v>
      </c>
      <c r="U81">
        <v>5336</v>
      </c>
      <c r="V81">
        <v>3996.6134783316561</v>
      </c>
      <c r="W81">
        <v>3866</v>
      </c>
      <c r="X81" s="10">
        <v>7.5</v>
      </c>
      <c r="Y81">
        <v>0</v>
      </c>
      <c r="Z81">
        <v>0</v>
      </c>
      <c r="AA81">
        <v>3503</v>
      </c>
      <c r="AB81">
        <v>3439</v>
      </c>
    </row>
    <row r="82" spans="1:28" x14ac:dyDescent="0.6">
      <c r="A82">
        <v>2024</v>
      </c>
      <c r="B82">
        <v>3</v>
      </c>
      <c r="C82">
        <v>21</v>
      </c>
      <c r="D82">
        <f t="shared" si="6"/>
        <v>4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4"/>
        <v>0</v>
      </c>
      <c r="I82">
        <f t="shared" si="5"/>
        <v>0</v>
      </c>
      <c r="L82">
        <v>20612</v>
      </c>
      <c r="M82">
        <v>20009</v>
      </c>
      <c r="N82">
        <v>0.44528820444756012</v>
      </c>
      <c r="O82">
        <v>0.55471179555243999</v>
      </c>
      <c r="P82">
        <v>0.71293756605779046</v>
      </c>
      <c r="Q82">
        <v>0.28706243394220948</v>
      </c>
      <c r="R82">
        <v>0.1401217624077363</v>
      </c>
      <c r="S82" s="3">
        <v>4043</v>
      </c>
      <c r="T82" s="3">
        <f t="shared" si="7"/>
        <v>177</v>
      </c>
      <c r="U82">
        <v>5336</v>
      </c>
      <c r="V82">
        <v>4131.2621732863481</v>
      </c>
      <c r="W82">
        <v>4043</v>
      </c>
      <c r="X82" s="10">
        <v>7</v>
      </c>
      <c r="Y82">
        <v>0</v>
      </c>
      <c r="Z82">
        <v>0</v>
      </c>
      <c r="AA82">
        <v>3895</v>
      </c>
      <c r="AB82">
        <v>3691</v>
      </c>
    </row>
    <row r="83" spans="1:28" x14ac:dyDescent="0.6">
      <c r="A83">
        <v>2024</v>
      </c>
      <c r="B83">
        <v>3</v>
      </c>
      <c r="C83">
        <v>22</v>
      </c>
      <c r="D83">
        <f t="shared" si="6"/>
        <v>5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4"/>
        <v>0</v>
      </c>
      <c r="I83">
        <f t="shared" si="5"/>
        <v>0</v>
      </c>
      <c r="L83">
        <v>20910</v>
      </c>
      <c r="M83">
        <v>20657</v>
      </c>
      <c r="N83">
        <v>0.43163103716736928</v>
      </c>
      <c r="O83">
        <v>0.56836896283263061</v>
      </c>
      <c r="P83">
        <v>0.69827372262493359</v>
      </c>
      <c r="Q83">
        <v>0.3017262773750663</v>
      </c>
      <c r="R83">
        <v>0.24576741021377699</v>
      </c>
      <c r="S83" s="3">
        <v>4162</v>
      </c>
      <c r="T83" s="3">
        <f t="shared" si="7"/>
        <v>119</v>
      </c>
      <c r="U83">
        <v>5336</v>
      </c>
      <c r="V83">
        <v>4103.9906282061011</v>
      </c>
      <c r="W83">
        <v>4162</v>
      </c>
      <c r="X83" s="10">
        <v>11.6</v>
      </c>
      <c r="Y83">
        <v>11</v>
      </c>
      <c r="Z83">
        <v>127.6</v>
      </c>
      <c r="AA83">
        <v>3827</v>
      </c>
      <c r="AB83">
        <v>3477</v>
      </c>
    </row>
    <row r="84" spans="1:28" x14ac:dyDescent="0.6">
      <c r="A84">
        <v>2024</v>
      </c>
      <c r="B84">
        <v>3</v>
      </c>
      <c r="C84">
        <v>23</v>
      </c>
      <c r="D84">
        <f t="shared" si="6"/>
        <v>6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4"/>
        <v>0</v>
      </c>
      <c r="I84">
        <f t="shared" si="5"/>
        <v>0</v>
      </c>
      <c r="L84">
        <v>20839</v>
      </c>
      <c r="M84">
        <v>20683</v>
      </c>
      <c r="N84">
        <v>0.43893273630798668</v>
      </c>
      <c r="O84">
        <v>0.56106726369201332</v>
      </c>
      <c r="P84">
        <v>0.75121333799853196</v>
      </c>
      <c r="Q84">
        <v>0.24878666200146801</v>
      </c>
      <c r="R84">
        <v>0.17138434043141751</v>
      </c>
      <c r="S84" s="3">
        <v>4332</v>
      </c>
      <c r="T84" s="3">
        <f t="shared" si="7"/>
        <v>170</v>
      </c>
      <c r="U84">
        <v>5336</v>
      </c>
      <c r="V84">
        <v>4405.8454784388723</v>
      </c>
      <c r="W84">
        <v>4332</v>
      </c>
      <c r="X84" s="10">
        <v>16.100000000000001</v>
      </c>
      <c r="Y84">
        <v>0.7</v>
      </c>
      <c r="Z84">
        <v>11.27</v>
      </c>
      <c r="AA84">
        <v>3295</v>
      </c>
      <c r="AB84">
        <v>3249</v>
      </c>
    </row>
    <row r="85" spans="1:28" x14ac:dyDescent="0.6">
      <c r="A85">
        <v>2024</v>
      </c>
      <c r="B85">
        <v>3</v>
      </c>
      <c r="C85">
        <v>24</v>
      </c>
      <c r="D85">
        <f t="shared" si="6"/>
        <v>7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4"/>
        <v>0</v>
      </c>
      <c r="I85">
        <f t="shared" si="5"/>
        <v>0</v>
      </c>
      <c r="L85">
        <v>22893</v>
      </c>
      <c r="M85">
        <v>21604</v>
      </c>
      <c r="N85">
        <v>0.42765356039577501</v>
      </c>
      <c r="O85">
        <v>0.57234643960422504</v>
      </c>
      <c r="P85">
        <v>0.71883613791053236</v>
      </c>
      <c r="Q85">
        <v>0.28116386208946759</v>
      </c>
      <c r="R85">
        <v>0.1053623231823924</v>
      </c>
      <c r="S85" s="3">
        <v>4147</v>
      </c>
      <c r="T85" s="3">
        <f t="shared" si="7"/>
        <v>-185</v>
      </c>
      <c r="U85">
        <v>5336</v>
      </c>
      <c r="V85">
        <v>4478.0041644362746</v>
      </c>
      <c r="W85">
        <v>4147</v>
      </c>
      <c r="X85" s="10">
        <v>11.3</v>
      </c>
      <c r="Y85">
        <v>3.7</v>
      </c>
      <c r="Z85">
        <v>41.81</v>
      </c>
      <c r="AA85">
        <v>3208</v>
      </c>
      <c r="AB85">
        <v>3946</v>
      </c>
    </row>
    <row r="86" spans="1:28" x14ac:dyDescent="0.6">
      <c r="A86">
        <v>2024</v>
      </c>
      <c r="B86">
        <v>3</v>
      </c>
      <c r="C86">
        <v>25</v>
      </c>
      <c r="D86">
        <f t="shared" si="6"/>
        <v>1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4"/>
        <v>0</v>
      </c>
      <c r="I86">
        <f t="shared" si="5"/>
        <v>0</v>
      </c>
      <c r="L86">
        <v>21814</v>
      </c>
      <c r="M86">
        <v>20544</v>
      </c>
      <c r="N86">
        <v>0.4650535312939405</v>
      </c>
      <c r="O86">
        <v>0.53494646870605944</v>
      </c>
      <c r="P86">
        <v>0.70716024881625905</v>
      </c>
      <c r="Q86">
        <v>0.29283975118374089</v>
      </c>
      <c r="R86">
        <v>0.24427454117351821</v>
      </c>
      <c r="S86" s="3">
        <v>3462</v>
      </c>
      <c r="T86" s="3">
        <f t="shared" si="7"/>
        <v>-685</v>
      </c>
      <c r="U86">
        <v>5336</v>
      </c>
      <c r="V86">
        <v>3855.2024679472829</v>
      </c>
      <c r="W86">
        <v>3462</v>
      </c>
      <c r="X86" s="10">
        <v>10.5</v>
      </c>
      <c r="Y86">
        <v>9.4</v>
      </c>
      <c r="Z86">
        <v>98.7</v>
      </c>
      <c r="AA86">
        <v>3404</v>
      </c>
      <c r="AB86">
        <v>3641</v>
      </c>
    </row>
    <row r="87" spans="1:28" x14ac:dyDescent="0.6">
      <c r="A87">
        <v>2024</v>
      </c>
      <c r="B87">
        <v>3</v>
      </c>
      <c r="C87">
        <v>26</v>
      </c>
      <c r="D87">
        <f t="shared" si="6"/>
        <v>2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4"/>
        <v>0</v>
      </c>
      <c r="I87">
        <f t="shared" si="5"/>
        <v>0</v>
      </c>
      <c r="L87">
        <v>20227</v>
      </c>
      <c r="M87">
        <v>20351</v>
      </c>
      <c r="N87">
        <v>0.45041036329399498</v>
      </c>
      <c r="O87">
        <v>0.54958963670600502</v>
      </c>
      <c r="P87">
        <v>0.71008749746150079</v>
      </c>
      <c r="Q87">
        <v>0.28991250253849932</v>
      </c>
      <c r="R87">
        <v>0.14684384973801251</v>
      </c>
      <c r="S87" s="3">
        <v>3453</v>
      </c>
      <c r="T87" s="3">
        <f t="shared" si="7"/>
        <v>-9</v>
      </c>
      <c r="U87">
        <v>5336</v>
      </c>
      <c r="V87">
        <v>3882.2485562565148</v>
      </c>
      <c r="W87">
        <v>3453</v>
      </c>
      <c r="X87" s="10">
        <v>8.8000000000000007</v>
      </c>
      <c r="Y87">
        <v>9.8000000000000007</v>
      </c>
      <c r="Z87">
        <v>86.240000000000009</v>
      </c>
      <c r="AA87">
        <v>3488</v>
      </c>
      <c r="AB87">
        <v>3336</v>
      </c>
    </row>
    <row r="88" spans="1:28" x14ac:dyDescent="0.6">
      <c r="A88">
        <v>2024</v>
      </c>
      <c r="B88">
        <v>3</v>
      </c>
      <c r="C88">
        <v>27</v>
      </c>
      <c r="D88">
        <f t="shared" si="6"/>
        <v>3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4"/>
        <v>0</v>
      </c>
      <c r="I88">
        <f t="shared" si="5"/>
        <v>0</v>
      </c>
      <c r="L88">
        <v>20559</v>
      </c>
      <c r="M88">
        <v>20380</v>
      </c>
      <c r="N88">
        <v>0.44304383620992621</v>
      </c>
      <c r="O88">
        <v>0.55695616379007384</v>
      </c>
      <c r="P88">
        <v>0.71690815432164912</v>
      </c>
      <c r="Q88">
        <v>0.28309184567835088</v>
      </c>
      <c r="R88">
        <v>0.16163309969538339</v>
      </c>
      <c r="S88" s="3">
        <v>3791</v>
      </c>
      <c r="T88" s="3">
        <f t="shared" si="7"/>
        <v>338</v>
      </c>
      <c r="U88">
        <v>5336</v>
      </c>
      <c r="V88">
        <v>4044.3872209164192</v>
      </c>
      <c r="W88">
        <v>3791</v>
      </c>
      <c r="X88" s="10">
        <v>10.1</v>
      </c>
      <c r="Y88">
        <v>0</v>
      </c>
      <c r="Z88">
        <v>0</v>
      </c>
      <c r="AA88">
        <v>3635</v>
      </c>
      <c r="AB88">
        <v>3422</v>
      </c>
    </row>
    <row r="89" spans="1:28" x14ac:dyDescent="0.6">
      <c r="A89">
        <v>2024</v>
      </c>
      <c r="B89">
        <v>3</v>
      </c>
      <c r="C89">
        <v>28</v>
      </c>
      <c r="D89">
        <f t="shared" si="6"/>
        <v>4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4"/>
        <v>0</v>
      </c>
      <c r="I89">
        <f t="shared" si="5"/>
        <v>0</v>
      </c>
      <c r="L89">
        <v>18482</v>
      </c>
      <c r="M89">
        <v>16890</v>
      </c>
      <c r="N89">
        <v>0.37517254906302588</v>
      </c>
      <c r="O89">
        <v>0.624827450936974</v>
      </c>
      <c r="P89">
        <v>0.78688836613464275</v>
      </c>
      <c r="Q89">
        <v>0.21311163386535739</v>
      </c>
      <c r="R89">
        <v>0.34081263754048469</v>
      </c>
      <c r="S89" s="3">
        <v>4048</v>
      </c>
      <c r="T89" s="3">
        <f t="shared" si="7"/>
        <v>257</v>
      </c>
      <c r="U89">
        <v>5336</v>
      </c>
      <c r="V89">
        <v>4171.6225942842329</v>
      </c>
      <c r="W89">
        <v>4048</v>
      </c>
      <c r="X89" s="10">
        <v>11.8</v>
      </c>
      <c r="Y89">
        <v>51.6</v>
      </c>
      <c r="Z89">
        <v>608.88000000000011</v>
      </c>
      <c r="AA89">
        <v>3768</v>
      </c>
      <c r="AB89">
        <v>3455</v>
      </c>
    </row>
    <row r="90" spans="1:28" x14ac:dyDescent="0.6">
      <c r="A90">
        <v>2024</v>
      </c>
      <c r="B90">
        <v>3</v>
      </c>
      <c r="C90">
        <v>29</v>
      </c>
      <c r="D90">
        <f t="shared" si="6"/>
        <v>5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4"/>
        <v>0</v>
      </c>
      <c r="I90">
        <f t="shared" si="5"/>
        <v>0</v>
      </c>
      <c r="L90">
        <v>23084</v>
      </c>
      <c r="M90">
        <v>21714</v>
      </c>
      <c r="N90">
        <v>0.44452210611380161</v>
      </c>
      <c r="O90">
        <v>0.55547789388619839</v>
      </c>
      <c r="P90">
        <v>0.68717187272550595</v>
      </c>
      <c r="Q90">
        <v>0.31282812727449399</v>
      </c>
      <c r="R90">
        <v>0.43587354590814797</v>
      </c>
      <c r="S90" s="3">
        <v>4056</v>
      </c>
      <c r="T90" s="3">
        <f t="shared" si="7"/>
        <v>8</v>
      </c>
      <c r="U90">
        <v>5336</v>
      </c>
      <c r="V90">
        <v>4185.519176256119</v>
      </c>
      <c r="W90">
        <v>4056</v>
      </c>
      <c r="X90" s="10">
        <v>12.9</v>
      </c>
      <c r="Y90">
        <v>0</v>
      </c>
      <c r="Z90">
        <v>0</v>
      </c>
      <c r="AA90">
        <v>4116</v>
      </c>
      <c r="AB90">
        <v>3966</v>
      </c>
    </row>
    <row r="91" spans="1:28" x14ac:dyDescent="0.6">
      <c r="A91">
        <v>2024</v>
      </c>
      <c r="B91">
        <v>3</v>
      </c>
      <c r="C91">
        <v>30</v>
      </c>
      <c r="D91">
        <f t="shared" si="6"/>
        <v>6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4"/>
        <v>0</v>
      </c>
      <c r="I91">
        <f t="shared" si="5"/>
        <v>0</v>
      </c>
      <c r="L91">
        <v>22385</v>
      </c>
      <c r="M91">
        <v>21691</v>
      </c>
      <c r="N91">
        <v>0.45466042607911122</v>
      </c>
      <c r="O91">
        <v>0.54533957392088883</v>
      </c>
      <c r="P91">
        <v>0.73893011256333052</v>
      </c>
      <c r="Q91">
        <v>0.26106988743666942</v>
      </c>
      <c r="R91">
        <v>0.28431783902372137</v>
      </c>
      <c r="S91" s="3">
        <v>4258</v>
      </c>
      <c r="T91" s="3">
        <f t="shared" si="7"/>
        <v>202</v>
      </c>
      <c r="U91">
        <v>5336</v>
      </c>
      <c r="V91">
        <v>4440.14169860522</v>
      </c>
      <c r="W91">
        <v>4258</v>
      </c>
      <c r="X91" s="10">
        <v>13.7</v>
      </c>
      <c r="Y91">
        <v>0</v>
      </c>
      <c r="Z91">
        <v>0</v>
      </c>
      <c r="AA91">
        <v>3550</v>
      </c>
      <c r="AB91">
        <v>3571</v>
      </c>
    </row>
    <row r="92" spans="1:28" x14ac:dyDescent="0.6">
      <c r="A92">
        <v>2024</v>
      </c>
      <c r="B92">
        <v>3</v>
      </c>
      <c r="C92">
        <v>31</v>
      </c>
      <c r="D92">
        <f t="shared" si="6"/>
        <v>7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4"/>
        <v>0</v>
      </c>
      <c r="I92">
        <f t="shared" si="5"/>
        <v>0</v>
      </c>
      <c r="L92">
        <v>22155</v>
      </c>
      <c r="M92">
        <v>20979</v>
      </c>
      <c r="N92">
        <v>0.4255695081218368</v>
      </c>
      <c r="O92">
        <v>0.57443049187816309</v>
      </c>
      <c r="P92">
        <v>0.72289164320645682</v>
      </c>
      <c r="Q92">
        <v>0.27710835679354318</v>
      </c>
      <c r="R92">
        <v>0.28042834738385958</v>
      </c>
      <c r="S92" s="3">
        <v>4057</v>
      </c>
      <c r="T92" s="3">
        <f t="shared" si="7"/>
        <v>-201</v>
      </c>
      <c r="U92">
        <v>5336</v>
      </c>
      <c r="V92">
        <v>4460.2165443642698</v>
      </c>
      <c r="W92">
        <v>4057</v>
      </c>
      <c r="X92" s="10">
        <v>13.1</v>
      </c>
      <c r="Y92">
        <v>0</v>
      </c>
      <c r="Z92">
        <v>0</v>
      </c>
      <c r="AA92">
        <v>3222</v>
      </c>
      <c r="AB92">
        <v>4003</v>
      </c>
    </row>
    <row r="93" spans="1:28" x14ac:dyDescent="0.6">
      <c r="A93">
        <v>2024</v>
      </c>
      <c r="B93">
        <v>4</v>
      </c>
      <c r="C93">
        <v>1</v>
      </c>
      <c r="D93">
        <f t="shared" si="6"/>
        <v>1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4"/>
        <v>0</v>
      </c>
      <c r="I93">
        <f t="shared" si="5"/>
        <v>0</v>
      </c>
      <c r="L93">
        <v>19998</v>
      </c>
      <c r="M93">
        <v>20233</v>
      </c>
      <c r="N93">
        <v>0.44908202822289511</v>
      </c>
      <c r="O93">
        <v>0.55091797177710489</v>
      </c>
      <c r="P93">
        <v>0.72334805717158657</v>
      </c>
      <c r="Q93">
        <v>0.27665194282841338</v>
      </c>
      <c r="R93">
        <v>0.18184190680320711</v>
      </c>
      <c r="S93" s="3">
        <v>3249</v>
      </c>
      <c r="T93" s="3">
        <f t="shared" si="7"/>
        <v>-808</v>
      </c>
      <c r="U93">
        <v>5336</v>
      </c>
      <c r="V93">
        <v>3848.4537200320851</v>
      </c>
      <c r="W93">
        <v>3249</v>
      </c>
      <c r="X93" s="10">
        <v>14.6</v>
      </c>
      <c r="Y93">
        <v>0</v>
      </c>
      <c r="Z93">
        <v>0</v>
      </c>
      <c r="AA93">
        <v>3409</v>
      </c>
      <c r="AB93">
        <v>3597</v>
      </c>
    </row>
    <row r="94" spans="1:28" x14ac:dyDescent="0.6">
      <c r="A94">
        <v>2024</v>
      </c>
      <c r="B94">
        <v>4</v>
      </c>
      <c r="C94">
        <v>2</v>
      </c>
      <c r="D94">
        <f t="shared" si="6"/>
        <v>2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4"/>
        <v>0</v>
      </c>
      <c r="I94">
        <f t="shared" si="5"/>
        <v>0</v>
      </c>
      <c r="L94">
        <v>18447</v>
      </c>
      <c r="M94">
        <v>19457</v>
      </c>
      <c r="N94">
        <v>0.47216541931530098</v>
      </c>
      <c r="O94">
        <v>0.52783458068469902</v>
      </c>
      <c r="P94">
        <v>0.71244687443922561</v>
      </c>
      <c r="Q94">
        <v>0.28755312556077439</v>
      </c>
      <c r="R94">
        <v>0.1060003059729885</v>
      </c>
      <c r="S94" s="3">
        <v>3268</v>
      </c>
      <c r="T94" s="3">
        <f t="shared" si="7"/>
        <v>19</v>
      </c>
      <c r="U94">
        <v>5336</v>
      </c>
      <c r="V94">
        <v>3778.0237813171002</v>
      </c>
      <c r="W94">
        <v>3268</v>
      </c>
      <c r="X94" s="10">
        <v>15.9</v>
      </c>
      <c r="Y94">
        <v>4.9000000000000004</v>
      </c>
      <c r="Z94">
        <v>77.910000000000011</v>
      </c>
      <c r="AA94">
        <v>3377</v>
      </c>
      <c r="AB94">
        <v>3416</v>
      </c>
    </row>
    <row r="95" spans="1:28" x14ac:dyDescent="0.6">
      <c r="A95">
        <v>2024</v>
      </c>
      <c r="B95">
        <v>4</v>
      </c>
      <c r="C95">
        <v>3</v>
      </c>
      <c r="D95">
        <f t="shared" si="6"/>
        <v>3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4"/>
        <v>0</v>
      </c>
      <c r="I95">
        <f t="shared" si="5"/>
        <v>0</v>
      </c>
      <c r="L95">
        <v>18504</v>
      </c>
      <c r="M95">
        <v>19864</v>
      </c>
      <c r="N95">
        <v>0.46577021543785341</v>
      </c>
      <c r="O95">
        <v>0.53422978456214665</v>
      </c>
      <c r="P95">
        <v>0.72527128924415396</v>
      </c>
      <c r="Q95">
        <v>0.2747287107558461</v>
      </c>
      <c r="R95">
        <v>0.20652246739480401</v>
      </c>
      <c r="S95" s="3">
        <v>3497</v>
      </c>
      <c r="T95" s="3">
        <f t="shared" si="7"/>
        <v>229</v>
      </c>
      <c r="U95">
        <v>5336</v>
      </c>
      <c r="V95">
        <v>3781.9068444949398</v>
      </c>
      <c r="W95">
        <v>3497</v>
      </c>
      <c r="X95" s="10">
        <v>13</v>
      </c>
      <c r="Y95">
        <v>58.1</v>
      </c>
      <c r="Z95">
        <v>755.30000000000007</v>
      </c>
      <c r="AA95">
        <v>3835</v>
      </c>
      <c r="AB95">
        <v>3533</v>
      </c>
    </row>
    <row r="96" spans="1:28" x14ac:dyDescent="0.6">
      <c r="A96">
        <v>2024</v>
      </c>
      <c r="B96">
        <v>4</v>
      </c>
      <c r="C96">
        <v>4</v>
      </c>
      <c r="D96">
        <f t="shared" si="6"/>
        <v>4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4"/>
        <v>0</v>
      </c>
      <c r="I96">
        <f t="shared" si="5"/>
        <v>0</v>
      </c>
      <c r="L96">
        <v>20520</v>
      </c>
      <c r="M96">
        <v>20256</v>
      </c>
      <c r="N96">
        <v>0.45395010779503592</v>
      </c>
      <c r="O96">
        <v>0.54604989220496414</v>
      </c>
      <c r="P96">
        <v>0.71825669448825524</v>
      </c>
      <c r="Q96">
        <v>0.28174330551174481</v>
      </c>
      <c r="R96">
        <v>0.18406803793345411</v>
      </c>
      <c r="S96" s="3">
        <v>3786</v>
      </c>
      <c r="T96" s="3">
        <f t="shared" si="7"/>
        <v>289</v>
      </c>
      <c r="U96">
        <v>5336</v>
      </c>
      <c r="V96">
        <v>4102.9515936790967</v>
      </c>
      <c r="W96">
        <v>3786</v>
      </c>
      <c r="X96" s="10">
        <v>13.2</v>
      </c>
      <c r="Y96">
        <v>0</v>
      </c>
      <c r="Z96">
        <v>0</v>
      </c>
      <c r="AA96">
        <v>3758</v>
      </c>
      <c r="AB96">
        <v>3452</v>
      </c>
    </row>
    <row r="97" spans="1:28" x14ac:dyDescent="0.6">
      <c r="A97">
        <v>2024</v>
      </c>
      <c r="B97">
        <v>4</v>
      </c>
      <c r="C97">
        <v>5</v>
      </c>
      <c r="D97">
        <f t="shared" si="6"/>
        <v>5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4"/>
        <v>0</v>
      </c>
      <c r="I97">
        <f t="shared" si="5"/>
        <v>0</v>
      </c>
      <c r="L97">
        <v>20409</v>
      </c>
      <c r="M97">
        <v>21190</v>
      </c>
      <c r="N97">
        <v>0.47082310534322919</v>
      </c>
      <c r="O97">
        <v>0.52917689465677076</v>
      </c>
      <c r="P97">
        <v>0.71453455385343922</v>
      </c>
      <c r="Q97">
        <v>0.28546544614656072</v>
      </c>
      <c r="R97">
        <v>0.1341201797858145</v>
      </c>
      <c r="S97" s="3">
        <v>4140</v>
      </c>
      <c r="T97" s="3">
        <f t="shared" si="7"/>
        <v>354</v>
      </c>
      <c r="U97">
        <v>5336</v>
      </c>
      <c r="V97">
        <v>4152.7538973205328</v>
      </c>
      <c r="W97">
        <v>4140</v>
      </c>
      <c r="X97" s="10">
        <v>13.5</v>
      </c>
      <c r="Y97">
        <v>0</v>
      </c>
      <c r="Z97">
        <v>0</v>
      </c>
      <c r="AA97">
        <v>3959</v>
      </c>
      <c r="AB97">
        <v>3323</v>
      </c>
    </row>
    <row r="98" spans="1:28" x14ac:dyDescent="0.6">
      <c r="A98">
        <v>2024</v>
      </c>
      <c r="B98">
        <v>4</v>
      </c>
      <c r="C98">
        <v>6</v>
      </c>
      <c r="D98">
        <f t="shared" si="6"/>
        <v>6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4"/>
        <v>0</v>
      </c>
      <c r="I98">
        <f t="shared" si="5"/>
        <v>0</v>
      </c>
      <c r="L98">
        <v>20628</v>
      </c>
      <c r="M98">
        <v>22355</v>
      </c>
      <c r="N98">
        <v>0.46375839758756859</v>
      </c>
      <c r="O98">
        <v>0.53624160241243135</v>
      </c>
      <c r="P98">
        <v>0.72794816386662331</v>
      </c>
      <c r="Q98">
        <v>0.27205183613337658</v>
      </c>
      <c r="R98">
        <v>0.10822664581127051</v>
      </c>
      <c r="S98" s="3">
        <v>4410</v>
      </c>
      <c r="T98" s="3">
        <f t="shared" si="7"/>
        <v>270</v>
      </c>
      <c r="U98">
        <v>5336</v>
      </c>
      <c r="V98">
        <v>4299.0552237674156</v>
      </c>
      <c r="W98">
        <v>4410</v>
      </c>
      <c r="X98" s="10">
        <v>14.3</v>
      </c>
      <c r="Y98">
        <v>0</v>
      </c>
      <c r="Z98">
        <v>0</v>
      </c>
      <c r="AA98">
        <v>3035</v>
      </c>
      <c r="AB98">
        <v>2940</v>
      </c>
    </row>
    <row r="99" spans="1:28" x14ac:dyDescent="0.6">
      <c r="A99">
        <v>2024</v>
      </c>
      <c r="B99">
        <v>4</v>
      </c>
      <c r="C99">
        <v>7</v>
      </c>
      <c r="D99">
        <f t="shared" si="6"/>
        <v>7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4"/>
        <v>0</v>
      </c>
      <c r="I99">
        <f t="shared" si="5"/>
        <v>0</v>
      </c>
      <c r="L99">
        <v>21278</v>
      </c>
      <c r="M99">
        <v>22064</v>
      </c>
      <c r="N99">
        <v>0.44667894278165632</v>
      </c>
      <c r="O99">
        <v>0.55332105721834368</v>
      </c>
      <c r="P99">
        <v>0.72114290002880421</v>
      </c>
      <c r="Q99">
        <v>0.27885709997119568</v>
      </c>
      <c r="R99">
        <v>0.1105282015885731</v>
      </c>
      <c r="S99" s="3">
        <v>4371</v>
      </c>
      <c r="T99" s="3">
        <f t="shared" si="7"/>
        <v>-39</v>
      </c>
      <c r="U99">
        <v>5336</v>
      </c>
      <c r="V99">
        <v>4372.5079936387856</v>
      </c>
      <c r="W99">
        <v>4371</v>
      </c>
      <c r="X99" s="10">
        <v>17.100000000000001</v>
      </c>
      <c r="Y99">
        <v>0</v>
      </c>
      <c r="Z99">
        <v>0</v>
      </c>
      <c r="AA99">
        <v>3522</v>
      </c>
      <c r="AB99">
        <v>4080</v>
      </c>
    </row>
    <row r="100" spans="1:28" x14ac:dyDescent="0.6">
      <c r="A100">
        <v>2024</v>
      </c>
      <c r="B100">
        <v>4</v>
      </c>
      <c r="C100">
        <v>8</v>
      </c>
      <c r="D100">
        <f t="shared" si="6"/>
        <v>1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4"/>
        <v>0</v>
      </c>
      <c r="I100">
        <f t="shared" si="5"/>
        <v>0</v>
      </c>
      <c r="L100">
        <v>19273</v>
      </c>
      <c r="M100">
        <v>19900</v>
      </c>
      <c r="N100">
        <v>0.47493766982931063</v>
      </c>
      <c r="O100">
        <v>0.52506233017068926</v>
      </c>
      <c r="P100">
        <v>0.70829242996425656</v>
      </c>
      <c r="Q100">
        <v>0.29170757003574338</v>
      </c>
      <c r="R100">
        <v>0.16290781372050719</v>
      </c>
      <c r="S100" s="3">
        <v>3874</v>
      </c>
      <c r="T100" s="3">
        <f t="shared" si="7"/>
        <v>-497</v>
      </c>
      <c r="U100">
        <v>5336</v>
      </c>
      <c r="V100">
        <v>3718.673187449996</v>
      </c>
      <c r="W100">
        <v>3874</v>
      </c>
      <c r="X100" s="10">
        <v>17.3</v>
      </c>
      <c r="Y100">
        <v>0</v>
      </c>
      <c r="Z100">
        <v>0</v>
      </c>
      <c r="AA100">
        <v>3566</v>
      </c>
      <c r="AB100">
        <v>3599</v>
      </c>
    </row>
    <row r="101" spans="1:28" x14ac:dyDescent="0.6">
      <c r="A101">
        <v>2024</v>
      </c>
      <c r="B101">
        <v>4</v>
      </c>
      <c r="C101">
        <v>9</v>
      </c>
      <c r="D101">
        <f t="shared" si="6"/>
        <v>2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4"/>
        <v>0</v>
      </c>
      <c r="I101">
        <f t="shared" si="5"/>
        <v>0</v>
      </c>
      <c r="L101">
        <v>18764</v>
      </c>
      <c r="M101">
        <v>20083</v>
      </c>
      <c r="N101">
        <v>0.45427456959964702</v>
      </c>
      <c r="O101">
        <v>0.54572543040035304</v>
      </c>
      <c r="P101">
        <v>0.71692473030116444</v>
      </c>
      <c r="Q101">
        <v>0.28307526969883551</v>
      </c>
      <c r="R101">
        <v>0.14381015087625901</v>
      </c>
      <c r="S101" s="3">
        <v>4156</v>
      </c>
      <c r="T101" s="3">
        <f t="shared" si="7"/>
        <v>282</v>
      </c>
      <c r="U101">
        <v>5336</v>
      </c>
      <c r="V101">
        <v>3846.7396059167768</v>
      </c>
      <c r="W101">
        <v>4156</v>
      </c>
      <c r="X101" s="10">
        <v>13.5</v>
      </c>
      <c r="Y101">
        <v>0</v>
      </c>
      <c r="Z101">
        <v>0</v>
      </c>
      <c r="AA101">
        <v>3645</v>
      </c>
      <c r="AB101">
        <v>3425</v>
      </c>
    </row>
    <row r="102" spans="1:28" x14ac:dyDescent="0.6">
      <c r="A102">
        <v>2024</v>
      </c>
      <c r="B102">
        <v>4</v>
      </c>
      <c r="C102">
        <v>10</v>
      </c>
      <c r="D102">
        <f t="shared" si="6"/>
        <v>3</v>
      </c>
      <c r="E102" t="s">
        <v>39</v>
      </c>
      <c r="F102" t="s">
        <v>11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4"/>
        <v>1</v>
      </c>
      <c r="I102">
        <f t="shared" si="5"/>
        <v>1</v>
      </c>
      <c r="J102" s="12" t="s">
        <v>59</v>
      </c>
      <c r="K102" s="12"/>
      <c r="L102">
        <v>20153</v>
      </c>
      <c r="M102">
        <v>21263</v>
      </c>
      <c r="N102">
        <v>0.45358106805475229</v>
      </c>
      <c r="O102">
        <v>0.54641893194524771</v>
      </c>
      <c r="P102">
        <v>0.73640214274889193</v>
      </c>
      <c r="Q102">
        <v>0.26359785725110801</v>
      </c>
      <c r="R102">
        <v>5.8334415842155783E-2</v>
      </c>
      <c r="S102" s="3">
        <v>4230</v>
      </c>
      <c r="T102" s="3">
        <f t="shared" si="7"/>
        <v>74</v>
      </c>
      <c r="U102">
        <v>5336</v>
      </c>
      <c r="V102">
        <v>4242.7723528381657</v>
      </c>
      <c r="W102">
        <v>4230</v>
      </c>
      <c r="X102" s="10">
        <v>12.3</v>
      </c>
      <c r="Y102">
        <v>0</v>
      </c>
      <c r="Z102">
        <v>0</v>
      </c>
      <c r="AA102">
        <v>3301</v>
      </c>
      <c r="AB102">
        <v>3268</v>
      </c>
    </row>
    <row r="103" spans="1:28" x14ac:dyDescent="0.6">
      <c r="A103">
        <v>2024</v>
      </c>
      <c r="B103">
        <v>4</v>
      </c>
      <c r="C103">
        <v>11</v>
      </c>
      <c r="D103">
        <f t="shared" si="6"/>
        <v>4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4"/>
        <v>0</v>
      </c>
      <c r="I103">
        <f t="shared" si="5"/>
        <v>0</v>
      </c>
      <c r="L103">
        <v>19839</v>
      </c>
      <c r="M103">
        <v>19801</v>
      </c>
      <c r="N103">
        <v>0.47000277713193322</v>
      </c>
      <c r="O103">
        <v>0.52999722286806683</v>
      </c>
      <c r="P103">
        <v>0.70711422560188919</v>
      </c>
      <c r="Q103">
        <v>0.29288577439811081</v>
      </c>
      <c r="R103">
        <v>6.9217620009330558E-2</v>
      </c>
      <c r="S103" s="3">
        <v>4288</v>
      </c>
      <c r="T103" s="3">
        <f t="shared" si="7"/>
        <v>58</v>
      </c>
      <c r="U103">
        <v>5336</v>
      </c>
      <c r="V103">
        <v>4005.3340251062082</v>
      </c>
      <c r="W103">
        <v>4288</v>
      </c>
      <c r="X103" s="10">
        <v>14.6</v>
      </c>
      <c r="Y103">
        <v>0</v>
      </c>
      <c r="Z103">
        <v>0</v>
      </c>
      <c r="AA103">
        <v>3565</v>
      </c>
      <c r="AB103">
        <v>3327</v>
      </c>
    </row>
    <row r="104" spans="1:28" x14ac:dyDescent="0.6">
      <c r="A104">
        <v>2024</v>
      </c>
      <c r="B104">
        <v>4</v>
      </c>
      <c r="C104">
        <v>12</v>
      </c>
      <c r="D104">
        <f t="shared" si="6"/>
        <v>5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4"/>
        <v>0</v>
      </c>
      <c r="I104">
        <f t="shared" si="5"/>
        <v>0</v>
      </c>
      <c r="L104">
        <v>19586</v>
      </c>
      <c r="M104">
        <v>20188</v>
      </c>
      <c r="N104">
        <v>0.45892525390795291</v>
      </c>
      <c r="O104">
        <v>0.54107474609204709</v>
      </c>
      <c r="P104">
        <v>0.73652636771148883</v>
      </c>
      <c r="Q104">
        <v>0.26347363228851117</v>
      </c>
      <c r="R104">
        <v>7.5584186094566713E-2</v>
      </c>
      <c r="S104" s="3">
        <v>4411</v>
      </c>
      <c r="T104" s="3">
        <f t="shared" si="7"/>
        <v>123</v>
      </c>
      <c r="U104">
        <v>5336</v>
      </c>
      <c r="V104">
        <v>4188.2957211432422</v>
      </c>
      <c r="W104">
        <v>4411</v>
      </c>
      <c r="X104" s="10">
        <v>16.8</v>
      </c>
      <c r="Y104">
        <v>0</v>
      </c>
      <c r="Z104">
        <v>0</v>
      </c>
      <c r="AA104">
        <v>3426</v>
      </c>
      <c r="AB104">
        <v>3198</v>
      </c>
    </row>
    <row r="105" spans="1:28" x14ac:dyDescent="0.6">
      <c r="A105">
        <v>2024</v>
      </c>
      <c r="B105">
        <v>4</v>
      </c>
      <c r="C105">
        <v>13</v>
      </c>
      <c r="D105">
        <f t="shared" si="6"/>
        <v>6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4"/>
        <v>0</v>
      </c>
      <c r="I105">
        <f t="shared" si="5"/>
        <v>0</v>
      </c>
      <c r="L105">
        <v>21771</v>
      </c>
      <c r="M105">
        <v>20958</v>
      </c>
      <c r="N105">
        <v>0.45925661708533683</v>
      </c>
      <c r="O105">
        <v>0.54074338291466328</v>
      </c>
      <c r="P105">
        <v>0.72467615247618888</v>
      </c>
      <c r="Q105">
        <v>0.27532384752381112</v>
      </c>
      <c r="R105">
        <v>7.8250310819514973E-2</v>
      </c>
      <c r="S105" s="3">
        <v>4467</v>
      </c>
      <c r="T105" s="3">
        <f t="shared" si="7"/>
        <v>56</v>
      </c>
      <c r="U105">
        <v>5336</v>
      </c>
      <c r="V105">
        <v>4319.1648877627294</v>
      </c>
      <c r="W105">
        <v>4467</v>
      </c>
      <c r="X105" s="10">
        <v>17.899999999999999</v>
      </c>
      <c r="Y105">
        <v>0</v>
      </c>
      <c r="Z105">
        <v>0</v>
      </c>
      <c r="AA105">
        <v>3253</v>
      </c>
      <c r="AB105">
        <v>3488</v>
      </c>
    </row>
    <row r="106" spans="1:28" x14ac:dyDescent="0.6">
      <c r="A106">
        <v>2024</v>
      </c>
      <c r="B106">
        <v>4</v>
      </c>
      <c r="C106">
        <v>14</v>
      </c>
      <c r="D106">
        <f t="shared" si="6"/>
        <v>7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4"/>
        <v>0</v>
      </c>
      <c r="I106">
        <f t="shared" si="5"/>
        <v>0</v>
      </c>
      <c r="L106">
        <v>22904</v>
      </c>
      <c r="M106">
        <v>21021</v>
      </c>
      <c r="N106">
        <v>0.4385848886235883</v>
      </c>
      <c r="O106">
        <v>0.56141511137641165</v>
      </c>
      <c r="P106">
        <v>0.71206423005958608</v>
      </c>
      <c r="Q106">
        <v>0.28793576994041392</v>
      </c>
      <c r="R106">
        <v>8.3436407933311973E-2</v>
      </c>
      <c r="S106" s="3">
        <v>4217</v>
      </c>
      <c r="T106" s="3">
        <f t="shared" si="7"/>
        <v>-250</v>
      </c>
      <c r="U106">
        <v>5336</v>
      </c>
      <c r="V106">
        <v>4407.8477321814507</v>
      </c>
      <c r="W106">
        <v>4217</v>
      </c>
      <c r="X106" s="10">
        <v>18.600000000000001</v>
      </c>
      <c r="Y106">
        <v>0</v>
      </c>
      <c r="Z106">
        <v>0</v>
      </c>
      <c r="AA106">
        <v>3280</v>
      </c>
      <c r="AB106">
        <v>3946</v>
      </c>
    </row>
    <row r="107" spans="1:28" x14ac:dyDescent="0.6">
      <c r="A107">
        <v>2024</v>
      </c>
      <c r="B107">
        <v>4</v>
      </c>
      <c r="C107">
        <v>15</v>
      </c>
      <c r="D107">
        <f t="shared" si="6"/>
        <v>1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4"/>
        <v>0</v>
      </c>
      <c r="I107">
        <f t="shared" si="5"/>
        <v>0</v>
      </c>
      <c r="L107">
        <v>20945</v>
      </c>
      <c r="M107">
        <v>20060</v>
      </c>
      <c r="N107">
        <v>0.45484901109331988</v>
      </c>
      <c r="O107">
        <v>0.54515098890668001</v>
      </c>
      <c r="P107">
        <v>0.72789357135104726</v>
      </c>
      <c r="Q107">
        <v>0.27210642864895279</v>
      </c>
      <c r="R107">
        <v>0.1868373979669736</v>
      </c>
      <c r="S107" s="3">
        <v>3703</v>
      </c>
      <c r="T107" s="3">
        <f t="shared" si="7"/>
        <v>-514</v>
      </c>
      <c r="U107">
        <v>5336</v>
      </c>
      <c r="V107">
        <v>3846.7665494178818</v>
      </c>
      <c r="W107">
        <v>3703</v>
      </c>
      <c r="X107" s="10">
        <v>16.3</v>
      </c>
      <c r="Y107">
        <v>29.6</v>
      </c>
      <c r="Z107">
        <v>482.48</v>
      </c>
      <c r="AA107">
        <v>3703</v>
      </c>
      <c r="AB107">
        <v>3834</v>
      </c>
    </row>
    <row r="108" spans="1:28" x14ac:dyDescent="0.6">
      <c r="A108">
        <v>2024</v>
      </c>
      <c r="B108">
        <v>4</v>
      </c>
      <c r="C108">
        <v>16</v>
      </c>
      <c r="D108">
        <f t="shared" si="6"/>
        <v>2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4"/>
        <v>0</v>
      </c>
      <c r="I108">
        <f t="shared" si="5"/>
        <v>0</v>
      </c>
      <c r="L108">
        <v>19106</v>
      </c>
      <c r="M108">
        <v>19578</v>
      </c>
      <c r="N108">
        <v>0.46766300131807331</v>
      </c>
      <c r="O108">
        <v>0.53233699868192674</v>
      </c>
      <c r="P108">
        <v>0.70257061682120869</v>
      </c>
      <c r="Q108">
        <v>0.29742938317879131</v>
      </c>
      <c r="R108">
        <v>0.12240312652805831</v>
      </c>
      <c r="S108" s="3">
        <v>3729</v>
      </c>
      <c r="T108" s="3">
        <f t="shared" si="7"/>
        <v>26</v>
      </c>
      <c r="U108">
        <v>5336</v>
      </c>
      <c r="V108">
        <v>3770.175647317486</v>
      </c>
      <c r="W108">
        <v>3729</v>
      </c>
      <c r="X108" s="10">
        <v>17.399999999999999</v>
      </c>
      <c r="Y108">
        <v>0</v>
      </c>
      <c r="Z108">
        <v>0</v>
      </c>
      <c r="AA108">
        <v>3512</v>
      </c>
      <c r="AB108">
        <v>3411</v>
      </c>
    </row>
    <row r="109" spans="1:28" x14ac:dyDescent="0.6">
      <c r="A109">
        <v>2024</v>
      </c>
      <c r="B109">
        <v>4</v>
      </c>
      <c r="C109">
        <v>17</v>
      </c>
      <c r="D109">
        <f t="shared" si="6"/>
        <v>3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4"/>
        <v>0</v>
      </c>
      <c r="I109">
        <f t="shared" si="5"/>
        <v>0</v>
      </c>
      <c r="L109">
        <v>18893</v>
      </c>
      <c r="M109">
        <v>20138</v>
      </c>
      <c r="N109">
        <v>0.45463727929125852</v>
      </c>
      <c r="O109">
        <v>0.54536272070874148</v>
      </c>
      <c r="P109">
        <v>0.72357591946692301</v>
      </c>
      <c r="Q109">
        <v>0.2764240805330771</v>
      </c>
      <c r="R109">
        <v>5.8685374602329643E-2</v>
      </c>
      <c r="S109" s="3">
        <v>4037</v>
      </c>
      <c r="T109" s="3">
        <f t="shared" si="7"/>
        <v>308</v>
      </c>
      <c r="U109">
        <v>5336</v>
      </c>
      <c r="V109">
        <v>3937.557773336322</v>
      </c>
      <c r="W109">
        <v>4037</v>
      </c>
      <c r="X109" s="10">
        <v>17.100000000000001</v>
      </c>
      <c r="Y109">
        <v>0</v>
      </c>
      <c r="Z109">
        <v>0</v>
      </c>
      <c r="AA109">
        <v>3796</v>
      </c>
      <c r="AB109">
        <v>3530</v>
      </c>
    </row>
    <row r="110" spans="1:28" x14ac:dyDescent="0.6">
      <c r="A110">
        <v>2024</v>
      </c>
      <c r="B110">
        <v>4</v>
      </c>
      <c r="C110">
        <v>18</v>
      </c>
      <c r="D110">
        <f t="shared" si="6"/>
        <v>4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4"/>
        <v>0</v>
      </c>
      <c r="I110">
        <f t="shared" si="5"/>
        <v>0</v>
      </c>
      <c r="L110">
        <v>20429</v>
      </c>
      <c r="M110">
        <v>20211</v>
      </c>
      <c r="N110">
        <v>0.46496109076220399</v>
      </c>
      <c r="O110">
        <v>0.53503890923779596</v>
      </c>
      <c r="P110">
        <v>0.69438319545322702</v>
      </c>
      <c r="Q110">
        <v>0.30561680454677298</v>
      </c>
      <c r="R110">
        <v>0.16596640617627531</v>
      </c>
      <c r="S110" s="3">
        <v>4149</v>
      </c>
      <c r="T110" s="3">
        <f t="shared" si="7"/>
        <v>112</v>
      </c>
      <c r="U110">
        <v>5336</v>
      </c>
      <c r="V110">
        <v>3966.103128720627</v>
      </c>
      <c r="W110">
        <v>4149</v>
      </c>
      <c r="X110" s="10">
        <v>17.100000000000001</v>
      </c>
      <c r="Y110">
        <v>0</v>
      </c>
      <c r="Z110">
        <v>0</v>
      </c>
      <c r="AA110">
        <v>3556</v>
      </c>
      <c r="AB110">
        <v>3339</v>
      </c>
    </row>
    <row r="111" spans="1:28" x14ac:dyDescent="0.6">
      <c r="A111">
        <v>2024</v>
      </c>
      <c r="B111">
        <v>4</v>
      </c>
      <c r="C111">
        <v>19</v>
      </c>
      <c r="D111">
        <f t="shared" si="6"/>
        <v>5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4"/>
        <v>0</v>
      </c>
      <c r="I111">
        <f t="shared" si="5"/>
        <v>0</v>
      </c>
      <c r="L111">
        <v>20753</v>
      </c>
      <c r="M111">
        <v>20899</v>
      </c>
      <c r="N111">
        <v>0.45402111875659501</v>
      </c>
      <c r="O111">
        <v>0.54597888124340499</v>
      </c>
      <c r="P111">
        <v>0.73661015829109067</v>
      </c>
      <c r="Q111">
        <v>0.26338984170890928</v>
      </c>
      <c r="R111">
        <v>9.3933590489318042E-2</v>
      </c>
      <c r="S111" s="3">
        <v>4285</v>
      </c>
      <c r="T111" s="3">
        <f t="shared" si="7"/>
        <v>136</v>
      </c>
      <c r="U111">
        <v>5336</v>
      </c>
      <c r="V111">
        <v>4240.8925154187</v>
      </c>
      <c r="W111">
        <v>4285</v>
      </c>
      <c r="X111" s="10">
        <v>17.899999999999999</v>
      </c>
      <c r="Y111">
        <v>0</v>
      </c>
      <c r="Z111">
        <v>0</v>
      </c>
      <c r="AA111">
        <v>3823</v>
      </c>
      <c r="AB111">
        <v>3433</v>
      </c>
    </row>
    <row r="112" spans="1:28" x14ac:dyDescent="0.6">
      <c r="A112">
        <v>2024</v>
      </c>
      <c r="B112">
        <v>4</v>
      </c>
      <c r="C112">
        <v>20</v>
      </c>
      <c r="D112">
        <f t="shared" si="6"/>
        <v>6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4"/>
        <v>0</v>
      </c>
      <c r="I112">
        <f t="shared" si="5"/>
        <v>0</v>
      </c>
      <c r="L112">
        <v>21170</v>
      </c>
      <c r="M112">
        <v>20585</v>
      </c>
      <c r="N112">
        <v>0.45876292963799792</v>
      </c>
      <c r="O112">
        <v>0.54123707036200208</v>
      </c>
      <c r="P112">
        <v>0.73106816593431057</v>
      </c>
      <c r="Q112">
        <v>0.26893183406568938</v>
      </c>
      <c r="R112">
        <v>0.25785951437016807</v>
      </c>
      <c r="S112" s="3">
        <v>4438</v>
      </c>
      <c r="T112" s="3">
        <f t="shared" si="7"/>
        <v>153</v>
      </c>
      <c r="U112">
        <v>5336</v>
      </c>
      <c r="V112">
        <v>4296.1427360129883</v>
      </c>
      <c r="W112">
        <v>4438</v>
      </c>
      <c r="X112" s="10">
        <v>15.5</v>
      </c>
      <c r="Y112">
        <v>18</v>
      </c>
      <c r="Z112">
        <v>279</v>
      </c>
      <c r="AA112">
        <v>3020</v>
      </c>
      <c r="AB112">
        <v>3181</v>
      </c>
    </row>
    <row r="113" spans="1:28" x14ac:dyDescent="0.6">
      <c r="A113">
        <v>2024</v>
      </c>
      <c r="B113">
        <v>4</v>
      </c>
      <c r="C113">
        <v>21</v>
      </c>
      <c r="D113">
        <f t="shared" si="6"/>
        <v>7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4"/>
        <v>0</v>
      </c>
      <c r="I113">
        <f t="shared" si="5"/>
        <v>0</v>
      </c>
      <c r="L113">
        <v>22220</v>
      </c>
      <c r="M113">
        <v>21104</v>
      </c>
      <c r="N113">
        <v>0.45062963099750569</v>
      </c>
      <c r="O113">
        <v>0.54937036900249436</v>
      </c>
      <c r="P113">
        <v>0.71203822887487067</v>
      </c>
      <c r="Q113">
        <v>0.28796177112512927</v>
      </c>
      <c r="R113">
        <v>0.1262618388915967</v>
      </c>
      <c r="S113" s="3">
        <v>4211</v>
      </c>
      <c r="T113" s="3">
        <f t="shared" si="7"/>
        <v>-227</v>
      </c>
      <c r="U113">
        <v>5336</v>
      </c>
      <c r="V113">
        <v>4383.2602179782443</v>
      </c>
      <c r="W113">
        <v>4211</v>
      </c>
      <c r="X113" s="10">
        <v>15.8</v>
      </c>
      <c r="Y113">
        <v>2.1</v>
      </c>
      <c r="Z113">
        <v>33.18</v>
      </c>
      <c r="AA113">
        <v>3278</v>
      </c>
      <c r="AB113">
        <v>3965</v>
      </c>
    </row>
    <row r="114" spans="1:28" x14ac:dyDescent="0.6">
      <c r="A114">
        <v>2024</v>
      </c>
      <c r="B114">
        <v>4</v>
      </c>
      <c r="C114">
        <v>22</v>
      </c>
      <c r="D114">
        <f t="shared" si="6"/>
        <v>1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4"/>
        <v>0</v>
      </c>
      <c r="I114">
        <f t="shared" si="5"/>
        <v>0</v>
      </c>
      <c r="L114">
        <v>21196</v>
      </c>
      <c r="M114">
        <v>20259</v>
      </c>
      <c r="N114">
        <v>0.45719553418515357</v>
      </c>
      <c r="O114">
        <v>0.54280446581484643</v>
      </c>
      <c r="P114">
        <v>0.72414431013046932</v>
      </c>
      <c r="Q114">
        <v>0.27585568986953068</v>
      </c>
      <c r="R114">
        <v>0.1748628150012233</v>
      </c>
      <c r="S114" s="3">
        <v>3779</v>
      </c>
      <c r="T114" s="3">
        <f t="shared" si="7"/>
        <v>-432</v>
      </c>
      <c r="U114">
        <v>5336</v>
      </c>
      <c r="V114">
        <v>3902.0792986744732</v>
      </c>
      <c r="W114">
        <v>3779</v>
      </c>
      <c r="X114" s="10">
        <v>15.3</v>
      </c>
      <c r="Y114">
        <v>0</v>
      </c>
      <c r="Z114">
        <v>0</v>
      </c>
      <c r="AA114">
        <v>3665</v>
      </c>
      <c r="AB114">
        <v>3749</v>
      </c>
    </row>
    <row r="115" spans="1:28" x14ac:dyDescent="0.6">
      <c r="A115">
        <v>2024</v>
      </c>
      <c r="B115">
        <v>4</v>
      </c>
      <c r="C115">
        <v>23</v>
      </c>
      <c r="D115">
        <f t="shared" si="6"/>
        <v>2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4"/>
        <v>0</v>
      </c>
      <c r="I115">
        <f t="shared" si="5"/>
        <v>0</v>
      </c>
      <c r="L115">
        <v>19194</v>
      </c>
      <c r="M115">
        <v>19082</v>
      </c>
      <c r="N115">
        <v>0.45401112904982871</v>
      </c>
      <c r="O115">
        <v>0.54598887095017123</v>
      </c>
      <c r="P115">
        <v>0.70772624778042736</v>
      </c>
      <c r="Q115">
        <v>0.29227375221957269</v>
      </c>
      <c r="R115">
        <v>0.14583138739485491</v>
      </c>
      <c r="S115" s="3">
        <v>3935</v>
      </c>
      <c r="T115" s="3">
        <f t="shared" si="7"/>
        <v>156</v>
      </c>
      <c r="U115">
        <v>5336</v>
      </c>
      <c r="V115">
        <v>3805.3622951404459</v>
      </c>
      <c r="W115">
        <v>3935</v>
      </c>
      <c r="X115" s="10">
        <v>14.7</v>
      </c>
      <c r="Y115">
        <v>6.8</v>
      </c>
      <c r="Z115">
        <v>99.96</v>
      </c>
      <c r="AA115">
        <v>3669</v>
      </c>
      <c r="AB115">
        <v>3394</v>
      </c>
    </row>
    <row r="116" spans="1:28" x14ac:dyDescent="0.6">
      <c r="A116">
        <v>2024</v>
      </c>
      <c r="B116">
        <v>4</v>
      </c>
      <c r="C116">
        <v>24</v>
      </c>
      <c r="D116">
        <f t="shared" si="6"/>
        <v>3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4"/>
        <v>0</v>
      </c>
      <c r="I116">
        <f t="shared" si="5"/>
        <v>0</v>
      </c>
      <c r="L116">
        <v>19848</v>
      </c>
      <c r="M116">
        <v>20086</v>
      </c>
      <c r="N116">
        <v>0.44817000548721619</v>
      </c>
      <c r="O116">
        <v>0.55182999451278381</v>
      </c>
      <c r="P116">
        <v>0.73276279409873524</v>
      </c>
      <c r="Q116">
        <v>0.26723720590126487</v>
      </c>
      <c r="R116">
        <v>0.1965259722725497</v>
      </c>
      <c r="S116" s="3">
        <v>4165</v>
      </c>
      <c r="T116" s="3">
        <f t="shared" si="7"/>
        <v>230</v>
      </c>
      <c r="U116">
        <v>5336</v>
      </c>
      <c r="V116">
        <v>4039.2182024222052</v>
      </c>
      <c r="W116">
        <v>4165</v>
      </c>
      <c r="X116" s="10">
        <v>15.2</v>
      </c>
      <c r="Y116">
        <v>0</v>
      </c>
      <c r="Z116">
        <v>0</v>
      </c>
      <c r="AA116">
        <v>3783</v>
      </c>
      <c r="AB116">
        <v>3619</v>
      </c>
    </row>
    <row r="117" spans="1:28" x14ac:dyDescent="0.6">
      <c r="A117">
        <v>2024</v>
      </c>
      <c r="B117">
        <v>4</v>
      </c>
      <c r="C117">
        <v>25</v>
      </c>
      <c r="D117">
        <f t="shared" si="6"/>
        <v>4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4"/>
        <v>0</v>
      </c>
      <c r="I117">
        <f t="shared" si="5"/>
        <v>0</v>
      </c>
      <c r="L117">
        <v>20839</v>
      </c>
      <c r="M117">
        <v>20091</v>
      </c>
      <c r="N117">
        <v>0.45657324145532119</v>
      </c>
      <c r="O117">
        <v>0.54342675854467881</v>
      </c>
      <c r="P117">
        <v>0.69452364396363664</v>
      </c>
      <c r="Q117">
        <v>0.30547635603636331</v>
      </c>
      <c r="R117">
        <v>0.17164040632671121</v>
      </c>
      <c r="S117" s="3">
        <v>4242</v>
      </c>
      <c r="T117" s="3">
        <f t="shared" si="7"/>
        <v>77</v>
      </c>
      <c r="U117">
        <v>5336</v>
      </c>
      <c r="V117">
        <v>3990.854066733094</v>
      </c>
      <c r="W117">
        <v>4242</v>
      </c>
      <c r="X117" s="10">
        <v>17.100000000000001</v>
      </c>
      <c r="Y117">
        <v>0</v>
      </c>
      <c r="Z117">
        <v>0</v>
      </c>
      <c r="AA117">
        <v>3787</v>
      </c>
      <c r="AB117">
        <v>3760</v>
      </c>
    </row>
    <row r="118" spans="1:28" x14ac:dyDescent="0.6">
      <c r="A118">
        <v>2024</v>
      </c>
      <c r="B118">
        <v>4</v>
      </c>
      <c r="C118">
        <v>26</v>
      </c>
      <c r="D118">
        <f t="shared" si="6"/>
        <v>5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4"/>
        <v>0</v>
      </c>
      <c r="I118">
        <f t="shared" si="5"/>
        <v>0</v>
      </c>
      <c r="L118">
        <v>22094</v>
      </c>
      <c r="M118">
        <v>21973</v>
      </c>
      <c r="N118">
        <v>0.48625242803898783</v>
      </c>
      <c r="O118">
        <v>0.51374757196101217</v>
      </c>
      <c r="P118">
        <v>0.73124312932863289</v>
      </c>
      <c r="Q118">
        <v>0.26875687067136722</v>
      </c>
      <c r="R118">
        <v>0.13854672311237601</v>
      </c>
      <c r="S118" s="3">
        <v>4292</v>
      </c>
      <c r="T118" s="3">
        <f t="shared" si="7"/>
        <v>50</v>
      </c>
      <c r="U118">
        <v>5336</v>
      </c>
      <c r="V118">
        <v>4278.3039967796449</v>
      </c>
      <c r="W118">
        <v>4292</v>
      </c>
      <c r="X118" s="10">
        <v>16.5</v>
      </c>
      <c r="Y118">
        <v>0</v>
      </c>
      <c r="Z118">
        <v>0</v>
      </c>
      <c r="AA118">
        <v>4124</v>
      </c>
      <c r="AB118">
        <v>3825</v>
      </c>
    </row>
    <row r="119" spans="1:28" x14ac:dyDescent="0.6">
      <c r="A119">
        <v>2024</v>
      </c>
      <c r="B119">
        <v>4</v>
      </c>
      <c r="C119">
        <v>27</v>
      </c>
      <c r="D119">
        <f t="shared" si="6"/>
        <v>6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4"/>
        <v>0</v>
      </c>
      <c r="I119">
        <f t="shared" si="5"/>
        <v>0</v>
      </c>
      <c r="L119">
        <v>22324</v>
      </c>
      <c r="M119">
        <v>21611</v>
      </c>
      <c r="N119">
        <v>0.43853467691130898</v>
      </c>
      <c r="O119">
        <v>0.56146532308869102</v>
      </c>
      <c r="P119">
        <v>0.71754411850992827</v>
      </c>
      <c r="Q119">
        <v>0.28245588149007178</v>
      </c>
      <c r="R119">
        <v>0.12591801902947411</v>
      </c>
      <c r="S119" s="3">
        <v>4425</v>
      </c>
      <c r="T119" s="3">
        <f t="shared" si="7"/>
        <v>133</v>
      </c>
      <c r="U119">
        <v>5336</v>
      </c>
      <c r="V119">
        <v>4324.8148310484294</v>
      </c>
      <c r="W119">
        <v>4425</v>
      </c>
      <c r="X119" s="10">
        <v>18.100000000000001</v>
      </c>
      <c r="Y119">
        <v>0</v>
      </c>
      <c r="Z119">
        <v>0</v>
      </c>
      <c r="AA119">
        <v>3295</v>
      </c>
      <c r="AB119">
        <v>3231</v>
      </c>
    </row>
    <row r="120" spans="1:28" x14ac:dyDescent="0.6">
      <c r="A120">
        <v>2024</v>
      </c>
      <c r="B120">
        <v>4</v>
      </c>
      <c r="C120">
        <v>28</v>
      </c>
      <c r="D120">
        <f t="shared" si="6"/>
        <v>7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4"/>
        <v>0</v>
      </c>
      <c r="I120">
        <f t="shared" si="5"/>
        <v>0</v>
      </c>
      <c r="L120">
        <v>22731</v>
      </c>
      <c r="M120">
        <v>20640</v>
      </c>
      <c r="N120">
        <v>0.43074095272784041</v>
      </c>
      <c r="O120">
        <v>0.56925904727215959</v>
      </c>
      <c r="P120">
        <v>0.70383592954527208</v>
      </c>
      <c r="Q120">
        <v>0.29616407045472792</v>
      </c>
      <c r="R120">
        <v>0.15253979149808691</v>
      </c>
      <c r="S120" s="3">
        <v>4253</v>
      </c>
      <c r="T120" s="3">
        <f t="shared" si="7"/>
        <v>-172</v>
      </c>
      <c r="U120">
        <v>5336</v>
      </c>
      <c r="V120">
        <v>4367.7182898667206</v>
      </c>
      <c r="W120">
        <v>4253</v>
      </c>
      <c r="X120" s="10">
        <v>18.7</v>
      </c>
      <c r="Y120">
        <v>0</v>
      </c>
      <c r="Z120">
        <v>0</v>
      </c>
      <c r="AA120">
        <v>3417</v>
      </c>
      <c r="AB120">
        <v>4207</v>
      </c>
    </row>
    <row r="121" spans="1:28" x14ac:dyDescent="0.6">
      <c r="A121">
        <v>2024</v>
      </c>
      <c r="B121">
        <v>4</v>
      </c>
      <c r="C121">
        <v>29</v>
      </c>
      <c r="D121">
        <f t="shared" si="6"/>
        <v>1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4"/>
        <v>0</v>
      </c>
      <c r="I121">
        <f t="shared" si="5"/>
        <v>0</v>
      </c>
      <c r="L121">
        <v>20834</v>
      </c>
      <c r="M121">
        <v>19329</v>
      </c>
      <c r="N121">
        <v>0.46493483827530452</v>
      </c>
      <c r="O121">
        <v>0.53506516172469554</v>
      </c>
      <c r="P121">
        <v>0.69392791312978896</v>
      </c>
      <c r="Q121">
        <v>0.30607208687021109</v>
      </c>
      <c r="R121">
        <v>0.14764220633370151</v>
      </c>
      <c r="S121" s="3">
        <v>3433</v>
      </c>
      <c r="T121" s="3">
        <f t="shared" si="7"/>
        <v>-820</v>
      </c>
      <c r="U121">
        <v>5336</v>
      </c>
      <c r="V121">
        <v>3647.0994293670178</v>
      </c>
      <c r="W121">
        <v>3433</v>
      </c>
      <c r="X121" s="10">
        <v>14.6</v>
      </c>
      <c r="Y121">
        <v>47.3</v>
      </c>
      <c r="Z121">
        <v>690.57999999999993</v>
      </c>
      <c r="AA121">
        <v>3284</v>
      </c>
      <c r="AB121">
        <v>3559</v>
      </c>
    </row>
    <row r="122" spans="1:28" x14ac:dyDescent="0.6">
      <c r="A122">
        <v>2024</v>
      </c>
      <c r="B122">
        <v>4</v>
      </c>
      <c r="C122">
        <v>30</v>
      </c>
      <c r="D122">
        <f t="shared" si="6"/>
        <v>2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4"/>
        <v>0</v>
      </c>
      <c r="I122">
        <f t="shared" si="5"/>
        <v>0</v>
      </c>
      <c r="L122">
        <v>20029</v>
      </c>
      <c r="M122">
        <v>19783</v>
      </c>
      <c r="N122">
        <v>0.4395533933983215</v>
      </c>
      <c r="O122">
        <v>0.56044660660167855</v>
      </c>
      <c r="P122">
        <v>0.70713112521344168</v>
      </c>
      <c r="Q122">
        <v>0.29286887478655832</v>
      </c>
      <c r="R122">
        <v>0.14053455549084759</v>
      </c>
      <c r="S122" s="3">
        <v>3421</v>
      </c>
      <c r="T122" s="3">
        <f t="shared" si="7"/>
        <v>-12</v>
      </c>
      <c r="U122">
        <v>5336</v>
      </c>
      <c r="V122">
        <v>3855.6591859730888</v>
      </c>
      <c r="W122">
        <v>3421</v>
      </c>
      <c r="X122" s="10">
        <v>16.3</v>
      </c>
      <c r="Y122">
        <v>0</v>
      </c>
      <c r="Z122">
        <v>0</v>
      </c>
      <c r="AA122">
        <v>3605</v>
      </c>
      <c r="AB122">
        <v>3518</v>
      </c>
    </row>
    <row r="123" spans="1:28" x14ac:dyDescent="0.6">
      <c r="A123">
        <v>2024</v>
      </c>
      <c r="B123">
        <v>5</v>
      </c>
      <c r="C123">
        <v>1</v>
      </c>
      <c r="D123">
        <f t="shared" si="6"/>
        <v>3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4"/>
        <v>0</v>
      </c>
      <c r="I123">
        <f t="shared" si="5"/>
        <v>0</v>
      </c>
      <c r="L123">
        <v>19943</v>
      </c>
      <c r="M123">
        <v>20631</v>
      </c>
      <c r="N123">
        <v>0.43596853934224178</v>
      </c>
      <c r="O123">
        <v>0.56403146065775822</v>
      </c>
      <c r="P123">
        <v>0.72404155821110838</v>
      </c>
      <c r="Q123">
        <v>0.27595844178889162</v>
      </c>
      <c r="R123">
        <v>0.10332966725700291</v>
      </c>
      <c r="S123" s="3">
        <v>3564</v>
      </c>
      <c r="T123" s="3">
        <f t="shared" si="7"/>
        <v>143</v>
      </c>
      <c r="U123">
        <v>5336</v>
      </c>
      <c r="V123">
        <v>4020.4093360087668</v>
      </c>
      <c r="W123">
        <v>3564</v>
      </c>
      <c r="X123" s="10">
        <v>14.1</v>
      </c>
      <c r="Y123">
        <v>0</v>
      </c>
      <c r="Z123">
        <v>0</v>
      </c>
      <c r="AA123">
        <v>3542</v>
      </c>
      <c r="AB123">
        <v>3397</v>
      </c>
    </row>
    <row r="124" spans="1:28" x14ac:dyDescent="0.6">
      <c r="A124">
        <v>2024</v>
      </c>
      <c r="B124">
        <v>5</v>
      </c>
      <c r="C124">
        <v>2</v>
      </c>
      <c r="D124">
        <f t="shared" si="6"/>
        <v>4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4"/>
        <v>0</v>
      </c>
      <c r="I124">
        <f t="shared" si="5"/>
        <v>0</v>
      </c>
      <c r="L124">
        <v>19904</v>
      </c>
      <c r="M124">
        <v>19867</v>
      </c>
      <c r="N124">
        <v>0.44909026959199971</v>
      </c>
      <c r="O124">
        <v>0.55090973040800029</v>
      </c>
      <c r="P124">
        <v>0.69716543548723475</v>
      </c>
      <c r="Q124">
        <v>0.30283456451276519</v>
      </c>
      <c r="R124">
        <v>0.1344289361157873</v>
      </c>
      <c r="S124" s="3">
        <v>3834</v>
      </c>
      <c r="T124" s="3">
        <f t="shared" si="7"/>
        <v>270</v>
      </c>
      <c r="U124">
        <v>5336</v>
      </c>
      <c r="V124">
        <v>3975.8887490388101</v>
      </c>
      <c r="W124">
        <v>3834</v>
      </c>
      <c r="X124" s="10">
        <v>14.7</v>
      </c>
      <c r="Y124">
        <v>0</v>
      </c>
      <c r="Z124">
        <v>0</v>
      </c>
      <c r="AA124">
        <v>3685</v>
      </c>
      <c r="AB124">
        <v>3343</v>
      </c>
    </row>
    <row r="125" spans="1:28" x14ac:dyDescent="0.6">
      <c r="A125">
        <v>2024</v>
      </c>
      <c r="B125">
        <v>5</v>
      </c>
      <c r="C125">
        <v>3</v>
      </c>
      <c r="D125">
        <f t="shared" si="6"/>
        <v>5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4"/>
        <v>0</v>
      </c>
      <c r="I125">
        <f t="shared" si="5"/>
        <v>0</v>
      </c>
      <c r="L125">
        <v>20201</v>
      </c>
      <c r="M125">
        <v>22344</v>
      </c>
      <c r="N125">
        <v>0.45295034898932179</v>
      </c>
      <c r="O125">
        <v>0.54704965101067815</v>
      </c>
      <c r="P125">
        <v>0.73918004030005491</v>
      </c>
      <c r="Q125">
        <v>0.26081995969994509</v>
      </c>
      <c r="R125">
        <v>0.1393773803444173</v>
      </c>
      <c r="S125" s="3">
        <v>4482</v>
      </c>
      <c r="T125" s="3">
        <f t="shared" si="7"/>
        <v>648</v>
      </c>
      <c r="U125">
        <v>5336</v>
      </c>
      <c r="V125">
        <v>4231.2107805180258</v>
      </c>
      <c r="W125">
        <v>4482</v>
      </c>
      <c r="X125" s="10">
        <v>17</v>
      </c>
      <c r="Y125">
        <v>0</v>
      </c>
      <c r="Z125">
        <v>0</v>
      </c>
      <c r="AA125">
        <v>3913</v>
      </c>
      <c r="AB125">
        <v>3156</v>
      </c>
    </row>
    <row r="126" spans="1:28" x14ac:dyDescent="0.6">
      <c r="A126">
        <v>2024</v>
      </c>
      <c r="B126">
        <v>5</v>
      </c>
      <c r="C126">
        <v>4</v>
      </c>
      <c r="D126">
        <f t="shared" si="6"/>
        <v>6</v>
      </c>
      <c r="E126" t="s">
        <v>20</v>
      </c>
      <c r="F126" t="s">
        <v>14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-1</v>
      </c>
      <c r="H126">
        <f t="shared" si="4"/>
        <v>0</v>
      </c>
      <c r="I126">
        <f t="shared" si="5"/>
        <v>1</v>
      </c>
      <c r="J126" s="12" t="s">
        <v>61</v>
      </c>
      <c r="K126" s="12"/>
      <c r="L126">
        <v>21036</v>
      </c>
      <c r="M126">
        <v>23483</v>
      </c>
      <c r="N126">
        <v>0.44671876608088429</v>
      </c>
      <c r="O126">
        <v>0.55328123391911566</v>
      </c>
      <c r="P126">
        <v>0.72251276714192314</v>
      </c>
      <c r="Q126">
        <v>0.27748723285807692</v>
      </c>
      <c r="R126">
        <v>9.17696214822738E-2</v>
      </c>
      <c r="S126" s="3">
        <v>4608</v>
      </c>
      <c r="T126" s="3">
        <f t="shared" si="7"/>
        <v>126</v>
      </c>
      <c r="U126">
        <v>5336</v>
      </c>
      <c r="V126">
        <v>4427.1921440566939</v>
      </c>
      <c r="W126">
        <v>4608</v>
      </c>
      <c r="X126" s="10">
        <v>19.2</v>
      </c>
      <c r="Y126">
        <v>0</v>
      </c>
      <c r="Z126">
        <v>0</v>
      </c>
      <c r="AA126">
        <v>2877</v>
      </c>
      <c r="AB126">
        <v>2835</v>
      </c>
    </row>
    <row r="127" spans="1:28" x14ac:dyDescent="0.6">
      <c r="A127">
        <v>2024</v>
      </c>
      <c r="B127">
        <v>5</v>
      </c>
      <c r="C127">
        <v>5</v>
      </c>
      <c r="D127">
        <f t="shared" si="6"/>
        <v>7</v>
      </c>
      <c r="E127" t="s">
        <v>20</v>
      </c>
      <c r="F127" t="s">
        <v>11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4"/>
        <v>1</v>
      </c>
      <c r="I127">
        <f t="shared" si="5"/>
        <v>1</v>
      </c>
      <c r="J127" s="12" t="s">
        <v>61</v>
      </c>
      <c r="K127" s="12"/>
      <c r="L127">
        <v>13805</v>
      </c>
      <c r="M127">
        <v>15153</v>
      </c>
      <c r="N127">
        <v>0.25948856714457341</v>
      </c>
      <c r="O127">
        <v>0.74051143285542664</v>
      </c>
      <c r="P127">
        <v>0.75466339260284687</v>
      </c>
      <c r="Q127">
        <v>0.2453366073971531</v>
      </c>
      <c r="R127">
        <v>0.124407121908468</v>
      </c>
      <c r="S127" s="3">
        <v>4495</v>
      </c>
      <c r="T127" s="3">
        <f t="shared" si="7"/>
        <v>-113</v>
      </c>
      <c r="U127">
        <v>5336</v>
      </c>
      <c r="V127">
        <v>4322.8142970054023</v>
      </c>
      <c r="W127">
        <v>4495</v>
      </c>
      <c r="X127" s="10">
        <v>18.3</v>
      </c>
      <c r="Y127">
        <v>53.1</v>
      </c>
      <c r="Z127">
        <v>971.73</v>
      </c>
      <c r="AA127">
        <v>2404</v>
      </c>
      <c r="AB127">
        <v>2644</v>
      </c>
    </row>
    <row r="128" spans="1:28" x14ac:dyDescent="0.6">
      <c r="A128">
        <v>2024</v>
      </c>
      <c r="B128">
        <v>5</v>
      </c>
      <c r="C128">
        <v>6</v>
      </c>
      <c r="D128">
        <f t="shared" si="6"/>
        <v>1</v>
      </c>
      <c r="E128" t="s">
        <v>20</v>
      </c>
      <c r="F128" t="s">
        <v>15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1</v>
      </c>
      <c r="H128">
        <f t="shared" si="4"/>
        <v>0</v>
      </c>
      <c r="I128">
        <f t="shared" si="5"/>
        <v>1</v>
      </c>
      <c r="J128" s="12" t="s">
        <v>61</v>
      </c>
      <c r="K128" s="12"/>
      <c r="L128">
        <v>23664</v>
      </c>
      <c r="M128">
        <v>22140</v>
      </c>
      <c r="N128">
        <v>0.44166164679732328</v>
      </c>
      <c r="O128">
        <v>0.55833835320267666</v>
      </c>
      <c r="P128">
        <v>0.69757921109223242</v>
      </c>
      <c r="Q128">
        <v>0.30242078890776758</v>
      </c>
      <c r="R128">
        <v>0.23164706860754941</v>
      </c>
      <c r="S128" s="3">
        <v>4137</v>
      </c>
      <c r="T128" s="3">
        <f t="shared" si="7"/>
        <v>-358</v>
      </c>
      <c r="U128">
        <v>5336</v>
      </c>
      <c r="V128">
        <v>3999.1127583839711</v>
      </c>
      <c r="W128">
        <v>4137</v>
      </c>
      <c r="X128" s="10">
        <v>18.3</v>
      </c>
      <c r="Y128">
        <v>48.3</v>
      </c>
      <c r="Z128">
        <v>883.89</v>
      </c>
      <c r="AA128">
        <v>3035</v>
      </c>
      <c r="AB128">
        <v>4363</v>
      </c>
    </row>
    <row r="129" spans="1:28" x14ac:dyDescent="0.6">
      <c r="A129">
        <v>2024</v>
      </c>
      <c r="B129">
        <v>5</v>
      </c>
      <c r="C129">
        <v>7</v>
      </c>
      <c r="D129">
        <f t="shared" si="6"/>
        <v>2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4"/>
        <v>0</v>
      </c>
      <c r="I129">
        <f t="shared" si="5"/>
        <v>0</v>
      </c>
      <c r="L129">
        <v>21434</v>
      </c>
      <c r="M129">
        <v>20663</v>
      </c>
      <c r="N129">
        <v>0.43424380310193461</v>
      </c>
      <c r="O129">
        <v>0.56575619689806533</v>
      </c>
      <c r="P129">
        <v>0.71686895380667004</v>
      </c>
      <c r="Q129">
        <v>0.2831310461933299</v>
      </c>
      <c r="R129">
        <v>0.1466545037046767</v>
      </c>
      <c r="S129" s="3">
        <v>2942</v>
      </c>
      <c r="T129" s="3">
        <f t="shared" si="7"/>
        <v>-1195</v>
      </c>
      <c r="U129">
        <v>5336</v>
      </c>
      <c r="V129">
        <v>3964.7873897421418</v>
      </c>
      <c r="W129">
        <v>2942</v>
      </c>
      <c r="X129" s="10">
        <v>14.9</v>
      </c>
      <c r="Y129">
        <v>5.8</v>
      </c>
      <c r="Z129">
        <v>86.42</v>
      </c>
      <c r="AA129">
        <v>3266</v>
      </c>
      <c r="AB129">
        <v>3434</v>
      </c>
    </row>
    <row r="130" spans="1:28" x14ac:dyDescent="0.6">
      <c r="A130">
        <v>2024</v>
      </c>
      <c r="B130">
        <v>5</v>
      </c>
      <c r="C130">
        <v>8</v>
      </c>
      <c r="D130">
        <f t="shared" si="6"/>
        <v>3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8" xml:space="preserve"> IF(F130 = "H",1,0)</f>
        <v>0</v>
      </c>
      <c r="I130">
        <f t="shared" ref="I130:I193" si="9">IF(NOT(ISBLANK(F130)), 1, 0)</f>
        <v>0</v>
      </c>
      <c r="L130">
        <v>18361</v>
      </c>
      <c r="M130">
        <v>19661</v>
      </c>
      <c r="N130">
        <v>0.44345188657680251</v>
      </c>
      <c r="O130">
        <v>0.55654811342319754</v>
      </c>
      <c r="P130">
        <v>0.73598668983310256</v>
      </c>
      <c r="Q130">
        <v>0.26401331016689739</v>
      </c>
      <c r="R130">
        <v>0.16093964160157459</v>
      </c>
      <c r="S130" s="3">
        <v>3356</v>
      </c>
      <c r="T130" s="3">
        <f t="shared" si="7"/>
        <v>414</v>
      </c>
      <c r="U130">
        <v>5336</v>
      </c>
      <c r="V130">
        <v>3994.179521239018</v>
      </c>
      <c r="W130">
        <v>3356</v>
      </c>
      <c r="X130" s="10">
        <v>13.4</v>
      </c>
      <c r="Y130">
        <v>0</v>
      </c>
      <c r="Z130">
        <v>0</v>
      </c>
      <c r="AA130">
        <v>3713</v>
      </c>
      <c r="AB130">
        <v>3245</v>
      </c>
    </row>
    <row r="131" spans="1:28" x14ac:dyDescent="0.6">
      <c r="A131">
        <v>2024</v>
      </c>
      <c r="B131">
        <v>5</v>
      </c>
      <c r="C131">
        <v>9</v>
      </c>
      <c r="D131">
        <f t="shared" ref="D131:D194" si="10">WEEKDAY(DATE(A131,B131,C131), 2)</f>
        <v>4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8"/>
        <v>0</v>
      </c>
      <c r="I131">
        <f t="shared" si="9"/>
        <v>0</v>
      </c>
      <c r="L131">
        <v>18162</v>
      </c>
      <c r="M131">
        <v>20285</v>
      </c>
      <c r="N131">
        <v>0.44662719162651859</v>
      </c>
      <c r="O131">
        <v>0.55337280837348146</v>
      </c>
      <c r="P131">
        <v>0.71489373311960469</v>
      </c>
      <c r="Q131">
        <v>0.28510626688039531</v>
      </c>
      <c r="R131">
        <v>0.1275889573103195</v>
      </c>
      <c r="S131" s="3">
        <v>3850</v>
      </c>
      <c r="T131" s="3">
        <f t="shared" ref="T131:T194" si="11">S131-S130</f>
        <v>494</v>
      </c>
      <c r="U131">
        <v>5336</v>
      </c>
      <c r="V131">
        <v>3959.3851969766329</v>
      </c>
      <c r="W131">
        <v>3850</v>
      </c>
      <c r="X131" s="10">
        <v>15.7</v>
      </c>
      <c r="Y131">
        <v>0</v>
      </c>
      <c r="Z131">
        <v>0</v>
      </c>
      <c r="AA131">
        <v>3783</v>
      </c>
      <c r="AB131">
        <v>3367</v>
      </c>
    </row>
    <row r="132" spans="1:28" x14ac:dyDescent="0.6">
      <c r="A132">
        <v>2024</v>
      </c>
      <c r="B132">
        <v>5</v>
      </c>
      <c r="C132">
        <v>10</v>
      </c>
      <c r="D132">
        <f t="shared" si="10"/>
        <v>5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8"/>
        <v>0</v>
      </c>
      <c r="I132">
        <f t="shared" si="9"/>
        <v>0</v>
      </c>
      <c r="L132">
        <v>20144</v>
      </c>
      <c r="M132">
        <v>21436</v>
      </c>
      <c r="N132">
        <v>0.45276153888200871</v>
      </c>
      <c r="O132">
        <v>0.54723846111799124</v>
      </c>
      <c r="P132">
        <v>0.72932004103466497</v>
      </c>
      <c r="Q132">
        <v>0.27067995896533498</v>
      </c>
      <c r="R132">
        <v>0.1009111886615984</v>
      </c>
      <c r="S132" s="3">
        <v>4290</v>
      </c>
      <c r="T132" s="3">
        <f t="shared" si="11"/>
        <v>440</v>
      </c>
      <c r="U132">
        <v>5336</v>
      </c>
      <c r="V132">
        <v>4173.3554481354149</v>
      </c>
      <c r="W132">
        <v>4290</v>
      </c>
      <c r="X132" s="10">
        <v>19</v>
      </c>
      <c r="Y132">
        <v>0</v>
      </c>
      <c r="Z132">
        <v>0</v>
      </c>
      <c r="AA132">
        <v>3894</v>
      </c>
      <c r="AB132">
        <v>3319</v>
      </c>
    </row>
    <row r="133" spans="1:28" x14ac:dyDescent="0.6">
      <c r="A133">
        <v>2024</v>
      </c>
      <c r="B133">
        <v>5</v>
      </c>
      <c r="C133">
        <v>11</v>
      </c>
      <c r="D133">
        <f t="shared" si="10"/>
        <v>6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8"/>
        <v>0</v>
      </c>
      <c r="I133">
        <f t="shared" si="9"/>
        <v>0</v>
      </c>
      <c r="L133">
        <v>20396</v>
      </c>
      <c r="M133">
        <v>22224</v>
      </c>
      <c r="N133">
        <v>0.45272875858082479</v>
      </c>
      <c r="O133">
        <v>0.54727124141917527</v>
      </c>
      <c r="P133">
        <v>0.7215073267469283</v>
      </c>
      <c r="Q133">
        <v>0.27849267325307159</v>
      </c>
      <c r="R133">
        <v>0.1176301054952287</v>
      </c>
      <c r="S133" s="3">
        <v>4452</v>
      </c>
      <c r="T133" s="3">
        <f t="shared" si="11"/>
        <v>162</v>
      </c>
      <c r="U133">
        <v>5336</v>
      </c>
      <c r="V133">
        <v>4234.7261587450066</v>
      </c>
      <c r="W133">
        <v>4452</v>
      </c>
      <c r="X133" s="10">
        <v>18.8</v>
      </c>
      <c r="Y133">
        <v>0.5</v>
      </c>
      <c r="Z133">
        <v>9.4</v>
      </c>
      <c r="AA133">
        <v>3197</v>
      </c>
      <c r="AB133">
        <v>3075</v>
      </c>
    </row>
    <row r="134" spans="1:28" x14ac:dyDescent="0.6">
      <c r="A134">
        <v>2024</v>
      </c>
      <c r="B134">
        <v>5</v>
      </c>
      <c r="C134">
        <v>12</v>
      </c>
      <c r="D134">
        <f t="shared" si="10"/>
        <v>7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8"/>
        <v>0</v>
      </c>
      <c r="I134">
        <f t="shared" si="9"/>
        <v>0</v>
      </c>
      <c r="L134">
        <v>21377</v>
      </c>
      <c r="M134">
        <v>21725</v>
      </c>
      <c r="N134">
        <v>0.43147628537248311</v>
      </c>
      <c r="O134">
        <v>0.56852371462751683</v>
      </c>
      <c r="P134">
        <v>0.71984747752377398</v>
      </c>
      <c r="Q134">
        <v>0.28015252247622607</v>
      </c>
      <c r="R134">
        <v>0.1227301961229218</v>
      </c>
      <c r="S134" s="3">
        <v>4540</v>
      </c>
      <c r="T134" s="3">
        <f t="shared" si="11"/>
        <v>88</v>
      </c>
      <c r="U134">
        <v>5336</v>
      </c>
      <c r="V134">
        <v>4341.3827450767712</v>
      </c>
      <c r="W134">
        <v>4540</v>
      </c>
      <c r="X134" s="10">
        <v>18.8</v>
      </c>
      <c r="Y134">
        <v>26.6</v>
      </c>
      <c r="Z134">
        <v>500.08</v>
      </c>
      <c r="AA134">
        <v>3553</v>
      </c>
      <c r="AB134">
        <v>4005</v>
      </c>
    </row>
    <row r="135" spans="1:28" x14ac:dyDescent="0.6">
      <c r="A135">
        <v>2024</v>
      </c>
      <c r="B135">
        <v>5</v>
      </c>
      <c r="C135">
        <v>13</v>
      </c>
      <c r="D135">
        <f t="shared" si="10"/>
        <v>1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8"/>
        <v>0</v>
      </c>
      <c r="I135">
        <f t="shared" si="9"/>
        <v>0</v>
      </c>
      <c r="L135">
        <v>19527</v>
      </c>
      <c r="M135">
        <v>20386</v>
      </c>
      <c r="N135">
        <v>0.44372968135488622</v>
      </c>
      <c r="O135">
        <v>0.55627031864511378</v>
      </c>
      <c r="P135">
        <v>0.72474309644906987</v>
      </c>
      <c r="Q135">
        <v>0.27525690355093019</v>
      </c>
      <c r="R135">
        <v>0.11162578290605971</v>
      </c>
      <c r="S135" s="3">
        <v>4072</v>
      </c>
      <c r="T135" s="3">
        <f t="shared" si="11"/>
        <v>-468</v>
      </c>
      <c r="U135">
        <v>5336</v>
      </c>
      <c r="V135">
        <v>3811.3394289447692</v>
      </c>
      <c r="W135">
        <v>4072</v>
      </c>
      <c r="X135" s="10">
        <v>17.899999999999999</v>
      </c>
      <c r="Y135">
        <v>0</v>
      </c>
      <c r="Z135">
        <v>0</v>
      </c>
      <c r="AA135">
        <v>3494</v>
      </c>
      <c r="AB135">
        <v>3566</v>
      </c>
    </row>
    <row r="136" spans="1:28" x14ac:dyDescent="0.6">
      <c r="A136">
        <v>2024</v>
      </c>
      <c r="B136">
        <v>5</v>
      </c>
      <c r="C136">
        <v>14</v>
      </c>
      <c r="D136">
        <f t="shared" si="10"/>
        <v>2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8"/>
        <v>0</v>
      </c>
      <c r="I136">
        <f t="shared" si="9"/>
        <v>0</v>
      </c>
      <c r="L136">
        <v>19995</v>
      </c>
      <c r="M136">
        <v>20967</v>
      </c>
      <c r="N136">
        <v>0.44784292504880741</v>
      </c>
      <c r="O136">
        <v>0.55215707495119259</v>
      </c>
      <c r="P136">
        <v>0.70814765300059412</v>
      </c>
      <c r="Q136">
        <v>0.29185234699940582</v>
      </c>
      <c r="R136">
        <v>9.3827985739750458E-2</v>
      </c>
      <c r="S136" s="3">
        <v>4216</v>
      </c>
      <c r="T136" s="3">
        <f t="shared" si="11"/>
        <v>144</v>
      </c>
      <c r="U136">
        <v>5336</v>
      </c>
      <c r="V136">
        <v>3835.992023351233</v>
      </c>
      <c r="W136">
        <v>4216</v>
      </c>
      <c r="X136" s="10">
        <v>19</v>
      </c>
      <c r="Y136">
        <v>0</v>
      </c>
      <c r="Z136">
        <v>0</v>
      </c>
      <c r="AA136">
        <v>3713</v>
      </c>
      <c r="AB136">
        <v>3529</v>
      </c>
    </row>
    <row r="137" spans="1:28" x14ac:dyDescent="0.6">
      <c r="A137">
        <v>2024</v>
      </c>
      <c r="B137">
        <v>5</v>
      </c>
      <c r="C137">
        <v>15</v>
      </c>
      <c r="D137">
        <f t="shared" si="10"/>
        <v>3</v>
      </c>
      <c r="E137" t="s">
        <v>40</v>
      </c>
      <c r="F137" t="s">
        <v>11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8"/>
        <v>1</v>
      </c>
      <c r="I137">
        <f t="shared" si="9"/>
        <v>1</v>
      </c>
      <c r="J137" s="12" t="s">
        <v>59</v>
      </c>
      <c r="K137" s="12"/>
      <c r="L137">
        <v>19711</v>
      </c>
      <c r="M137">
        <v>21022</v>
      </c>
      <c r="N137">
        <v>0.438532056179115</v>
      </c>
      <c r="O137">
        <v>0.56146794382088505</v>
      </c>
      <c r="P137">
        <v>0.73091263791955829</v>
      </c>
      <c r="Q137">
        <v>0.26908736208044159</v>
      </c>
      <c r="R137">
        <v>9.4295554503166956E-2</v>
      </c>
      <c r="S137" s="3">
        <v>4258</v>
      </c>
      <c r="T137" s="3">
        <f t="shared" si="11"/>
        <v>42</v>
      </c>
      <c r="U137">
        <v>5336</v>
      </c>
      <c r="V137">
        <v>4160.0807583997002</v>
      </c>
      <c r="W137">
        <v>4258</v>
      </c>
      <c r="X137" s="10">
        <v>18.8</v>
      </c>
      <c r="Y137">
        <v>0.9</v>
      </c>
      <c r="Z137">
        <v>16.920000000000002</v>
      </c>
      <c r="AA137">
        <v>3344</v>
      </c>
      <c r="AB137">
        <v>3347</v>
      </c>
    </row>
    <row r="138" spans="1:28" x14ac:dyDescent="0.6">
      <c r="A138">
        <v>2024</v>
      </c>
      <c r="B138">
        <v>5</v>
      </c>
      <c r="C138">
        <v>16</v>
      </c>
      <c r="D138">
        <f t="shared" si="10"/>
        <v>4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8"/>
        <v>0</v>
      </c>
      <c r="I138">
        <f t="shared" si="9"/>
        <v>0</v>
      </c>
      <c r="L138">
        <v>22009</v>
      </c>
      <c r="M138">
        <v>20472</v>
      </c>
      <c r="N138">
        <v>0.46127763705163077</v>
      </c>
      <c r="O138">
        <v>0.53872236294836906</v>
      </c>
      <c r="P138">
        <v>0.7147544105361443</v>
      </c>
      <c r="Q138">
        <v>0.2852455894638557</v>
      </c>
      <c r="R138">
        <v>0.1175759697818521</v>
      </c>
      <c r="S138" s="3">
        <v>4298</v>
      </c>
      <c r="T138" s="3">
        <f t="shared" si="11"/>
        <v>40</v>
      </c>
      <c r="U138">
        <v>5336</v>
      </c>
      <c r="V138">
        <v>4132.774261709762</v>
      </c>
      <c r="W138">
        <v>4298</v>
      </c>
      <c r="X138" s="10">
        <v>16.899999999999999</v>
      </c>
      <c r="Y138">
        <v>0</v>
      </c>
      <c r="Z138">
        <v>0</v>
      </c>
      <c r="AA138">
        <v>3551</v>
      </c>
      <c r="AB138">
        <v>3461</v>
      </c>
    </row>
    <row r="139" spans="1:28" x14ac:dyDescent="0.6">
      <c r="A139">
        <v>2024</v>
      </c>
      <c r="B139">
        <v>5</v>
      </c>
      <c r="C139">
        <v>17</v>
      </c>
      <c r="D139">
        <f t="shared" si="10"/>
        <v>5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8"/>
        <v>0</v>
      </c>
      <c r="I139">
        <f t="shared" si="9"/>
        <v>0</v>
      </c>
      <c r="L139">
        <v>20568</v>
      </c>
      <c r="M139">
        <v>20367</v>
      </c>
      <c r="N139">
        <v>0.46532136164489102</v>
      </c>
      <c r="O139">
        <v>0.53467863835510898</v>
      </c>
      <c r="P139">
        <v>0.73475952152422741</v>
      </c>
      <c r="Q139">
        <v>0.26524047847577259</v>
      </c>
      <c r="R139">
        <v>0.22152496196613841</v>
      </c>
      <c r="S139" s="3">
        <v>4435</v>
      </c>
      <c r="T139" s="3">
        <f t="shared" si="11"/>
        <v>137</v>
      </c>
      <c r="U139">
        <v>5336</v>
      </c>
      <c r="V139">
        <v>4211.8151130578981</v>
      </c>
      <c r="W139">
        <v>4435</v>
      </c>
      <c r="X139" s="10">
        <v>18.899999999999999</v>
      </c>
      <c r="Y139">
        <v>0</v>
      </c>
      <c r="Z139">
        <v>0</v>
      </c>
      <c r="AA139">
        <v>3395</v>
      </c>
      <c r="AB139">
        <v>3175</v>
      </c>
    </row>
    <row r="140" spans="1:28" x14ac:dyDescent="0.6">
      <c r="A140">
        <v>2024</v>
      </c>
      <c r="B140">
        <v>5</v>
      </c>
      <c r="C140">
        <v>18</v>
      </c>
      <c r="D140">
        <f t="shared" si="10"/>
        <v>6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8"/>
        <v>0</v>
      </c>
      <c r="I140">
        <f t="shared" si="9"/>
        <v>0</v>
      </c>
      <c r="L140">
        <v>22654</v>
      </c>
      <c r="M140">
        <v>21451</v>
      </c>
      <c r="N140">
        <v>0.45246044754331038</v>
      </c>
      <c r="O140">
        <v>0.54753955245668962</v>
      </c>
      <c r="P140">
        <v>0.72982943294589619</v>
      </c>
      <c r="Q140">
        <v>0.27017056705410369</v>
      </c>
      <c r="R140">
        <v>0.1082345096777805</v>
      </c>
      <c r="S140" s="3">
        <v>4493</v>
      </c>
      <c r="T140" s="3">
        <f t="shared" si="11"/>
        <v>58</v>
      </c>
      <c r="U140">
        <v>5336</v>
      </c>
      <c r="V140">
        <v>4372.6110024525624</v>
      </c>
      <c r="W140">
        <v>4493</v>
      </c>
      <c r="X140" s="10">
        <v>20.100000000000001</v>
      </c>
      <c r="Y140">
        <v>0</v>
      </c>
      <c r="Z140">
        <v>0</v>
      </c>
      <c r="AA140">
        <v>3394</v>
      </c>
      <c r="AB140">
        <v>3532</v>
      </c>
    </row>
    <row r="141" spans="1:28" x14ac:dyDescent="0.6">
      <c r="A141">
        <v>2024</v>
      </c>
      <c r="B141">
        <v>5</v>
      </c>
      <c r="C141">
        <v>19</v>
      </c>
      <c r="D141">
        <f t="shared" si="10"/>
        <v>7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8"/>
        <v>0</v>
      </c>
      <c r="I141">
        <f t="shared" si="9"/>
        <v>0</v>
      </c>
      <c r="L141">
        <v>23869</v>
      </c>
      <c r="M141">
        <v>21595</v>
      </c>
      <c r="N141">
        <v>0.42475213467043971</v>
      </c>
      <c r="O141">
        <v>0.57524786532956029</v>
      </c>
      <c r="P141">
        <v>0.71062221874103759</v>
      </c>
      <c r="Q141">
        <v>0.2893777812589623</v>
      </c>
      <c r="R141">
        <v>0.13277515884954541</v>
      </c>
      <c r="S141" s="3">
        <v>4279</v>
      </c>
      <c r="T141" s="3">
        <f t="shared" si="11"/>
        <v>-214</v>
      </c>
      <c r="U141">
        <v>5336</v>
      </c>
      <c r="V141">
        <v>4443.5927099841329</v>
      </c>
      <c r="W141">
        <v>4279</v>
      </c>
      <c r="X141" s="10">
        <v>20.399999999999999</v>
      </c>
      <c r="Y141">
        <v>0</v>
      </c>
      <c r="Z141">
        <v>0</v>
      </c>
      <c r="AA141">
        <v>3418</v>
      </c>
      <c r="AB141">
        <v>4083</v>
      </c>
    </row>
    <row r="142" spans="1:28" x14ac:dyDescent="0.6">
      <c r="A142">
        <v>2024</v>
      </c>
      <c r="B142">
        <v>5</v>
      </c>
      <c r="C142">
        <v>20</v>
      </c>
      <c r="D142">
        <f t="shared" si="10"/>
        <v>1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8"/>
        <v>0</v>
      </c>
      <c r="I142">
        <f t="shared" si="9"/>
        <v>0</v>
      </c>
      <c r="L142">
        <v>21652</v>
      </c>
      <c r="M142">
        <v>20971</v>
      </c>
      <c r="N142">
        <v>0.44738546803972051</v>
      </c>
      <c r="O142">
        <v>0.55261453196027954</v>
      </c>
      <c r="P142">
        <v>0.72184958725889348</v>
      </c>
      <c r="Q142">
        <v>0.27815041274110658</v>
      </c>
      <c r="R142">
        <v>0.14530563833058821</v>
      </c>
      <c r="S142" s="3">
        <v>3635</v>
      </c>
      <c r="T142" s="3">
        <f t="shared" si="11"/>
        <v>-644</v>
      </c>
      <c r="U142">
        <v>5336</v>
      </c>
      <c r="V142">
        <v>3880.8184026339768</v>
      </c>
      <c r="W142">
        <v>3635</v>
      </c>
      <c r="X142" s="10">
        <v>21</v>
      </c>
      <c r="Y142">
        <v>0</v>
      </c>
      <c r="Z142">
        <v>0</v>
      </c>
      <c r="AA142">
        <v>3428</v>
      </c>
      <c r="AB142">
        <v>3596</v>
      </c>
    </row>
    <row r="143" spans="1:28" x14ac:dyDescent="0.6">
      <c r="A143">
        <v>2024</v>
      </c>
      <c r="B143">
        <v>5</v>
      </c>
      <c r="C143">
        <v>21</v>
      </c>
      <c r="D143">
        <f t="shared" si="10"/>
        <v>2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8"/>
        <v>0</v>
      </c>
      <c r="I143">
        <f t="shared" si="9"/>
        <v>0</v>
      </c>
      <c r="L143">
        <v>19796</v>
      </c>
      <c r="M143">
        <v>20431</v>
      </c>
      <c r="N143">
        <v>0.44200717279846768</v>
      </c>
      <c r="O143">
        <v>0.55799282720153232</v>
      </c>
      <c r="P143">
        <v>0.71179298806780145</v>
      </c>
      <c r="Q143">
        <v>0.28820701193219861</v>
      </c>
      <c r="R143">
        <v>7.0353329868900819E-2</v>
      </c>
      <c r="S143" s="3">
        <v>3587</v>
      </c>
      <c r="T143" s="3">
        <f t="shared" si="11"/>
        <v>-48</v>
      </c>
      <c r="U143">
        <v>5336</v>
      </c>
      <c r="V143">
        <v>3849.1144806753841</v>
      </c>
      <c r="W143">
        <v>3587</v>
      </c>
      <c r="X143" s="10">
        <v>18.3</v>
      </c>
      <c r="Y143">
        <v>0</v>
      </c>
      <c r="Z143">
        <v>0</v>
      </c>
      <c r="AA143">
        <v>3382</v>
      </c>
      <c r="AB143">
        <v>3363</v>
      </c>
    </row>
    <row r="144" spans="1:28" x14ac:dyDescent="0.6">
      <c r="A144">
        <v>2024</v>
      </c>
      <c r="B144">
        <v>5</v>
      </c>
      <c r="C144">
        <v>22</v>
      </c>
      <c r="D144">
        <f t="shared" si="10"/>
        <v>3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8"/>
        <v>0</v>
      </c>
      <c r="I144">
        <f t="shared" si="9"/>
        <v>0</v>
      </c>
      <c r="L144">
        <v>19691</v>
      </c>
      <c r="M144">
        <v>20677</v>
      </c>
      <c r="N144">
        <v>0.43262985468303661</v>
      </c>
      <c r="O144">
        <v>0.56737014531696339</v>
      </c>
      <c r="P144">
        <v>0.73230584482465033</v>
      </c>
      <c r="Q144">
        <v>0.26769415517534972</v>
      </c>
      <c r="R144">
        <v>7.3680425019374912E-2</v>
      </c>
      <c r="S144" s="3">
        <v>3819</v>
      </c>
      <c r="T144" s="3">
        <f t="shared" si="11"/>
        <v>232</v>
      </c>
      <c r="U144">
        <v>5336</v>
      </c>
      <c r="V144">
        <v>4011.879925425133</v>
      </c>
      <c r="W144">
        <v>3819</v>
      </c>
      <c r="X144" s="10">
        <v>18.899999999999999</v>
      </c>
      <c r="Y144">
        <v>0</v>
      </c>
      <c r="Z144">
        <v>0</v>
      </c>
      <c r="AA144">
        <v>3694</v>
      </c>
      <c r="AB144">
        <v>3358</v>
      </c>
    </row>
    <row r="145" spans="1:28" x14ac:dyDescent="0.6">
      <c r="A145">
        <v>2024</v>
      </c>
      <c r="B145">
        <v>5</v>
      </c>
      <c r="C145">
        <v>23</v>
      </c>
      <c r="D145">
        <f t="shared" si="10"/>
        <v>4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8"/>
        <v>0</v>
      </c>
      <c r="I145">
        <f t="shared" si="9"/>
        <v>0</v>
      </c>
      <c r="L145">
        <v>21730</v>
      </c>
      <c r="M145">
        <v>21238</v>
      </c>
      <c r="N145">
        <v>0.46301018089945423</v>
      </c>
      <c r="O145">
        <v>0.53698981910054577</v>
      </c>
      <c r="P145">
        <v>0.71590907842637941</v>
      </c>
      <c r="Q145">
        <v>0.28409092157362048</v>
      </c>
      <c r="R145">
        <v>0.12902231659152069</v>
      </c>
      <c r="S145" s="3">
        <v>4169</v>
      </c>
      <c r="T145" s="3">
        <f t="shared" si="11"/>
        <v>350</v>
      </c>
      <c r="U145">
        <v>5336</v>
      </c>
      <c r="V145">
        <v>4084.4146948564121</v>
      </c>
      <c r="W145">
        <v>4169</v>
      </c>
      <c r="X145" s="10">
        <v>22.6</v>
      </c>
      <c r="Y145">
        <v>0</v>
      </c>
      <c r="Z145">
        <v>0</v>
      </c>
      <c r="AA145">
        <v>3647</v>
      </c>
      <c r="AB145">
        <v>3321</v>
      </c>
    </row>
    <row r="146" spans="1:28" x14ac:dyDescent="0.6">
      <c r="A146">
        <v>2024</v>
      </c>
      <c r="B146">
        <v>5</v>
      </c>
      <c r="C146">
        <v>24</v>
      </c>
      <c r="D146">
        <f t="shared" si="10"/>
        <v>5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8"/>
        <v>0</v>
      </c>
      <c r="I146">
        <f t="shared" si="9"/>
        <v>0</v>
      </c>
      <c r="L146">
        <v>21696</v>
      </c>
      <c r="M146">
        <v>21492</v>
      </c>
      <c r="N146">
        <v>0.45434475655063888</v>
      </c>
      <c r="O146">
        <v>0.54565524344936112</v>
      </c>
      <c r="P146">
        <v>0.74226712829654007</v>
      </c>
      <c r="Q146">
        <v>0.25773287170345988</v>
      </c>
      <c r="R146">
        <v>0.14364597820480171</v>
      </c>
      <c r="S146" s="3">
        <v>4402</v>
      </c>
      <c r="T146" s="3">
        <f t="shared" si="11"/>
        <v>233</v>
      </c>
      <c r="U146">
        <v>5336</v>
      </c>
      <c r="V146">
        <v>4289.9050364649811</v>
      </c>
      <c r="W146">
        <v>4402</v>
      </c>
      <c r="X146" s="10">
        <v>21</v>
      </c>
      <c r="Y146">
        <v>0</v>
      </c>
      <c r="Z146">
        <v>0</v>
      </c>
      <c r="AA146">
        <v>3777</v>
      </c>
      <c r="AB146">
        <v>3437</v>
      </c>
    </row>
    <row r="147" spans="1:28" x14ac:dyDescent="0.6">
      <c r="A147">
        <v>2024</v>
      </c>
      <c r="B147">
        <v>5</v>
      </c>
      <c r="C147">
        <v>25</v>
      </c>
      <c r="D147">
        <f t="shared" si="10"/>
        <v>6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8"/>
        <v>0</v>
      </c>
      <c r="I147">
        <f t="shared" si="9"/>
        <v>0</v>
      </c>
      <c r="L147">
        <v>22213</v>
      </c>
      <c r="M147">
        <v>22005</v>
      </c>
      <c r="N147">
        <v>0.43767419072305319</v>
      </c>
      <c r="O147">
        <v>0.56232580927694664</v>
      </c>
      <c r="P147">
        <v>0.7307253559171718</v>
      </c>
      <c r="Q147">
        <v>0.26927464408282831</v>
      </c>
      <c r="R147">
        <v>9.9261466013384189E-2</v>
      </c>
      <c r="S147" s="3">
        <v>4451</v>
      </c>
      <c r="T147" s="3">
        <f t="shared" si="11"/>
        <v>49</v>
      </c>
      <c r="U147">
        <v>5336</v>
      </c>
      <c r="V147">
        <v>4367.8752319051491</v>
      </c>
      <c r="W147">
        <v>4451</v>
      </c>
      <c r="X147" s="10">
        <v>19.2</v>
      </c>
      <c r="Y147">
        <v>0</v>
      </c>
      <c r="Z147">
        <v>0</v>
      </c>
      <c r="AA147">
        <v>3245</v>
      </c>
      <c r="AB147">
        <v>3380</v>
      </c>
    </row>
    <row r="148" spans="1:28" x14ac:dyDescent="0.6">
      <c r="A148">
        <v>2024</v>
      </c>
      <c r="B148">
        <v>5</v>
      </c>
      <c r="C148">
        <v>26</v>
      </c>
      <c r="D148">
        <f t="shared" si="10"/>
        <v>7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8"/>
        <v>0</v>
      </c>
      <c r="I148">
        <f t="shared" si="9"/>
        <v>0</v>
      </c>
      <c r="L148">
        <v>22833</v>
      </c>
      <c r="M148">
        <v>21398</v>
      </c>
      <c r="N148">
        <v>0.44696661950122157</v>
      </c>
      <c r="O148">
        <v>0.55303338049877837</v>
      </c>
      <c r="P148">
        <v>0.71261569072987752</v>
      </c>
      <c r="Q148">
        <v>0.28738430927012237</v>
      </c>
      <c r="R148">
        <v>0.2073359886941202</v>
      </c>
      <c r="S148" s="3">
        <v>4342</v>
      </c>
      <c r="T148" s="3">
        <f t="shared" si="11"/>
        <v>-109</v>
      </c>
      <c r="U148">
        <v>5336</v>
      </c>
      <c r="V148">
        <v>4387.965815520477</v>
      </c>
      <c r="W148">
        <v>4342</v>
      </c>
      <c r="X148" s="10">
        <v>19.8</v>
      </c>
      <c r="Y148">
        <v>9.9</v>
      </c>
      <c r="Z148">
        <v>196.02</v>
      </c>
      <c r="AA148">
        <v>3359</v>
      </c>
      <c r="AB148">
        <v>3989</v>
      </c>
    </row>
    <row r="149" spans="1:28" x14ac:dyDescent="0.6">
      <c r="A149">
        <v>2024</v>
      </c>
      <c r="B149">
        <v>5</v>
      </c>
      <c r="C149">
        <v>27</v>
      </c>
      <c r="D149">
        <f t="shared" si="10"/>
        <v>1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8"/>
        <v>0</v>
      </c>
      <c r="I149">
        <f t="shared" si="9"/>
        <v>0</v>
      </c>
      <c r="L149">
        <v>21575</v>
      </c>
      <c r="M149">
        <v>21305</v>
      </c>
      <c r="N149">
        <v>0.45081125925006821</v>
      </c>
      <c r="O149">
        <v>0.54918874074993185</v>
      </c>
      <c r="P149">
        <v>0.71515767893249227</v>
      </c>
      <c r="Q149">
        <v>0.28484232106750768</v>
      </c>
      <c r="R149">
        <v>0.13504791890559509</v>
      </c>
      <c r="S149" s="3">
        <v>3693</v>
      </c>
      <c r="T149" s="3">
        <f t="shared" si="11"/>
        <v>-649</v>
      </c>
      <c r="U149">
        <v>5336</v>
      </c>
      <c r="V149">
        <v>3839.8935811715</v>
      </c>
      <c r="W149">
        <v>3693</v>
      </c>
      <c r="X149" s="10">
        <v>22.1</v>
      </c>
      <c r="Y149">
        <v>2.2000000000000002</v>
      </c>
      <c r="Z149">
        <v>48.62</v>
      </c>
      <c r="AA149">
        <v>3406</v>
      </c>
      <c r="AB149">
        <v>3595</v>
      </c>
    </row>
    <row r="150" spans="1:28" x14ac:dyDescent="0.6">
      <c r="A150">
        <v>2024</v>
      </c>
      <c r="B150">
        <v>5</v>
      </c>
      <c r="C150">
        <v>28</v>
      </c>
      <c r="D150">
        <f t="shared" si="10"/>
        <v>2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8"/>
        <v>0</v>
      </c>
      <c r="I150">
        <f t="shared" si="9"/>
        <v>0</v>
      </c>
      <c r="L150">
        <v>19448</v>
      </c>
      <c r="M150">
        <v>20298</v>
      </c>
      <c r="N150">
        <v>0.44046083977335121</v>
      </c>
      <c r="O150">
        <v>0.55953916022664885</v>
      </c>
      <c r="P150">
        <v>0.71655660932887311</v>
      </c>
      <c r="Q150">
        <v>0.283443390671127</v>
      </c>
      <c r="R150">
        <v>0.15155257791844939</v>
      </c>
      <c r="S150" s="3">
        <v>3757</v>
      </c>
      <c r="T150" s="3">
        <f t="shared" si="11"/>
        <v>64</v>
      </c>
      <c r="U150">
        <v>5336</v>
      </c>
      <c r="V150">
        <v>3839.2548786608959</v>
      </c>
      <c r="W150">
        <v>3757</v>
      </c>
      <c r="X150" s="10">
        <v>20.3</v>
      </c>
      <c r="Y150">
        <v>0</v>
      </c>
      <c r="Z150">
        <v>0</v>
      </c>
      <c r="AA150">
        <v>3521</v>
      </c>
      <c r="AB150">
        <v>3416</v>
      </c>
    </row>
    <row r="151" spans="1:28" x14ac:dyDescent="0.6">
      <c r="A151">
        <v>2024</v>
      </c>
      <c r="B151">
        <v>5</v>
      </c>
      <c r="C151">
        <v>29</v>
      </c>
      <c r="D151">
        <f t="shared" si="10"/>
        <v>3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8"/>
        <v>0</v>
      </c>
      <c r="I151">
        <f t="shared" si="9"/>
        <v>0</v>
      </c>
      <c r="L151">
        <v>19671</v>
      </c>
      <c r="M151">
        <v>20493</v>
      </c>
      <c r="N151">
        <v>0.44519154735873001</v>
      </c>
      <c r="O151">
        <v>0.55480845264126999</v>
      </c>
      <c r="P151">
        <v>0.732069787797342</v>
      </c>
      <c r="Q151">
        <v>0.267930212202658</v>
      </c>
      <c r="R151">
        <v>0.14877743515514411</v>
      </c>
      <c r="S151" s="3">
        <v>3849</v>
      </c>
      <c r="T151" s="3">
        <f t="shared" si="11"/>
        <v>92</v>
      </c>
      <c r="U151">
        <v>5336</v>
      </c>
      <c r="V151">
        <v>4002.5481633316108</v>
      </c>
      <c r="W151">
        <v>3849</v>
      </c>
      <c r="X151" s="10">
        <v>19.100000000000001</v>
      </c>
      <c r="Y151">
        <v>0</v>
      </c>
      <c r="Z151">
        <v>0</v>
      </c>
      <c r="AA151">
        <v>3570</v>
      </c>
      <c r="AB151">
        <v>3514</v>
      </c>
    </row>
    <row r="152" spans="1:28" x14ac:dyDescent="0.6">
      <c r="A152">
        <v>2024</v>
      </c>
      <c r="B152">
        <v>5</v>
      </c>
      <c r="C152">
        <v>30</v>
      </c>
      <c r="D152">
        <f t="shared" si="10"/>
        <v>4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8"/>
        <v>0</v>
      </c>
      <c r="I152">
        <f t="shared" si="9"/>
        <v>0</v>
      </c>
      <c r="L152">
        <v>21446</v>
      </c>
      <c r="M152">
        <v>20386</v>
      </c>
      <c r="N152">
        <v>0.45762693669268062</v>
      </c>
      <c r="O152">
        <v>0.54237306330731938</v>
      </c>
      <c r="P152">
        <v>0.6960602258180113</v>
      </c>
      <c r="Q152">
        <v>0.3039397741819887</v>
      </c>
      <c r="R152">
        <v>0.1806194862423236</v>
      </c>
      <c r="S152" s="3">
        <v>4011</v>
      </c>
      <c r="T152" s="3">
        <f t="shared" si="11"/>
        <v>162</v>
      </c>
      <c r="U152">
        <v>5336</v>
      </c>
      <c r="V152">
        <v>4008.1449060530058</v>
      </c>
      <c r="W152">
        <v>4011</v>
      </c>
      <c r="X152" s="10">
        <v>19.8</v>
      </c>
      <c r="Y152">
        <v>0.3</v>
      </c>
      <c r="Z152">
        <v>5.94</v>
      </c>
      <c r="AA152">
        <v>3793</v>
      </c>
      <c r="AB152">
        <v>3628</v>
      </c>
    </row>
    <row r="153" spans="1:28" x14ac:dyDescent="0.6">
      <c r="A153">
        <v>2024</v>
      </c>
      <c r="B153">
        <v>5</v>
      </c>
      <c r="C153">
        <v>31</v>
      </c>
      <c r="D153">
        <f t="shared" si="10"/>
        <v>5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8"/>
        <v>0</v>
      </c>
      <c r="I153">
        <f t="shared" si="9"/>
        <v>0</v>
      </c>
      <c r="L153">
        <v>21262</v>
      </c>
      <c r="M153">
        <v>20946</v>
      </c>
      <c r="N153">
        <v>0.45465875561941849</v>
      </c>
      <c r="O153">
        <v>0.54534124438058151</v>
      </c>
      <c r="P153">
        <v>0.72195259742382312</v>
      </c>
      <c r="Q153">
        <v>0.27804740257617688</v>
      </c>
      <c r="R153">
        <v>0.19371741115275989</v>
      </c>
      <c r="S153" s="3">
        <v>4273</v>
      </c>
      <c r="T153" s="3">
        <f t="shared" si="11"/>
        <v>262</v>
      </c>
      <c r="U153">
        <v>5336</v>
      </c>
      <c r="V153">
        <v>4187.123531905374</v>
      </c>
      <c r="W153">
        <v>4273</v>
      </c>
      <c r="X153" s="10">
        <v>20.3</v>
      </c>
      <c r="Y153">
        <v>0.8</v>
      </c>
      <c r="Z153">
        <v>16.239999999999998</v>
      </c>
      <c r="AA153">
        <v>4084</v>
      </c>
      <c r="AB153">
        <v>3614</v>
      </c>
    </row>
    <row r="154" spans="1:28" x14ac:dyDescent="0.6">
      <c r="A154">
        <v>2024</v>
      </c>
      <c r="B154">
        <v>6</v>
      </c>
      <c r="C154">
        <v>1</v>
      </c>
      <c r="D154">
        <f t="shared" si="10"/>
        <v>6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8"/>
        <v>0</v>
      </c>
      <c r="I154">
        <f t="shared" si="9"/>
        <v>0</v>
      </c>
      <c r="L154">
        <v>21467</v>
      </c>
      <c r="M154">
        <v>22075</v>
      </c>
      <c r="N154">
        <v>0.44215902371975951</v>
      </c>
      <c r="O154">
        <v>0.55784097628024043</v>
      </c>
      <c r="P154">
        <v>0.71953114799363205</v>
      </c>
      <c r="Q154">
        <v>0.28046885200636801</v>
      </c>
      <c r="R154">
        <v>0.1121717418339163</v>
      </c>
      <c r="S154" s="3">
        <v>4385</v>
      </c>
      <c r="T154" s="3">
        <f t="shared" si="11"/>
        <v>112</v>
      </c>
      <c r="U154">
        <v>5336</v>
      </c>
      <c r="V154">
        <v>4266.9362926632266</v>
      </c>
      <c r="W154">
        <v>4385</v>
      </c>
      <c r="X154" s="10">
        <v>21.4</v>
      </c>
      <c r="Y154">
        <v>0</v>
      </c>
      <c r="Z154">
        <v>0</v>
      </c>
      <c r="AA154">
        <v>3192</v>
      </c>
      <c r="AB154">
        <v>3168</v>
      </c>
    </row>
    <row r="155" spans="1:28" x14ac:dyDescent="0.6">
      <c r="A155">
        <v>2024</v>
      </c>
      <c r="B155">
        <v>6</v>
      </c>
      <c r="C155">
        <v>2</v>
      </c>
      <c r="D155">
        <f t="shared" si="10"/>
        <v>7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8"/>
        <v>0</v>
      </c>
      <c r="I155">
        <f t="shared" si="9"/>
        <v>0</v>
      </c>
      <c r="L155">
        <v>21961</v>
      </c>
      <c r="M155">
        <v>21722</v>
      </c>
      <c r="N155">
        <v>0.42747653634331828</v>
      </c>
      <c r="O155">
        <v>0.57252346365668172</v>
      </c>
      <c r="P155">
        <v>0.71639690086921926</v>
      </c>
      <c r="Q155">
        <v>0.28360309913078069</v>
      </c>
      <c r="R155">
        <v>0.1521283839190414</v>
      </c>
      <c r="S155" s="3">
        <v>4344</v>
      </c>
      <c r="T155" s="3">
        <f t="shared" si="11"/>
        <v>-41</v>
      </c>
      <c r="U155">
        <v>5336</v>
      </c>
      <c r="V155">
        <v>4378.2728719662982</v>
      </c>
      <c r="W155">
        <v>4344</v>
      </c>
      <c r="X155" s="10">
        <v>19.600000000000001</v>
      </c>
      <c r="Y155">
        <v>0</v>
      </c>
      <c r="Z155">
        <v>0</v>
      </c>
      <c r="AA155">
        <v>3496</v>
      </c>
      <c r="AB155">
        <v>4115</v>
      </c>
    </row>
    <row r="156" spans="1:28" x14ac:dyDescent="0.6">
      <c r="A156">
        <v>2024</v>
      </c>
      <c r="B156">
        <v>6</v>
      </c>
      <c r="C156">
        <v>3</v>
      </c>
      <c r="D156">
        <f t="shared" si="10"/>
        <v>1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8"/>
        <v>0</v>
      </c>
      <c r="I156">
        <f t="shared" si="9"/>
        <v>0</v>
      </c>
      <c r="L156">
        <v>20221</v>
      </c>
      <c r="M156">
        <v>20560</v>
      </c>
      <c r="N156">
        <v>0.4430844267531574</v>
      </c>
      <c r="O156">
        <v>0.5569155732468426</v>
      </c>
      <c r="P156">
        <v>0.72224858904425471</v>
      </c>
      <c r="Q156">
        <v>0.27775141095574529</v>
      </c>
      <c r="R156">
        <v>0.109744005564439</v>
      </c>
      <c r="S156" s="3">
        <v>3810</v>
      </c>
      <c r="T156" s="3">
        <f t="shared" si="11"/>
        <v>-534</v>
      </c>
      <c r="U156">
        <v>5336</v>
      </c>
      <c r="V156">
        <v>3830.4959652051498</v>
      </c>
      <c r="W156">
        <v>3810</v>
      </c>
      <c r="X156" s="10">
        <v>18.600000000000001</v>
      </c>
      <c r="Y156">
        <v>0</v>
      </c>
      <c r="Z156">
        <v>0</v>
      </c>
      <c r="AA156">
        <v>3547</v>
      </c>
      <c r="AB156">
        <v>3592</v>
      </c>
    </row>
    <row r="157" spans="1:28" x14ac:dyDescent="0.6">
      <c r="A157">
        <v>2024</v>
      </c>
      <c r="B157">
        <v>6</v>
      </c>
      <c r="C157">
        <v>4</v>
      </c>
      <c r="D157">
        <f t="shared" si="10"/>
        <v>2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8"/>
        <v>0</v>
      </c>
      <c r="I157">
        <f t="shared" si="9"/>
        <v>0</v>
      </c>
      <c r="L157">
        <v>18650</v>
      </c>
      <c r="M157">
        <v>21435</v>
      </c>
      <c r="N157">
        <v>0.44995168660029339</v>
      </c>
      <c r="O157">
        <v>0.55004831339970661</v>
      </c>
      <c r="P157">
        <v>0.71088262872318608</v>
      </c>
      <c r="Q157">
        <v>0.28911737127681397</v>
      </c>
      <c r="R157">
        <v>0.109147032018549</v>
      </c>
      <c r="S157" s="3">
        <v>4209</v>
      </c>
      <c r="T157" s="3">
        <f t="shared" si="11"/>
        <v>399</v>
      </c>
      <c r="U157">
        <v>5336</v>
      </c>
      <c r="V157">
        <v>3781.7549289055678</v>
      </c>
      <c r="W157">
        <v>4209</v>
      </c>
      <c r="X157" s="10">
        <v>18.8</v>
      </c>
      <c r="Y157">
        <v>0</v>
      </c>
      <c r="Z157">
        <v>0</v>
      </c>
      <c r="AA157">
        <v>3708</v>
      </c>
      <c r="AB157">
        <v>3244</v>
      </c>
    </row>
    <row r="158" spans="1:28" x14ac:dyDescent="0.6">
      <c r="A158">
        <v>2024</v>
      </c>
      <c r="B158">
        <v>6</v>
      </c>
      <c r="C158">
        <v>5</v>
      </c>
      <c r="D158">
        <f t="shared" si="10"/>
        <v>3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8"/>
        <v>0</v>
      </c>
      <c r="I158">
        <f t="shared" si="9"/>
        <v>0</v>
      </c>
      <c r="L158">
        <v>21244</v>
      </c>
      <c r="M158">
        <v>23789</v>
      </c>
      <c r="N158">
        <v>0.45645050986974128</v>
      </c>
      <c r="O158">
        <v>0.54354949013025866</v>
      </c>
      <c r="P158">
        <v>0.73446897984550508</v>
      </c>
      <c r="Q158">
        <v>0.26553102015449492</v>
      </c>
      <c r="R158">
        <v>0.16726484729580701</v>
      </c>
      <c r="S158" s="3">
        <v>4503</v>
      </c>
      <c r="T158" s="3">
        <f t="shared" si="11"/>
        <v>294</v>
      </c>
      <c r="U158">
        <v>5336</v>
      </c>
      <c r="V158">
        <v>4081.2222210008808</v>
      </c>
      <c r="W158">
        <v>4503</v>
      </c>
      <c r="X158" s="10">
        <v>19.600000000000001</v>
      </c>
      <c r="Y158">
        <v>0</v>
      </c>
      <c r="Z158">
        <v>0</v>
      </c>
      <c r="AA158">
        <v>3805</v>
      </c>
      <c r="AB158">
        <v>3405</v>
      </c>
    </row>
    <row r="159" spans="1:28" x14ac:dyDescent="0.6">
      <c r="A159">
        <v>2024</v>
      </c>
      <c r="B159">
        <v>6</v>
      </c>
      <c r="C159">
        <v>6</v>
      </c>
      <c r="D159">
        <f t="shared" si="10"/>
        <v>4</v>
      </c>
      <c r="E159" s="14" t="s">
        <v>22</v>
      </c>
      <c r="F159" s="14" t="s">
        <v>11</v>
      </c>
      <c r="G159" s="14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 s="14">
        <f t="shared" si="8"/>
        <v>1</v>
      </c>
      <c r="I159" s="14">
        <f t="shared" si="9"/>
        <v>1</v>
      </c>
      <c r="J159" s="12" t="s">
        <v>57</v>
      </c>
      <c r="K159" s="12" t="s">
        <v>58</v>
      </c>
      <c r="L159">
        <v>21695</v>
      </c>
      <c r="M159">
        <v>22712</v>
      </c>
      <c r="N159">
        <v>0.4519382921859702</v>
      </c>
      <c r="O159">
        <v>0.54806170781402974</v>
      </c>
      <c r="P159">
        <v>0.71782474996825751</v>
      </c>
      <c r="Q159">
        <v>0.28217525003174249</v>
      </c>
      <c r="R159">
        <v>0.1491184931541879</v>
      </c>
      <c r="S159" s="3">
        <v>4549</v>
      </c>
      <c r="T159" s="3">
        <f t="shared" si="11"/>
        <v>46</v>
      </c>
      <c r="U159">
        <v>5336</v>
      </c>
      <c r="V159">
        <v>4267.783433962788</v>
      </c>
      <c r="W159">
        <v>4549</v>
      </c>
      <c r="X159" s="10">
        <v>20.3</v>
      </c>
      <c r="Y159">
        <v>0</v>
      </c>
      <c r="Z159">
        <v>0</v>
      </c>
      <c r="AA159">
        <v>3111</v>
      </c>
      <c r="AB159">
        <v>3020</v>
      </c>
    </row>
    <row r="160" spans="1:28" x14ac:dyDescent="0.6">
      <c r="A160">
        <v>2024</v>
      </c>
      <c r="B160">
        <v>6</v>
      </c>
      <c r="C160">
        <v>7</v>
      </c>
      <c r="D160">
        <f t="shared" si="10"/>
        <v>5</v>
      </c>
      <c r="E160" s="14" t="s">
        <v>22</v>
      </c>
      <c r="F160" s="14" t="s">
        <v>15</v>
      </c>
      <c r="G160" s="14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1</v>
      </c>
      <c r="H160" s="14">
        <f t="shared" si="8"/>
        <v>0</v>
      </c>
      <c r="I160" s="14">
        <f t="shared" si="9"/>
        <v>1</v>
      </c>
      <c r="J160" s="12"/>
      <c r="K160" s="12" t="s">
        <v>58</v>
      </c>
      <c r="L160">
        <v>21160</v>
      </c>
      <c r="M160">
        <v>19875</v>
      </c>
      <c r="N160">
        <v>0.4427721117957315</v>
      </c>
      <c r="O160">
        <v>0.5572278882042685</v>
      </c>
      <c r="P160">
        <v>0.72678171209463527</v>
      </c>
      <c r="Q160">
        <v>0.27321828790536479</v>
      </c>
      <c r="R160">
        <v>8.5625236388738729E-2</v>
      </c>
      <c r="S160" s="3">
        <v>4664</v>
      </c>
      <c r="T160" s="3">
        <f t="shared" si="11"/>
        <v>115</v>
      </c>
      <c r="U160">
        <v>5336</v>
      </c>
      <c r="V160">
        <v>4354.4821519051484</v>
      </c>
      <c r="W160">
        <v>4664</v>
      </c>
      <c r="X160" s="10">
        <v>21.8</v>
      </c>
      <c r="Y160">
        <v>0</v>
      </c>
      <c r="Z160">
        <v>0</v>
      </c>
      <c r="AA160">
        <v>3205</v>
      </c>
      <c r="AB160">
        <v>3074</v>
      </c>
    </row>
    <row r="161" spans="1:28" x14ac:dyDescent="0.6">
      <c r="A161">
        <v>2024</v>
      </c>
      <c r="B161">
        <v>6</v>
      </c>
      <c r="C161">
        <v>8</v>
      </c>
      <c r="D161">
        <f t="shared" si="10"/>
        <v>6</v>
      </c>
      <c r="E161" s="14" t="s">
        <v>22</v>
      </c>
      <c r="F161" s="14" t="s">
        <v>17</v>
      </c>
      <c r="G161" s="14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2</v>
      </c>
      <c r="H161" s="14">
        <f t="shared" si="8"/>
        <v>0</v>
      </c>
      <c r="I161" s="14">
        <f t="shared" si="9"/>
        <v>1</v>
      </c>
      <c r="J161" s="12"/>
      <c r="K161" s="12" t="s">
        <v>58</v>
      </c>
      <c r="L161">
        <v>23292</v>
      </c>
      <c r="M161">
        <v>21053</v>
      </c>
      <c r="N161">
        <v>0.46301474861163439</v>
      </c>
      <c r="O161">
        <v>0.53698525138836561</v>
      </c>
      <c r="P161">
        <v>0.73051260972177012</v>
      </c>
      <c r="Q161">
        <v>0.26948739027822982</v>
      </c>
      <c r="R161">
        <v>0.19245710834219301</v>
      </c>
      <c r="S161" s="3">
        <v>4606</v>
      </c>
      <c r="T161" s="3">
        <f t="shared" si="11"/>
        <v>-58</v>
      </c>
      <c r="U161">
        <v>5336</v>
      </c>
      <c r="V161">
        <v>4537.0038065209446</v>
      </c>
      <c r="W161">
        <v>4606</v>
      </c>
      <c r="X161" s="10">
        <v>19.8</v>
      </c>
      <c r="Y161">
        <v>34.6</v>
      </c>
      <c r="Z161">
        <v>685.08</v>
      </c>
      <c r="AA161">
        <v>3066</v>
      </c>
      <c r="AB161">
        <v>3394</v>
      </c>
    </row>
    <row r="162" spans="1:28" x14ac:dyDescent="0.6">
      <c r="A162">
        <v>2024</v>
      </c>
      <c r="B162">
        <v>6</v>
      </c>
      <c r="C162">
        <v>9</v>
      </c>
      <c r="D162">
        <f t="shared" si="10"/>
        <v>7</v>
      </c>
      <c r="E162" s="14" t="s">
        <v>22</v>
      </c>
      <c r="F162" s="14" t="s">
        <v>18</v>
      </c>
      <c r="G162" s="14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3</v>
      </c>
      <c r="H162" s="14">
        <f t="shared" si="8"/>
        <v>0</v>
      </c>
      <c r="I162" s="14">
        <f t="shared" si="9"/>
        <v>1</v>
      </c>
      <c r="J162" s="12"/>
      <c r="K162" s="12" t="s">
        <v>58</v>
      </c>
      <c r="L162">
        <v>24665</v>
      </c>
      <c r="M162">
        <v>22266</v>
      </c>
      <c r="N162">
        <v>0.43700804736610371</v>
      </c>
      <c r="O162">
        <v>0.56299195263389645</v>
      </c>
      <c r="P162">
        <v>0.71128512720584336</v>
      </c>
      <c r="Q162">
        <v>0.2887148727941567</v>
      </c>
      <c r="R162">
        <v>0.2287188230922246</v>
      </c>
      <c r="S162" s="3">
        <v>4403</v>
      </c>
      <c r="T162" s="3">
        <f t="shared" si="11"/>
        <v>-203</v>
      </c>
      <c r="U162">
        <v>5336</v>
      </c>
      <c r="V162">
        <v>4634.0427855256121</v>
      </c>
      <c r="W162">
        <v>4403</v>
      </c>
      <c r="X162" s="10">
        <v>20.2</v>
      </c>
      <c r="Y162">
        <v>5.8</v>
      </c>
      <c r="Z162">
        <v>117.16</v>
      </c>
      <c r="AA162">
        <v>3225</v>
      </c>
      <c r="AB162">
        <v>3971</v>
      </c>
    </row>
    <row r="163" spans="1:28" x14ac:dyDescent="0.6">
      <c r="A163">
        <v>2024</v>
      </c>
      <c r="B163">
        <v>6</v>
      </c>
      <c r="C163">
        <v>10</v>
      </c>
      <c r="D163">
        <f t="shared" si="10"/>
        <v>1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8"/>
        <v>0</v>
      </c>
      <c r="I163">
        <f t="shared" si="9"/>
        <v>0</v>
      </c>
      <c r="L163">
        <v>21980</v>
      </c>
      <c r="M163">
        <v>20887</v>
      </c>
      <c r="N163">
        <v>0.44925024034020572</v>
      </c>
      <c r="O163">
        <v>0.55074975965979422</v>
      </c>
      <c r="P163">
        <v>0.70868644119190471</v>
      </c>
      <c r="Q163">
        <v>0.29131355880809529</v>
      </c>
      <c r="R163">
        <v>0.19562988509901641</v>
      </c>
      <c r="S163" s="3">
        <v>3848</v>
      </c>
      <c r="T163" s="3">
        <f t="shared" si="11"/>
        <v>-555</v>
      </c>
      <c r="U163">
        <v>5336</v>
      </c>
      <c r="V163">
        <v>3837.163309258623</v>
      </c>
      <c r="W163">
        <v>3848</v>
      </c>
      <c r="X163" s="10">
        <v>21.5</v>
      </c>
      <c r="Y163">
        <v>0</v>
      </c>
      <c r="Z163">
        <v>0</v>
      </c>
      <c r="AA163">
        <v>3567</v>
      </c>
      <c r="AB163">
        <v>3550</v>
      </c>
    </row>
    <row r="164" spans="1:28" x14ac:dyDescent="0.6">
      <c r="A164">
        <v>2024</v>
      </c>
      <c r="B164">
        <v>6</v>
      </c>
      <c r="C164">
        <v>11</v>
      </c>
      <c r="D164">
        <f t="shared" si="10"/>
        <v>2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8"/>
        <v>0</v>
      </c>
      <c r="I164">
        <f t="shared" si="9"/>
        <v>0</v>
      </c>
      <c r="L164">
        <v>21373</v>
      </c>
      <c r="M164">
        <v>19693</v>
      </c>
      <c r="N164">
        <v>0.4564275977770787</v>
      </c>
      <c r="O164">
        <v>0.54357240222292125</v>
      </c>
      <c r="P164">
        <v>0.70080983510914308</v>
      </c>
      <c r="Q164">
        <v>0.29919016489085698</v>
      </c>
      <c r="R164">
        <v>0.11949199877400569</v>
      </c>
      <c r="S164" s="3">
        <v>4105</v>
      </c>
      <c r="T164" s="3">
        <f t="shared" si="11"/>
        <v>257</v>
      </c>
      <c r="U164">
        <v>5336</v>
      </c>
      <c r="V164">
        <v>3843.5874552211362</v>
      </c>
      <c r="W164">
        <v>4105</v>
      </c>
      <c r="X164" s="10">
        <v>22.7</v>
      </c>
      <c r="Y164">
        <v>0</v>
      </c>
      <c r="Z164">
        <v>0</v>
      </c>
      <c r="AA164">
        <v>3801</v>
      </c>
      <c r="AB164">
        <v>3607</v>
      </c>
    </row>
    <row r="165" spans="1:28" x14ac:dyDescent="0.6">
      <c r="A165">
        <v>2024</v>
      </c>
      <c r="B165">
        <v>6</v>
      </c>
      <c r="C165">
        <v>12</v>
      </c>
      <c r="D165">
        <f t="shared" si="10"/>
        <v>3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8"/>
        <v>0</v>
      </c>
      <c r="I165">
        <f t="shared" si="9"/>
        <v>0</v>
      </c>
      <c r="L165">
        <v>20599</v>
      </c>
      <c r="M165">
        <v>20391</v>
      </c>
      <c r="N165">
        <v>0.46099286121664629</v>
      </c>
      <c r="O165">
        <v>0.5390071387833536</v>
      </c>
      <c r="P165">
        <v>0.71964754483936066</v>
      </c>
      <c r="Q165">
        <v>0.28035245516063928</v>
      </c>
      <c r="R165">
        <v>0.1211553685019158</v>
      </c>
      <c r="S165" s="3">
        <v>4202</v>
      </c>
      <c r="T165" s="3">
        <f t="shared" si="11"/>
        <v>97</v>
      </c>
      <c r="U165">
        <v>5336</v>
      </c>
      <c r="V165">
        <v>3956.354722460243</v>
      </c>
      <c r="W165">
        <v>4202</v>
      </c>
      <c r="X165" s="10">
        <v>23.8</v>
      </c>
      <c r="Y165">
        <v>0</v>
      </c>
      <c r="Z165">
        <v>0</v>
      </c>
      <c r="AA165">
        <v>3625</v>
      </c>
      <c r="AB165">
        <v>3590</v>
      </c>
    </row>
    <row r="166" spans="1:28" x14ac:dyDescent="0.6">
      <c r="A166">
        <v>2024</v>
      </c>
      <c r="B166">
        <v>6</v>
      </c>
      <c r="C166">
        <v>13</v>
      </c>
      <c r="D166">
        <f t="shared" si="10"/>
        <v>4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8"/>
        <v>0</v>
      </c>
      <c r="I166">
        <f t="shared" si="9"/>
        <v>0</v>
      </c>
      <c r="L166">
        <v>21627</v>
      </c>
      <c r="M166">
        <v>20118</v>
      </c>
      <c r="N166">
        <v>0.44100012474625477</v>
      </c>
      <c r="O166">
        <v>0.55899987525374528</v>
      </c>
      <c r="P166">
        <v>0.71251409409304145</v>
      </c>
      <c r="Q166">
        <v>0.28748590590695849</v>
      </c>
      <c r="R166">
        <v>6.9722589072434282E-2</v>
      </c>
      <c r="S166" s="3">
        <v>4230</v>
      </c>
      <c r="T166" s="3">
        <f t="shared" si="11"/>
        <v>28</v>
      </c>
      <c r="U166">
        <v>5336</v>
      </c>
      <c r="V166">
        <v>4059.9341860972258</v>
      </c>
      <c r="W166">
        <v>4230</v>
      </c>
      <c r="X166" s="10">
        <v>24.9</v>
      </c>
      <c r="Y166">
        <v>0</v>
      </c>
      <c r="Z166">
        <v>0</v>
      </c>
      <c r="AA166">
        <v>3643</v>
      </c>
      <c r="AB166">
        <v>3530</v>
      </c>
    </row>
    <row r="167" spans="1:28" x14ac:dyDescent="0.6">
      <c r="A167">
        <v>2024</v>
      </c>
      <c r="B167">
        <v>6</v>
      </c>
      <c r="C167">
        <v>14</v>
      </c>
      <c r="D167">
        <f t="shared" si="10"/>
        <v>5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8"/>
        <v>0</v>
      </c>
      <c r="I167">
        <f t="shared" si="9"/>
        <v>0</v>
      </c>
      <c r="L167">
        <v>22136</v>
      </c>
      <c r="M167">
        <v>21362</v>
      </c>
      <c r="N167">
        <v>0.44968102983036512</v>
      </c>
      <c r="O167">
        <v>0.55031897016963494</v>
      </c>
      <c r="P167">
        <v>0.73498111795325416</v>
      </c>
      <c r="Q167">
        <v>0.26501888204674579</v>
      </c>
      <c r="R167">
        <v>0.1378582869203886</v>
      </c>
      <c r="S167" s="3">
        <v>4394</v>
      </c>
      <c r="T167" s="3">
        <f t="shared" si="11"/>
        <v>164</v>
      </c>
      <c r="U167">
        <v>5336</v>
      </c>
      <c r="V167">
        <v>4258.6104400264639</v>
      </c>
      <c r="W167">
        <v>4394</v>
      </c>
      <c r="X167" s="10">
        <v>24.6</v>
      </c>
      <c r="Y167">
        <v>0</v>
      </c>
      <c r="Z167">
        <v>0</v>
      </c>
      <c r="AA167">
        <v>3873</v>
      </c>
      <c r="AB167">
        <v>3597</v>
      </c>
    </row>
    <row r="168" spans="1:28" x14ac:dyDescent="0.6">
      <c r="A168">
        <v>2024</v>
      </c>
      <c r="B168">
        <v>6</v>
      </c>
      <c r="C168">
        <v>15</v>
      </c>
      <c r="D168">
        <f t="shared" si="10"/>
        <v>6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8"/>
        <v>0</v>
      </c>
      <c r="I168">
        <f t="shared" si="9"/>
        <v>0</v>
      </c>
      <c r="L168">
        <v>22198</v>
      </c>
      <c r="M168">
        <v>22018</v>
      </c>
      <c r="N168">
        <v>0.45117401215106551</v>
      </c>
      <c r="O168">
        <v>0.54882598784893455</v>
      </c>
      <c r="P168">
        <v>0.73180324526846108</v>
      </c>
      <c r="Q168">
        <v>0.26819675473153892</v>
      </c>
      <c r="R168">
        <v>0.1465790537999607</v>
      </c>
      <c r="S168" s="3">
        <v>4385</v>
      </c>
      <c r="T168" s="3">
        <f t="shared" si="11"/>
        <v>-9</v>
      </c>
      <c r="U168">
        <v>5336</v>
      </c>
      <c r="V168">
        <v>4325.0326342060007</v>
      </c>
      <c r="W168">
        <v>4385</v>
      </c>
      <c r="X168" s="10">
        <v>25.8</v>
      </c>
      <c r="Y168">
        <v>3.6</v>
      </c>
      <c r="Z168">
        <v>92.88000000000001</v>
      </c>
      <c r="AA168">
        <v>3240</v>
      </c>
      <c r="AB168">
        <v>3236</v>
      </c>
    </row>
    <row r="169" spans="1:28" x14ac:dyDescent="0.6">
      <c r="A169">
        <v>2024</v>
      </c>
      <c r="B169">
        <v>6</v>
      </c>
      <c r="C169">
        <v>16</v>
      </c>
      <c r="D169">
        <f t="shared" si="10"/>
        <v>7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8"/>
        <v>0</v>
      </c>
      <c r="I169">
        <f t="shared" si="9"/>
        <v>0</v>
      </c>
      <c r="L169">
        <v>23659</v>
      </c>
      <c r="M169">
        <v>22598</v>
      </c>
      <c r="N169">
        <v>0.43697328936265373</v>
      </c>
      <c r="O169">
        <v>0.56302671063734622</v>
      </c>
      <c r="P169">
        <v>0.72597988466136343</v>
      </c>
      <c r="Q169">
        <v>0.27402011533863652</v>
      </c>
      <c r="R169">
        <v>0.17132506195518399</v>
      </c>
      <c r="S169" s="3">
        <v>4357</v>
      </c>
      <c r="T169" s="3">
        <f t="shared" si="11"/>
        <v>-28</v>
      </c>
      <c r="U169">
        <v>5336</v>
      </c>
      <c r="V169">
        <v>4462.3212224968474</v>
      </c>
      <c r="W169">
        <v>4357</v>
      </c>
      <c r="X169" s="10">
        <v>24.8</v>
      </c>
      <c r="Y169">
        <v>0</v>
      </c>
      <c r="Z169">
        <v>0</v>
      </c>
      <c r="AA169">
        <v>3575</v>
      </c>
      <c r="AB169">
        <v>4164</v>
      </c>
    </row>
    <row r="170" spans="1:28" x14ac:dyDescent="0.6">
      <c r="A170">
        <v>2024</v>
      </c>
      <c r="B170">
        <v>6</v>
      </c>
      <c r="C170">
        <v>17</v>
      </c>
      <c r="D170">
        <f t="shared" si="10"/>
        <v>1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8"/>
        <v>0</v>
      </c>
      <c r="I170">
        <f t="shared" si="9"/>
        <v>0</v>
      </c>
      <c r="L170">
        <v>21218</v>
      </c>
      <c r="M170">
        <v>21148</v>
      </c>
      <c r="N170">
        <v>0.45565747032465298</v>
      </c>
      <c r="O170">
        <v>0.54434252967534702</v>
      </c>
      <c r="P170">
        <v>0.71317738419131604</v>
      </c>
      <c r="Q170">
        <v>0.2868226158086839</v>
      </c>
      <c r="R170">
        <v>0.228354196543051</v>
      </c>
      <c r="S170" s="3">
        <v>3855</v>
      </c>
      <c r="T170" s="3">
        <f t="shared" si="11"/>
        <v>-502</v>
      </c>
      <c r="U170">
        <v>5336</v>
      </c>
      <c r="V170">
        <v>3799.969879722606</v>
      </c>
      <c r="W170">
        <v>3855</v>
      </c>
      <c r="X170" s="10">
        <v>23.8</v>
      </c>
      <c r="Y170">
        <v>0</v>
      </c>
      <c r="Z170">
        <v>0</v>
      </c>
      <c r="AA170">
        <v>3626</v>
      </c>
      <c r="AB170">
        <v>3710</v>
      </c>
    </row>
    <row r="171" spans="1:28" x14ac:dyDescent="0.6">
      <c r="A171">
        <v>2024</v>
      </c>
      <c r="B171">
        <v>6</v>
      </c>
      <c r="C171">
        <v>18</v>
      </c>
      <c r="D171">
        <f t="shared" si="10"/>
        <v>2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8"/>
        <v>0</v>
      </c>
      <c r="I171">
        <f t="shared" si="9"/>
        <v>0</v>
      </c>
      <c r="L171">
        <v>20159</v>
      </c>
      <c r="M171">
        <v>20417</v>
      </c>
      <c r="N171">
        <v>0.44476262198057942</v>
      </c>
      <c r="O171">
        <v>0.55523737801942064</v>
      </c>
      <c r="P171">
        <v>0.72086856990078074</v>
      </c>
      <c r="Q171">
        <v>0.27913143009921931</v>
      </c>
      <c r="R171">
        <v>0.1207417216791252</v>
      </c>
      <c r="S171" s="3">
        <v>4031</v>
      </c>
      <c r="T171" s="3">
        <f t="shared" si="11"/>
        <v>176</v>
      </c>
      <c r="U171">
        <v>5336</v>
      </c>
      <c r="V171">
        <v>3858.434121456366</v>
      </c>
      <c r="W171">
        <v>4031</v>
      </c>
      <c r="X171" s="10">
        <v>25</v>
      </c>
      <c r="Y171">
        <v>0</v>
      </c>
      <c r="Z171">
        <v>0</v>
      </c>
      <c r="AA171">
        <v>3706</v>
      </c>
      <c r="AB171">
        <v>3595</v>
      </c>
    </row>
    <row r="172" spans="1:28" x14ac:dyDescent="0.6">
      <c r="A172">
        <v>2024</v>
      </c>
      <c r="B172">
        <v>6</v>
      </c>
      <c r="C172">
        <v>19</v>
      </c>
      <c r="D172">
        <f t="shared" si="10"/>
        <v>3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8"/>
        <v>0</v>
      </c>
      <c r="I172">
        <f t="shared" si="9"/>
        <v>0</v>
      </c>
      <c r="L172">
        <v>20181</v>
      </c>
      <c r="M172">
        <v>20690</v>
      </c>
      <c r="N172">
        <v>0.4463723663778299</v>
      </c>
      <c r="O172">
        <v>0.55362763362217016</v>
      </c>
      <c r="P172">
        <v>0.72776265727230938</v>
      </c>
      <c r="Q172">
        <v>0.27223734272769062</v>
      </c>
      <c r="R172">
        <v>0.13287212342484611</v>
      </c>
      <c r="S172" s="3">
        <v>4155</v>
      </c>
      <c r="T172" s="3">
        <f t="shared" si="11"/>
        <v>124</v>
      </c>
      <c r="U172">
        <v>5336</v>
      </c>
      <c r="V172">
        <v>3968.1752805733372</v>
      </c>
      <c r="W172">
        <v>4155</v>
      </c>
      <c r="X172" s="10">
        <v>25.1</v>
      </c>
      <c r="Y172">
        <v>0</v>
      </c>
      <c r="Z172">
        <v>0</v>
      </c>
      <c r="AA172">
        <v>3636</v>
      </c>
      <c r="AB172">
        <v>3560</v>
      </c>
    </row>
    <row r="173" spans="1:28" x14ac:dyDescent="0.6">
      <c r="A173">
        <v>2024</v>
      </c>
      <c r="B173">
        <v>6</v>
      </c>
      <c r="C173">
        <v>20</v>
      </c>
      <c r="D173">
        <f t="shared" si="10"/>
        <v>4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8"/>
        <v>0</v>
      </c>
      <c r="I173">
        <f t="shared" si="9"/>
        <v>0</v>
      </c>
      <c r="L173">
        <v>20964</v>
      </c>
      <c r="M173">
        <v>20728</v>
      </c>
      <c r="N173">
        <v>0.44459198529267729</v>
      </c>
      <c r="O173">
        <v>0.55540801470732259</v>
      </c>
      <c r="P173">
        <v>0.70491948939180782</v>
      </c>
      <c r="Q173">
        <v>0.29508051060819218</v>
      </c>
      <c r="R173">
        <v>0.22544545996103091</v>
      </c>
      <c r="S173" s="3">
        <v>4125</v>
      </c>
      <c r="T173" s="3">
        <f t="shared" si="11"/>
        <v>-30</v>
      </c>
      <c r="U173">
        <v>5336</v>
      </c>
      <c r="V173">
        <v>4007.250045378601</v>
      </c>
      <c r="W173">
        <v>4125</v>
      </c>
      <c r="X173" s="10">
        <v>22.9</v>
      </c>
      <c r="Y173">
        <v>0.2</v>
      </c>
      <c r="Z173">
        <v>4.58</v>
      </c>
      <c r="AA173">
        <v>3701</v>
      </c>
      <c r="AB173">
        <v>3639</v>
      </c>
    </row>
    <row r="174" spans="1:28" x14ac:dyDescent="0.6">
      <c r="A174">
        <v>2024</v>
      </c>
      <c r="B174">
        <v>6</v>
      </c>
      <c r="C174">
        <v>21</v>
      </c>
      <c r="D174">
        <f t="shared" si="10"/>
        <v>5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8"/>
        <v>0</v>
      </c>
      <c r="I174">
        <f t="shared" si="9"/>
        <v>0</v>
      </c>
      <c r="L174">
        <v>21424</v>
      </c>
      <c r="M174">
        <v>21754</v>
      </c>
      <c r="N174">
        <v>0.45673652108886048</v>
      </c>
      <c r="O174">
        <v>0.54326347891113946</v>
      </c>
      <c r="P174">
        <v>0.75013450747804589</v>
      </c>
      <c r="Q174">
        <v>0.24986549252195411</v>
      </c>
      <c r="R174">
        <v>8.3668312948439322E-2</v>
      </c>
      <c r="S174" s="3">
        <v>4276</v>
      </c>
      <c r="T174" s="3">
        <f t="shared" si="11"/>
        <v>151</v>
      </c>
      <c r="U174">
        <v>5336</v>
      </c>
      <c r="V174">
        <v>4288.2002427965799</v>
      </c>
      <c r="W174">
        <v>4276</v>
      </c>
      <c r="X174" s="10">
        <v>24</v>
      </c>
      <c r="Y174">
        <v>0</v>
      </c>
      <c r="Z174">
        <v>0</v>
      </c>
      <c r="AA174">
        <v>4028</v>
      </c>
      <c r="AB174">
        <v>3652</v>
      </c>
    </row>
    <row r="175" spans="1:28" x14ac:dyDescent="0.6">
      <c r="A175">
        <v>2024</v>
      </c>
      <c r="B175">
        <v>6</v>
      </c>
      <c r="C175">
        <v>22</v>
      </c>
      <c r="D175">
        <f t="shared" si="10"/>
        <v>6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8"/>
        <v>0</v>
      </c>
      <c r="I175">
        <f t="shared" si="9"/>
        <v>0</v>
      </c>
      <c r="L175">
        <v>20694</v>
      </c>
      <c r="M175">
        <v>22146</v>
      </c>
      <c r="N175">
        <v>0.47825140166699082</v>
      </c>
      <c r="O175">
        <v>0.52174859833300924</v>
      </c>
      <c r="P175">
        <v>0.74540985785294656</v>
      </c>
      <c r="Q175">
        <v>0.25459014214705339</v>
      </c>
      <c r="R175">
        <v>0.21810469018627821</v>
      </c>
      <c r="S175" s="3">
        <v>4381</v>
      </c>
      <c r="T175" s="3">
        <f t="shared" si="11"/>
        <v>105</v>
      </c>
      <c r="U175">
        <v>5336</v>
      </c>
      <c r="V175">
        <v>4326.1678857706529</v>
      </c>
      <c r="W175">
        <v>4381</v>
      </c>
      <c r="X175" s="10">
        <v>23.1</v>
      </c>
      <c r="Y175">
        <v>42</v>
      </c>
      <c r="Z175">
        <v>970.2</v>
      </c>
      <c r="AA175">
        <v>3263</v>
      </c>
      <c r="AB175">
        <v>3184</v>
      </c>
    </row>
    <row r="176" spans="1:28" x14ac:dyDescent="0.6">
      <c r="A176">
        <v>2024</v>
      </c>
      <c r="B176">
        <v>6</v>
      </c>
      <c r="C176">
        <v>23</v>
      </c>
      <c r="D176">
        <f t="shared" si="10"/>
        <v>7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8"/>
        <v>0</v>
      </c>
      <c r="I176">
        <f t="shared" si="9"/>
        <v>0</v>
      </c>
      <c r="L176">
        <v>23345</v>
      </c>
      <c r="M176">
        <v>22960</v>
      </c>
      <c r="N176">
        <v>0.43662727451427141</v>
      </c>
      <c r="O176">
        <v>0.56337272548572859</v>
      </c>
      <c r="P176">
        <v>0.72150373706101256</v>
      </c>
      <c r="Q176">
        <v>0.27849626293898738</v>
      </c>
      <c r="R176">
        <v>0.2365656230594311</v>
      </c>
      <c r="S176" s="3">
        <v>4325</v>
      </c>
      <c r="T176" s="3">
        <f t="shared" si="11"/>
        <v>-56</v>
      </c>
      <c r="U176">
        <v>5336</v>
      </c>
      <c r="V176">
        <v>4433.002523080424</v>
      </c>
      <c r="W176">
        <v>4325</v>
      </c>
      <c r="X176" s="10">
        <v>24.1</v>
      </c>
      <c r="Y176">
        <v>0.1</v>
      </c>
      <c r="Z176">
        <v>2.41</v>
      </c>
      <c r="AA176">
        <v>3503</v>
      </c>
      <c r="AB176">
        <v>4304</v>
      </c>
    </row>
    <row r="177" spans="1:28" x14ac:dyDescent="0.6">
      <c r="A177">
        <v>2024</v>
      </c>
      <c r="B177">
        <v>6</v>
      </c>
      <c r="C177">
        <v>24</v>
      </c>
      <c r="D177">
        <f t="shared" si="10"/>
        <v>1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8"/>
        <v>0</v>
      </c>
      <c r="I177">
        <f t="shared" si="9"/>
        <v>0</v>
      </c>
      <c r="L177">
        <v>21261</v>
      </c>
      <c r="M177">
        <v>21537</v>
      </c>
      <c r="N177">
        <v>0.45803216391451679</v>
      </c>
      <c r="O177">
        <v>0.54196783608548316</v>
      </c>
      <c r="P177">
        <v>0.72011640320463854</v>
      </c>
      <c r="Q177">
        <v>0.27988359679536151</v>
      </c>
      <c r="R177">
        <v>0.16632313764666709</v>
      </c>
      <c r="S177" s="3">
        <v>3584</v>
      </c>
      <c r="T177" s="3">
        <f t="shared" si="11"/>
        <v>-741</v>
      </c>
      <c r="U177">
        <v>5336</v>
      </c>
      <c r="V177">
        <v>3832.9197635468499</v>
      </c>
      <c r="W177">
        <v>3584</v>
      </c>
      <c r="X177" s="10">
        <v>23.4</v>
      </c>
      <c r="Y177">
        <v>0</v>
      </c>
      <c r="Z177">
        <v>0</v>
      </c>
      <c r="AA177">
        <v>3516</v>
      </c>
      <c r="AB177">
        <v>3797</v>
      </c>
    </row>
    <row r="178" spans="1:28" x14ac:dyDescent="0.6">
      <c r="A178">
        <v>2024</v>
      </c>
      <c r="B178">
        <v>6</v>
      </c>
      <c r="C178">
        <v>25</v>
      </c>
      <c r="D178">
        <f t="shared" si="10"/>
        <v>2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8"/>
        <v>0</v>
      </c>
      <c r="I178">
        <f t="shared" si="9"/>
        <v>0</v>
      </c>
      <c r="L178">
        <v>20088</v>
      </c>
      <c r="M178">
        <v>20784</v>
      </c>
      <c r="N178">
        <v>0.46260970757577852</v>
      </c>
      <c r="O178">
        <v>0.53739029242422143</v>
      </c>
      <c r="P178">
        <v>0.72269666097035778</v>
      </c>
      <c r="Q178">
        <v>0.2773033390296421</v>
      </c>
      <c r="R178">
        <v>8.7396813448930355E-2</v>
      </c>
      <c r="S178" s="3">
        <v>3484</v>
      </c>
      <c r="T178" s="3">
        <f t="shared" si="11"/>
        <v>-100</v>
      </c>
      <c r="U178">
        <v>5336</v>
      </c>
      <c r="V178">
        <v>3866.348642283438</v>
      </c>
      <c r="W178">
        <v>3484</v>
      </c>
      <c r="X178" s="10">
        <v>23.2</v>
      </c>
      <c r="Y178">
        <v>0</v>
      </c>
      <c r="Z178">
        <v>0</v>
      </c>
      <c r="AA178">
        <v>3495</v>
      </c>
      <c r="AB178">
        <v>3465</v>
      </c>
    </row>
    <row r="179" spans="1:28" x14ac:dyDescent="0.6">
      <c r="A179">
        <v>2024</v>
      </c>
      <c r="B179">
        <v>6</v>
      </c>
      <c r="C179">
        <v>26</v>
      </c>
      <c r="D179">
        <f t="shared" si="10"/>
        <v>3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8"/>
        <v>0</v>
      </c>
      <c r="I179">
        <f t="shared" si="9"/>
        <v>0</v>
      </c>
      <c r="L179">
        <v>19810</v>
      </c>
      <c r="M179">
        <v>21202</v>
      </c>
      <c r="N179">
        <v>0.44228689924373771</v>
      </c>
      <c r="O179">
        <v>0.55771310075626235</v>
      </c>
      <c r="P179">
        <v>0.72823078396744401</v>
      </c>
      <c r="Q179">
        <v>0.27176921603255599</v>
      </c>
      <c r="R179">
        <v>0.1200901144627242</v>
      </c>
      <c r="S179" s="3">
        <v>3549</v>
      </c>
      <c r="T179" s="3">
        <f t="shared" si="11"/>
        <v>65</v>
      </c>
      <c r="U179">
        <v>5336</v>
      </c>
      <c r="V179">
        <v>3964.7201327987582</v>
      </c>
      <c r="W179">
        <v>3549</v>
      </c>
      <c r="X179" s="10">
        <v>23.5</v>
      </c>
      <c r="Y179">
        <v>0</v>
      </c>
      <c r="Z179">
        <v>0</v>
      </c>
      <c r="AA179">
        <v>3617</v>
      </c>
      <c r="AB179">
        <v>3458</v>
      </c>
    </row>
    <row r="180" spans="1:28" x14ac:dyDescent="0.6">
      <c r="A180">
        <v>2024</v>
      </c>
      <c r="B180">
        <v>6</v>
      </c>
      <c r="C180">
        <v>27</v>
      </c>
      <c r="D180">
        <f t="shared" si="10"/>
        <v>4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8"/>
        <v>0</v>
      </c>
      <c r="I180">
        <f t="shared" si="9"/>
        <v>0</v>
      </c>
      <c r="L180">
        <v>21057</v>
      </c>
      <c r="M180">
        <v>21045</v>
      </c>
      <c r="N180">
        <v>0.45375265641701618</v>
      </c>
      <c r="O180">
        <v>0.54624734358298377</v>
      </c>
      <c r="P180">
        <v>0.72143146549720949</v>
      </c>
      <c r="Q180">
        <v>0.27856853450279062</v>
      </c>
      <c r="R180">
        <v>0.23779909248767381</v>
      </c>
      <c r="S180" s="3">
        <v>3761</v>
      </c>
      <c r="T180" s="3">
        <f t="shared" si="11"/>
        <v>212</v>
      </c>
      <c r="U180">
        <v>5336</v>
      </c>
      <c r="V180">
        <v>4084.4349073134072</v>
      </c>
      <c r="W180">
        <v>3761</v>
      </c>
      <c r="X180" s="10">
        <v>21.8</v>
      </c>
      <c r="Y180">
        <v>1.5</v>
      </c>
      <c r="Z180">
        <v>32.700000000000003</v>
      </c>
      <c r="AA180">
        <v>3868</v>
      </c>
      <c r="AB180">
        <v>3712</v>
      </c>
    </row>
    <row r="181" spans="1:28" x14ac:dyDescent="0.6">
      <c r="A181">
        <v>2024</v>
      </c>
      <c r="B181">
        <v>6</v>
      </c>
      <c r="C181">
        <v>28</v>
      </c>
      <c r="D181">
        <f t="shared" si="10"/>
        <v>5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8"/>
        <v>0</v>
      </c>
      <c r="I181">
        <f t="shared" si="9"/>
        <v>0</v>
      </c>
      <c r="L181">
        <v>21312</v>
      </c>
      <c r="M181">
        <v>21282</v>
      </c>
      <c r="N181">
        <v>0.45149893839340199</v>
      </c>
      <c r="O181">
        <v>0.54850106160659795</v>
      </c>
      <c r="P181">
        <v>0.72584280387048561</v>
      </c>
      <c r="Q181">
        <v>0.2741571961295145</v>
      </c>
      <c r="R181">
        <v>0.18209342080449351</v>
      </c>
      <c r="S181" s="3">
        <v>3987</v>
      </c>
      <c r="T181" s="3">
        <f t="shared" si="11"/>
        <v>226</v>
      </c>
      <c r="U181">
        <v>5336</v>
      </c>
      <c r="V181">
        <v>4186.918483139918</v>
      </c>
      <c r="W181">
        <v>3987</v>
      </c>
      <c r="X181" s="10">
        <v>23.5</v>
      </c>
      <c r="Y181">
        <v>1.4</v>
      </c>
      <c r="Z181">
        <v>32.9</v>
      </c>
      <c r="AA181">
        <v>4092</v>
      </c>
      <c r="AB181">
        <v>3614</v>
      </c>
    </row>
    <row r="182" spans="1:28" x14ac:dyDescent="0.6">
      <c r="A182">
        <v>2024</v>
      </c>
      <c r="B182">
        <v>6</v>
      </c>
      <c r="C182">
        <v>29</v>
      </c>
      <c r="D182">
        <f t="shared" si="10"/>
        <v>6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8"/>
        <v>0</v>
      </c>
      <c r="I182">
        <f t="shared" si="9"/>
        <v>0</v>
      </c>
      <c r="L182">
        <v>16900</v>
      </c>
      <c r="M182">
        <v>18378</v>
      </c>
      <c r="N182">
        <v>0.32751921281333052</v>
      </c>
      <c r="O182">
        <v>0.67248078718666948</v>
      </c>
      <c r="P182">
        <v>0.76007954463836824</v>
      </c>
      <c r="Q182">
        <v>0.23992045536163181</v>
      </c>
      <c r="R182">
        <v>0.25229655964950082</v>
      </c>
      <c r="S182" s="3">
        <v>4342</v>
      </c>
      <c r="T182" s="3">
        <f t="shared" si="11"/>
        <v>355</v>
      </c>
      <c r="U182">
        <v>5336</v>
      </c>
      <c r="V182">
        <v>4284.2740622811216</v>
      </c>
      <c r="W182">
        <v>4342</v>
      </c>
      <c r="X182" s="10">
        <v>23.1</v>
      </c>
      <c r="Y182">
        <v>68.900000000000006</v>
      </c>
      <c r="Z182">
        <v>1591.59</v>
      </c>
      <c r="AA182">
        <v>3361</v>
      </c>
      <c r="AB182">
        <v>3008</v>
      </c>
    </row>
    <row r="183" spans="1:28" x14ac:dyDescent="0.6">
      <c r="A183">
        <v>2024</v>
      </c>
      <c r="B183">
        <v>6</v>
      </c>
      <c r="C183">
        <v>30</v>
      </c>
      <c r="D183">
        <f t="shared" si="10"/>
        <v>7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8"/>
        <v>0</v>
      </c>
      <c r="I183">
        <f t="shared" si="9"/>
        <v>0</v>
      </c>
      <c r="L183">
        <v>19432</v>
      </c>
      <c r="M183">
        <v>18213</v>
      </c>
      <c r="N183">
        <v>0.32392729339096121</v>
      </c>
      <c r="O183">
        <v>0.67607270660903873</v>
      </c>
      <c r="P183">
        <v>0.6597285115883732</v>
      </c>
      <c r="Q183">
        <v>0.3402714884116268</v>
      </c>
      <c r="R183">
        <v>0.62785630843589324</v>
      </c>
      <c r="S183" s="3">
        <v>4307</v>
      </c>
      <c r="T183" s="3">
        <f t="shared" si="11"/>
        <v>-35</v>
      </c>
      <c r="U183">
        <v>5336</v>
      </c>
      <c r="V183">
        <v>4046.2850140369278</v>
      </c>
      <c r="W183">
        <v>4307</v>
      </c>
      <c r="X183" s="10">
        <v>23.5</v>
      </c>
      <c r="Y183">
        <v>15.6</v>
      </c>
      <c r="Z183">
        <v>366.6</v>
      </c>
      <c r="AA183">
        <v>3172</v>
      </c>
      <c r="AB183">
        <v>4295</v>
      </c>
    </row>
    <row r="184" spans="1:28" x14ac:dyDescent="0.6">
      <c r="A184">
        <v>2024</v>
      </c>
      <c r="B184">
        <v>7</v>
      </c>
      <c r="C184">
        <v>1</v>
      </c>
      <c r="D184">
        <f t="shared" si="10"/>
        <v>1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8"/>
        <v>0</v>
      </c>
      <c r="I184">
        <f t="shared" si="9"/>
        <v>0</v>
      </c>
      <c r="L184">
        <v>20306</v>
      </c>
      <c r="M184">
        <v>20364</v>
      </c>
      <c r="N184">
        <v>0.43507862849831519</v>
      </c>
      <c r="O184">
        <v>0.56492137150168475</v>
      </c>
      <c r="P184">
        <v>0.72424079562761046</v>
      </c>
      <c r="Q184">
        <v>0.27575920437238949</v>
      </c>
      <c r="R184">
        <v>0.22232898756073041</v>
      </c>
      <c r="S184" s="3">
        <v>3385</v>
      </c>
      <c r="T184" s="3">
        <f t="shared" si="11"/>
        <v>-922</v>
      </c>
      <c r="U184">
        <v>5336</v>
      </c>
      <c r="V184">
        <v>3808.9640207302059</v>
      </c>
      <c r="W184">
        <v>3385</v>
      </c>
      <c r="X184" s="10">
        <v>24.2</v>
      </c>
      <c r="Y184">
        <v>0.1</v>
      </c>
      <c r="Z184">
        <v>2.42</v>
      </c>
      <c r="AA184">
        <v>3525</v>
      </c>
      <c r="AB184">
        <v>3725</v>
      </c>
    </row>
    <row r="185" spans="1:28" x14ac:dyDescent="0.6">
      <c r="A185">
        <v>2024</v>
      </c>
      <c r="B185">
        <v>7</v>
      </c>
      <c r="C185">
        <v>2</v>
      </c>
      <c r="D185">
        <f t="shared" si="10"/>
        <v>2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8"/>
        <v>0</v>
      </c>
      <c r="I185">
        <f t="shared" si="9"/>
        <v>0</v>
      </c>
      <c r="L185">
        <v>17178</v>
      </c>
      <c r="M185">
        <v>18519</v>
      </c>
      <c r="N185">
        <v>0.45787812245424703</v>
      </c>
      <c r="O185">
        <v>0.54212187754575292</v>
      </c>
      <c r="P185">
        <v>0.69576285882514255</v>
      </c>
      <c r="Q185">
        <v>0.30423714117485751</v>
      </c>
      <c r="R185">
        <v>0.34096504706366298</v>
      </c>
      <c r="S185" s="3">
        <v>3367</v>
      </c>
      <c r="T185" s="3">
        <f t="shared" si="11"/>
        <v>-18</v>
      </c>
      <c r="U185">
        <v>5336</v>
      </c>
      <c r="V185">
        <v>3628.9053071506528</v>
      </c>
      <c r="W185">
        <v>3367</v>
      </c>
      <c r="X185" s="10">
        <v>23.6</v>
      </c>
      <c r="Y185">
        <v>34.799999999999997</v>
      </c>
      <c r="Z185">
        <v>821.28</v>
      </c>
      <c r="AA185">
        <v>3441</v>
      </c>
      <c r="AB185">
        <v>3275</v>
      </c>
    </row>
    <row r="186" spans="1:28" x14ac:dyDescent="0.6">
      <c r="A186">
        <v>2024</v>
      </c>
      <c r="B186">
        <v>7</v>
      </c>
      <c r="C186">
        <v>3</v>
      </c>
      <c r="D186">
        <f t="shared" si="10"/>
        <v>3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8"/>
        <v>0</v>
      </c>
      <c r="I186">
        <f t="shared" si="9"/>
        <v>0</v>
      </c>
      <c r="L186">
        <v>17923</v>
      </c>
      <c r="M186">
        <v>19618</v>
      </c>
      <c r="N186">
        <v>0.42994477367205858</v>
      </c>
      <c r="O186">
        <v>0.57005522632794137</v>
      </c>
      <c r="P186">
        <v>0.71060976182558533</v>
      </c>
      <c r="Q186">
        <v>0.28939023817441473</v>
      </c>
      <c r="R186">
        <v>0.30177316490898798</v>
      </c>
      <c r="S186" s="3">
        <v>3568</v>
      </c>
      <c r="T186" s="3">
        <f t="shared" si="11"/>
        <v>201</v>
      </c>
      <c r="U186">
        <v>5336</v>
      </c>
      <c r="V186">
        <v>3792.6694022429069</v>
      </c>
      <c r="W186">
        <v>3568</v>
      </c>
      <c r="X186" s="10">
        <v>25.2</v>
      </c>
      <c r="Y186">
        <v>0.6</v>
      </c>
      <c r="Z186">
        <v>15.12</v>
      </c>
      <c r="AA186">
        <v>3530</v>
      </c>
      <c r="AB186">
        <v>3309</v>
      </c>
    </row>
    <row r="187" spans="1:28" x14ac:dyDescent="0.6">
      <c r="A187">
        <v>2024</v>
      </c>
      <c r="B187">
        <v>7</v>
      </c>
      <c r="C187">
        <v>4</v>
      </c>
      <c r="D187">
        <f t="shared" si="10"/>
        <v>4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8"/>
        <v>0</v>
      </c>
      <c r="I187">
        <f t="shared" si="9"/>
        <v>0</v>
      </c>
      <c r="L187">
        <v>19650</v>
      </c>
      <c r="M187">
        <v>20142</v>
      </c>
      <c r="N187">
        <v>0.46110700621946288</v>
      </c>
      <c r="O187">
        <v>0.53889299378053701</v>
      </c>
      <c r="P187">
        <v>0.70337402004903371</v>
      </c>
      <c r="Q187">
        <v>0.29662597995096629</v>
      </c>
      <c r="R187">
        <v>0.16072363890384289</v>
      </c>
      <c r="S187" s="3">
        <v>3772</v>
      </c>
      <c r="T187" s="3">
        <f t="shared" si="11"/>
        <v>204</v>
      </c>
      <c r="U187">
        <v>5336</v>
      </c>
      <c r="V187">
        <v>3908.507214289134</v>
      </c>
      <c r="W187">
        <v>3772</v>
      </c>
      <c r="X187" s="10">
        <v>25.8</v>
      </c>
      <c r="Y187">
        <v>0</v>
      </c>
      <c r="Z187">
        <v>0</v>
      </c>
      <c r="AA187">
        <v>3771</v>
      </c>
      <c r="AB187">
        <v>3529</v>
      </c>
    </row>
    <row r="188" spans="1:28" x14ac:dyDescent="0.6">
      <c r="A188">
        <v>2024</v>
      </c>
      <c r="B188">
        <v>7</v>
      </c>
      <c r="C188">
        <v>5</v>
      </c>
      <c r="D188">
        <f t="shared" si="10"/>
        <v>5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8"/>
        <v>0</v>
      </c>
      <c r="I188">
        <f t="shared" si="9"/>
        <v>0</v>
      </c>
      <c r="L188">
        <v>19802</v>
      </c>
      <c r="M188">
        <v>21049</v>
      </c>
      <c r="N188">
        <v>0.4401338713189924</v>
      </c>
      <c r="O188">
        <v>0.5598661286810076</v>
      </c>
      <c r="P188">
        <v>0.71109050452976874</v>
      </c>
      <c r="Q188">
        <v>0.2889094954702312</v>
      </c>
      <c r="R188">
        <v>0.26727999913439732</v>
      </c>
      <c r="S188" s="3">
        <v>4209</v>
      </c>
      <c r="T188" s="3">
        <f t="shared" si="11"/>
        <v>437</v>
      </c>
      <c r="U188">
        <v>5336</v>
      </c>
      <c r="V188">
        <v>4050.5461310587739</v>
      </c>
      <c r="W188">
        <v>4209</v>
      </c>
      <c r="X188" s="10">
        <v>24.6</v>
      </c>
      <c r="Y188">
        <v>3.2</v>
      </c>
      <c r="Z188">
        <v>78.720000000000013</v>
      </c>
      <c r="AA188">
        <v>4160</v>
      </c>
      <c r="AB188">
        <v>3632</v>
      </c>
    </row>
    <row r="189" spans="1:28" x14ac:dyDescent="0.6">
      <c r="A189">
        <v>2024</v>
      </c>
      <c r="B189">
        <v>7</v>
      </c>
      <c r="C189">
        <v>6</v>
      </c>
      <c r="D189">
        <f t="shared" si="10"/>
        <v>6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8"/>
        <v>0</v>
      </c>
      <c r="I189">
        <f t="shared" si="9"/>
        <v>0</v>
      </c>
      <c r="L189">
        <v>21181</v>
      </c>
      <c r="M189">
        <v>21975</v>
      </c>
      <c r="N189">
        <v>0.46280414126434888</v>
      </c>
      <c r="O189">
        <v>0.53719585873565112</v>
      </c>
      <c r="P189">
        <v>0.71787193006916195</v>
      </c>
      <c r="Q189">
        <v>0.28212806993083811</v>
      </c>
      <c r="R189">
        <v>0.14694042021031639</v>
      </c>
      <c r="S189" s="3">
        <v>4372</v>
      </c>
      <c r="T189" s="3">
        <f t="shared" si="11"/>
        <v>163</v>
      </c>
      <c r="U189">
        <v>5336</v>
      </c>
      <c r="V189">
        <v>4212.2730853826524</v>
      </c>
      <c r="W189">
        <v>4372</v>
      </c>
      <c r="X189" s="10">
        <v>24.9</v>
      </c>
      <c r="Y189">
        <v>0</v>
      </c>
      <c r="Z189">
        <v>0</v>
      </c>
      <c r="AA189">
        <v>3130</v>
      </c>
      <c r="AB189">
        <v>3047</v>
      </c>
    </row>
    <row r="190" spans="1:28" x14ac:dyDescent="0.6">
      <c r="A190">
        <v>2024</v>
      </c>
      <c r="B190">
        <v>7</v>
      </c>
      <c r="C190">
        <v>7</v>
      </c>
      <c r="D190">
        <f t="shared" si="10"/>
        <v>7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8"/>
        <v>0</v>
      </c>
      <c r="I190">
        <f t="shared" si="9"/>
        <v>0</v>
      </c>
      <c r="L190">
        <v>22207</v>
      </c>
      <c r="M190">
        <v>21141</v>
      </c>
      <c r="N190">
        <v>0.43836653542535903</v>
      </c>
      <c r="O190">
        <v>0.56163346457464103</v>
      </c>
      <c r="P190">
        <v>0.71275068241012518</v>
      </c>
      <c r="Q190">
        <v>0.28724931758987488</v>
      </c>
      <c r="R190">
        <v>0.32719301682149982</v>
      </c>
      <c r="S190" s="3">
        <v>4307</v>
      </c>
      <c r="T190" s="3">
        <f t="shared" si="11"/>
        <v>-65</v>
      </c>
      <c r="U190">
        <v>5336</v>
      </c>
      <c r="V190">
        <v>4327.7166697998546</v>
      </c>
      <c r="W190">
        <v>4307</v>
      </c>
      <c r="X190" s="10">
        <v>25.8</v>
      </c>
      <c r="Y190">
        <v>0</v>
      </c>
      <c r="Z190">
        <v>0</v>
      </c>
      <c r="AA190">
        <v>3335</v>
      </c>
      <c r="AB190">
        <v>4154</v>
      </c>
    </row>
    <row r="191" spans="1:28" x14ac:dyDescent="0.6">
      <c r="A191">
        <v>2024</v>
      </c>
      <c r="B191">
        <v>7</v>
      </c>
      <c r="C191">
        <v>8</v>
      </c>
      <c r="D191">
        <f t="shared" si="10"/>
        <v>1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8"/>
        <v>0</v>
      </c>
      <c r="I191">
        <f t="shared" si="9"/>
        <v>0</v>
      </c>
      <c r="L191">
        <v>20599</v>
      </c>
      <c r="M191">
        <v>19814</v>
      </c>
      <c r="N191">
        <v>0.45358277747869807</v>
      </c>
      <c r="O191">
        <v>0.54641722252130187</v>
      </c>
      <c r="P191">
        <v>0.71022854778318267</v>
      </c>
      <c r="Q191">
        <v>0.28977145221681733</v>
      </c>
      <c r="R191">
        <v>0.30952084096320109</v>
      </c>
      <c r="S191" s="3">
        <v>3634</v>
      </c>
      <c r="T191" s="3">
        <f t="shared" si="11"/>
        <v>-673</v>
      </c>
      <c r="U191">
        <v>5336</v>
      </c>
      <c r="V191">
        <v>3749.2756876046992</v>
      </c>
      <c r="W191">
        <v>3634</v>
      </c>
      <c r="X191" s="10">
        <v>25.1</v>
      </c>
      <c r="Y191">
        <v>0</v>
      </c>
      <c r="Z191">
        <v>0</v>
      </c>
      <c r="AA191">
        <v>3601</v>
      </c>
      <c r="AB191">
        <v>3774</v>
      </c>
    </row>
    <row r="192" spans="1:28" x14ac:dyDescent="0.6">
      <c r="A192">
        <v>2024</v>
      </c>
      <c r="B192">
        <v>7</v>
      </c>
      <c r="C192">
        <v>9</v>
      </c>
      <c r="D192">
        <f t="shared" si="10"/>
        <v>2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8"/>
        <v>0</v>
      </c>
      <c r="I192">
        <f t="shared" si="9"/>
        <v>0</v>
      </c>
      <c r="L192">
        <v>19220</v>
      </c>
      <c r="M192">
        <v>18546</v>
      </c>
      <c r="N192">
        <v>0.45287743302449179</v>
      </c>
      <c r="O192">
        <v>0.54712256697550821</v>
      </c>
      <c r="P192">
        <v>0.70310134310134309</v>
      </c>
      <c r="Q192">
        <v>0.29689865689865691</v>
      </c>
      <c r="R192">
        <v>0.22745995834231131</v>
      </c>
      <c r="S192" s="3">
        <v>3605</v>
      </c>
      <c r="T192" s="3">
        <f t="shared" si="11"/>
        <v>-29</v>
      </c>
      <c r="U192">
        <v>5336</v>
      </c>
      <c r="V192">
        <v>3733.649720896522</v>
      </c>
      <c r="W192">
        <v>3605</v>
      </c>
      <c r="X192" s="10">
        <v>25.2</v>
      </c>
      <c r="Y192">
        <v>1.4</v>
      </c>
      <c r="Z192">
        <v>35.279999999999987</v>
      </c>
      <c r="AA192">
        <v>3508</v>
      </c>
      <c r="AB192">
        <v>3525</v>
      </c>
    </row>
    <row r="193" spans="1:28" x14ac:dyDescent="0.6">
      <c r="A193">
        <v>2024</v>
      </c>
      <c r="B193">
        <v>7</v>
      </c>
      <c r="C193">
        <v>10</v>
      </c>
      <c r="D193">
        <f t="shared" si="10"/>
        <v>3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8"/>
        <v>0</v>
      </c>
      <c r="I193">
        <f t="shared" si="9"/>
        <v>0</v>
      </c>
      <c r="L193">
        <v>16767</v>
      </c>
      <c r="M193">
        <v>18111</v>
      </c>
      <c r="N193">
        <v>0.35129239272837892</v>
      </c>
      <c r="O193">
        <v>0.58988407785985641</v>
      </c>
      <c r="P193">
        <v>0.69084404638037855</v>
      </c>
      <c r="Q193">
        <v>0.25033242420785667</v>
      </c>
      <c r="R193">
        <v>0.48227169312809448</v>
      </c>
      <c r="S193" s="3">
        <v>3505</v>
      </c>
      <c r="T193" s="3">
        <f t="shared" si="11"/>
        <v>-100</v>
      </c>
      <c r="U193">
        <v>5336</v>
      </c>
      <c r="V193">
        <v>3718.2129789042519</v>
      </c>
      <c r="W193">
        <v>3505</v>
      </c>
      <c r="X193" s="10">
        <v>23.5</v>
      </c>
      <c r="Y193">
        <v>32.5</v>
      </c>
      <c r="Z193">
        <v>763.75</v>
      </c>
      <c r="AA193">
        <v>3612</v>
      </c>
      <c r="AB193">
        <v>3392</v>
      </c>
    </row>
    <row r="194" spans="1:28" x14ac:dyDescent="0.6">
      <c r="A194">
        <v>2024</v>
      </c>
      <c r="B194">
        <v>7</v>
      </c>
      <c r="C194">
        <v>11</v>
      </c>
      <c r="D194">
        <f t="shared" si="10"/>
        <v>4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2" xml:space="preserve"> IF(F194 = "H",1,0)</f>
        <v>0</v>
      </c>
      <c r="I194">
        <f t="shared" ref="I194:I257" si="13">IF(NOT(ISBLANK(F194)), 1, 0)</f>
        <v>0</v>
      </c>
      <c r="L194">
        <v>20561</v>
      </c>
      <c r="M194">
        <v>19922</v>
      </c>
      <c r="N194">
        <v>0.44505843349268959</v>
      </c>
      <c r="O194">
        <v>0.55494156650731052</v>
      </c>
      <c r="P194">
        <v>0.70300856774905218</v>
      </c>
      <c r="Q194">
        <v>0.29699143225094782</v>
      </c>
      <c r="R194">
        <v>0.25166406546164333</v>
      </c>
      <c r="S194" s="3">
        <v>3854</v>
      </c>
      <c r="T194" s="3">
        <f t="shared" si="11"/>
        <v>349</v>
      </c>
      <c r="U194">
        <v>5336</v>
      </c>
      <c r="V194">
        <v>3980.4498657243148</v>
      </c>
      <c r="W194">
        <v>3854</v>
      </c>
      <c r="X194" s="10">
        <v>22.7</v>
      </c>
      <c r="Y194">
        <v>0</v>
      </c>
      <c r="Z194">
        <v>0</v>
      </c>
      <c r="AA194">
        <v>3959</v>
      </c>
      <c r="AB194">
        <v>3724</v>
      </c>
    </row>
    <row r="195" spans="1:28" x14ac:dyDescent="0.6">
      <c r="A195">
        <v>2024</v>
      </c>
      <c r="B195">
        <v>7</v>
      </c>
      <c r="C195">
        <v>12</v>
      </c>
      <c r="D195">
        <f t="shared" ref="D195:D258" si="14">WEEKDAY(DATE(A195,B195,C195), 2)</f>
        <v>5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2"/>
        <v>0</v>
      </c>
      <c r="I195">
        <f t="shared" si="13"/>
        <v>0</v>
      </c>
      <c r="L195">
        <v>20480</v>
      </c>
      <c r="M195">
        <v>20643</v>
      </c>
      <c r="N195">
        <v>0.4445267151149504</v>
      </c>
      <c r="O195">
        <v>0.55547328488504955</v>
      </c>
      <c r="P195">
        <v>0.70676315514550814</v>
      </c>
      <c r="Q195">
        <v>0.29323684485449192</v>
      </c>
      <c r="R195">
        <v>0.14487416178592649</v>
      </c>
      <c r="S195" s="3">
        <v>4091</v>
      </c>
      <c r="T195" s="3">
        <f t="shared" ref="T195:T258" si="15">S195-S194</f>
        <v>237</v>
      </c>
      <c r="U195">
        <v>5336</v>
      </c>
      <c r="V195">
        <v>4064.090787317682</v>
      </c>
      <c r="W195">
        <v>4091</v>
      </c>
      <c r="X195" s="10">
        <v>24.1</v>
      </c>
      <c r="Y195">
        <v>0</v>
      </c>
      <c r="Z195">
        <v>0</v>
      </c>
      <c r="AA195">
        <v>3920</v>
      </c>
      <c r="AB195">
        <v>3540</v>
      </c>
    </row>
    <row r="196" spans="1:28" x14ac:dyDescent="0.6">
      <c r="A196">
        <v>2024</v>
      </c>
      <c r="B196">
        <v>7</v>
      </c>
      <c r="C196">
        <v>13</v>
      </c>
      <c r="D196">
        <f t="shared" si="14"/>
        <v>6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2"/>
        <v>0</v>
      </c>
      <c r="I196">
        <f t="shared" si="13"/>
        <v>0</v>
      </c>
      <c r="L196">
        <v>21621</v>
      </c>
      <c r="M196">
        <v>21431</v>
      </c>
      <c r="N196">
        <v>0.43505086245024333</v>
      </c>
      <c r="O196">
        <v>0.56494913754975673</v>
      </c>
      <c r="P196">
        <v>0.72450600654935027</v>
      </c>
      <c r="Q196">
        <v>0.27549399345064979</v>
      </c>
      <c r="R196">
        <v>0.18345194537144999</v>
      </c>
      <c r="S196" s="3">
        <v>4360</v>
      </c>
      <c r="T196" s="3">
        <f t="shared" si="15"/>
        <v>269</v>
      </c>
      <c r="U196">
        <v>5336</v>
      </c>
      <c r="V196">
        <v>4278.2613794867157</v>
      </c>
      <c r="W196">
        <v>4360</v>
      </c>
      <c r="X196" s="10">
        <v>24.5</v>
      </c>
      <c r="Y196">
        <v>0.5</v>
      </c>
      <c r="Z196">
        <v>12.25</v>
      </c>
      <c r="AA196">
        <v>3271</v>
      </c>
      <c r="AB196">
        <v>3110</v>
      </c>
    </row>
    <row r="197" spans="1:28" x14ac:dyDescent="0.6">
      <c r="A197">
        <v>2024</v>
      </c>
      <c r="B197">
        <v>7</v>
      </c>
      <c r="C197">
        <v>14</v>
      </c>
      <c r="D197">
        <f t="shared" si="14"/>
        <v>7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2"/>
        <v>0</v>
      </c>
      <c r="I197">
        <f t="shared" si="13"/>
        <v>0</v>
      </c>
      <c r="L197">
        <v>22350</v>
      </c>
      <c r="M197">
        <v>22479</v>
      </c>
      <c r="N197">
        <v>0.45203003510492568</v>
      </c>
      <c r="O197">
        <v>0.54796996489507432</v>
      </c>
      <c r="P197">
        <v>0.71954494697502069</v>
      </c>
      <c r="Q197">
        <v>0.28045505302497942</v>
      </c>
      <c r="R197">
        <v>0.30415943053660571</v>
      </c>
      <c r="S197" s="3">
        <v>4401</v>
      </c>
      <c r="T197" s="3">
        <f t="shared" si="15"/>
        <v>41</v>
      </c>
      <c r="U197">
        <v>5336</v>
      </c>
      <c r="V197">
        <v>4393.9904068673186</v>
      </c>
      <c r="W197">
        <v>4401</v>
      </c>
      <c r="X197" s="10">
        <v>22.8</v>
      </c>
      <c r="Y197">
        <v>54.9</v>
      </c>
      <c r="Z197">
        <v>1251.72</v>
      </c>
      <c r="AA197">
        <v>3567</v>
      </c>
      <c r="AB197">
        <v>4200</v>
      </c>
    </row>
    <row r="198" spans="1:28" x14ac:dyDescent="0.6">
      <c r="A198">
        <v>2024</v>
      </c>
      <c r="B198">
        <v>7</v>
      </c>
      <c r="C198">
        <v>15</v>
      </c>
      <c r="D198">
        <f t="shared" si="14"/>
        <v>1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2"/>
        <v>0</v>
      </c>
      <c r="I198">
        <f t="shared" si="13"/>
        <v>0</v>
      </c>
      <c r="L198">
        <v>20812</v>
      </c>
      <c r="M198">
        <v>21741</v>
      </c>
      <c r="N198">
        <v>0.45430294603714738</v>
      </c>
      <c r="O198">
        <v>0.54569705396285251</v>
      </c>
      <c r="P198">
        <v>0.7124306805216476</v>
      </c>
      <c r="Q198">
        <v>0.2875693194783524</v>
      </c>
      <c r="R198">
        <v>0.22030359525943211</v>
      </c>
      <c r="S198" s="3">
        <v>3768</v>
      </c>
      <c r="T198" s="3">
        <f t="shared" si="15"/>
        <v>-633</v>
      </c>
      <c r="U198">
        <v>5336</v>
      </c>
      <c r="V198">
        <v>3779.8040094955199</v>
      </c>
      <c r="W198">
        <v>3768</v>
      </c>
      <c r="X198" s="10">
        <v>23.9</v>
      </c>
      <c r="Y198">
        <v>4.5</v>
      </c>
      <c r="Z198">
        <v>107.55</v>
      </c>
      <c r="AA198">
        <v>3605</v>
      </c>
      <c r="AB198">
        <v>3826</v>
      </c>
    </row>
    <row r="199" spans="1:28" x14ac:dyDescent="0.6">
      <c r="A199">
        <v>2024</v>
      </c>
      <c r="B199">
        <v>7</v>
      </c>
      <c r="C199">
        <v>16</v>
      </c>
      <c r="D199">
        <f t="shared" si="14"/>
        <v>2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2"/>
        <v>0</v>
      </c>
      <c r="I199">
        <f t="shared" si="13"/>
        <v>0</v>
      </c>
      <c r="L199">
        <v>19891</v>
      </c>
      <c r="M199">
        <v>21115</v>
      </c>
      <c r="N199">
        <v>0.45631374003482911</v>
      </c>
      <c r="O199">
        <v>0.54368625996517095</v>
      </c>
      <c r="P199">
        <v>0.71280326309464903</v>
      </c>
      <c r="Q199">
        <v>0.28719673690535102</v>
      </c>
      <c r="R199">
        <v>0.25425189966484812</v>
      </c>
      <c r="S199" s="3">
        <v>3845</v>
      </c>
      <c r="T199" s="3">
        <f t="shared" si="15"/>
        <v>77</v>
      </c>
      <c r="U199">
        <v>5336</v>
      </c>
      <c r="V199">
        <v>3837.6800648098879</v>
      </c>
      <c r="W199">
        <v>3845</v>
      </c>
      <c r="X199" s="10">
        <v>23.3</v>
      </c>
      <c r="Y199">
        <v>43.7</v>
      </c>
      <c r="Z199">
        <v>1018.21</v>
      </c>
      <c r="AA199">
        <v>3755</v>
      </c>
      <c r="AB199">
        <v>3549</v>
      </c>
    </row>
    <row r="200" spans="1:28" x14ac:dyDescent="0.6">
      <c r="A200">
        <v>2024</v>
      </c>
      <c r="B200">
        <v>7</v>
      </c>
      <c r="C200">
        <v>17</v>
      </c>
      <c r="D200">
        <f t="shared" si="14"/>
        <v>3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2"/>
        <v>0</v>
      </c>
      <c r="I200">
        <f t="shared" si="13"/>
        <v>0</v>
      </c>
      <c r="L200">
        <v>20168</v>
      </c>
      <c r="M200">
        <v>22080</v>
      </c>
      <c r="N200">
        <v>0.4511160314395648</v>
      </c>
      <c r="O200">
        <v>0.5488839685604352</v>
      </c>
      <c r="P200">
        <v>0.72809758225220678</v>
      </c>
      <c r="Q200">
        <v>0.27190241774779322</v>
      </c>
      <c r="R200">
        <v>0.32747434400257602</v>
      </c>
      <c r="S200" s="3">
        <v>4086</v>
      </c>
      <c r="T200" s="3">
        <f t="shared" si="15"/>
        <v>241</v>
      </c>
      <c r="U200">
        <v>5336</v>
      </c>
      <c r="V200">
        <v>3963.2905395281418</v>
      </c>
      <c r="W200">
        <v>4086</v>
      </c>
      <c r="X200" s="10">
        <v>25.6</v>
      </c>
      <c r="Y200">
        <v>0</v>
      </c>
      <c r="Z200">
        <v>0</v>
      </c>
      <c r="AA200">
        <v>3877</v>
      </c>
      <c r="AB200">
        <v>3604</v>
      </c>
    </row>
    <row r="201" spans="1:28" x14ac:dyDescent="0.6">
      <c r="A201">
        <v>2024</v>
      </c>
      <c r="B201">
        <v>7</v>
      </c>
      <c r="C201">
        <v>18</v>
      </c>
      <c r="D201">
        <f t="shared" si="14"/>
        <v>4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2"/>
        <v>0</v>
      </c>
      <c r="I201">
        <f t="shared" si="13"/>
        <v>0</v>
      </c>
      <c r="L201">
        <v>21203</v>
      </c>
      <c r="M201">
        <v>21175</v>
      </c>
      <c r="N201">
        <v>0.46801136604292759</v>
      </c>
      <c r="O201">
        <v>0.53198863395707241</v>
      </c>
      <c r="P201">
        <v>0.71249789136439623</v>
      </c>
      <c r="Q201">
        <v>0.28750210863560383</v>
      </c>
      <c r="R201">
        <v>0.33096351470261742</v>
      </c>
      <c r="S201" s="3">
        <v>4197</v>
      </c>
      <c r="T201" s="3">
        <f t="shared" si="15"/>
        <v>111</v>
      </c>
      <c r="U201">
        <v>5336</v>
      </c>
      <c r="V201">
        <v>4023.352534020938</v>
      </c>
      <c r="W201">
        <v>4197</v>
      </c>
      <c r="X201" s="10">
        <v>25.5</v>
      </c>
      <c r="Y201">
        <v>1.1000000000000001</v>
      </c>
      <c r="Z201">
        <v>28.05</v>
      </c>
      <c r="AA201">
        <v>3717</v>
      </c>
      <c r="AB201">
        <v>3543</v>
      </c>
    </row>
    <row r="202" spans="1:28" x14ac:dyDescent="0.6">
      <c r="A202">
        <v>2024</v>
      </c>
      <c r="B202">
        <v>7</v>
      </c>
      <c r="C202">
        <v>19</v>
      </c>
      <c r="D202">
        <f t="shared" si="14"/>
        <v>5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2"/>
        <v>0</v>
      </c>
      <c r="I202">
        <f t="shared" si="13"/>
        <v>0</v>
      </c>
      <c r="L202">
        <v>21008</v>
      </c>
      <c r="M202">
        <v>22371</v>
      </c>
      <c r="N202">
        <v>0.42627332427580328</v>
      </c>
      <c r="O202">
        <v>0.57372667572419678</v>
      </c>
      <c r="P202">
        <v>0.72309628336039478</v>
      </c>
      <c r="Q202">
        <v>0.27690371663960528</v>
      </c>
      <c r="R202">
        <v>0.4493056947290357</v>
      </c>
      <c r="S202" s="3">
        <v>4382</v>
      </c>
      <c r="T202" s="3">
        <f t="shared" si="15"/>
        <v>185</v>
      </c>
      <c r="U202">
        <v>5336</v>
      </c>
      <c r="V202">
        <v>4167.1776609692879</v>
      </c>
      <c r="W202">
        <v>4382</v>
      </c>
      <c r="X202" s="10">
        <v>25.2</v>
      </c>
      <c r="Y202">
        <v>6.5</v>
      </c>
      <c r="Z202">
        <v>163.80000000000001</v>
      </c>
      <c r="AA202">
        <v>3903</v>
      </c>
      <c r="AB202">
        <v>3641</v>
      </c>
    </row>
    <row r="203" spans="1:28" x14ac:dyDescent="0.6">
      <c r="A203">
        <v>2024</v>
      </c>
      <c r="B203">
        <v>7</v>
      </c>
      <c r="C203">
        <v>20</v>
      </c>
      <c r="D203">
        <f t="shared" si="14"/>
        <v>6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2"/>
        <v>0</v>
      </c>
      <c r="I203">
        <f t="shared" si="13"/>
        <v>0</v>
      </c>
      <c r="L203">
        <v>21605</v>
      </c>
      <c r="M203">
        <v>23582</v>
      </c>
      <c r="N203">
        <v>0.42856457936193149</v>
      </c>
      <c r="O203">
        <v>0.57143542063806851</v>
      </c>
      <c r="P203">
        <v>0.71777543536983879</v>
      </c>
      <c r="Q203">
        <v>0.2822245646301611</v>
      </c>
      <c r="R203">
        <v>0.35206252383926517</v>
      </c>
      <c r="S203" s="3">
        <v>4482</v>
      </c>
      <c r="T203" s="3">
        <f t="shared" si="15"/>
        <v>100</v>
      </c>
      <c r="U203">
        <v>5336</v>
      </c>
      <c r="V203">
        <v>4233.4430537255912</v>
      </c>
      <c r="W203">
        <v>4482</v>
      </c>
      <c r="X203" s="10">
        <v>27.2</v>
      </c>
      <c r="Y203">
        <v>0</v>
      </c>
      <c r="Z203">
        <v>0</v>
      </c>
      <c r="AA203">
        <v>3167</v>
      </c>
      <c r="AB203">
        <v>3171</v>
      </c>
    </row>
    <row r="204" spans="1:28" x14ac:dyDescent="0.6">
      <c r="A204">
        <v>2024</v>
      </c>
      <c r="B204">
        <v>7</v>
      </c>
      <c r="C204">
        <v>21</v>
      </c>
      <c r="D204">
        <f t="shared" si="14"/>
        <v>7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2"/>
        <v>0</v>
      </c>
      <c r="I204">
        <f t="shared" si="13"/>
        <v>0</v>
      </c>
      <c r="L204">
        <v>22122</v>
      </c>
      <c r="M204">
        <v>23154</v>
      </c>
      <c r="N204">
        <v>0.43903523611436962</v>
      </c>
      <c r="O204">
        <v>0.56096476388563044</v>
      </c>
      <c r="P204">
        <v>0.70596740366598953</v>
      </c>
      <c r="Q204">
        <v>0.29403259633401052</v>
      </c>
      <c r="R204">
        <v>0.21954489958664769</v>
      </c>
      <c r="S204" s="3">
        <v>4462</v>
      </c>
      <c r="T204" s="3">
        <f t="shared" si="15"/>
        <v>-20</v>
      </c>
      <c r="U204">
        <v>5336</v>
      </c>
      <c r="V204">
        <v>4278.5371899011352</v>
      </c>
      <c r="W204">
        <v>4462</v>
      </c>
      <c r="X204" s="10">
        <v>28.2</v>
      </c>
      <c r="Y204">
        <v>0.1</v>
      </c>
      <c r="Z204">
        <v>2.82</v>
      </c>
      <c r="AA204">
        <v>3646</v>
      </c>
      <c r="AB204">
        <v>4131</v>
      </c>
    </row>
    <row r="205" spans="1:28" x14ac:dyDescent="0.6">
      <c r="A205">
        <v>2024</v>
      </c>
      <c r="B205">
        <v>7</v>
      </c>
      <c r="C205">
        <v>22</v>
      </c>
      <c r="D205">
        <f t="shared" si="14"/>
        <v>1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2"/>
        <v>0</v>
      </c>
      <c r="I205">
        <f t="shared" si="13"/>
        <v>0</v>
      </c>
      <c r="L205">
        <v>20942</v>
      </c>
      <c r="M205">
        <v>22369</v>
      </c>
      <c r="N205">
        <v>0.44850661098592498</v>
      </c>
      <c r="O205">
        <v>0.55149338901407507</v>
      </c>
      <c r="P205">
        <v>0.71259072321957828</v>
      </c>
      <c r="Q205">
        <v>0.28740927678042172</v>
      </c>
      <c r="R205">
        <v>0.31929119244261411</v>
      </c>
      <c r="S205" s="3">
        <v>4030</v>
      </c>
      <c r="T205" s="3">
        <f t="shared" si="15"/>
        <v>-432</v>
      </c>
      <c r="U205">
        <v>5336</v>
      </c>
      <c r="V205">
        <v>3758.836988825914</v>
      </c>
      <c r="W205">
        <v>4030</v>
      </c>
      <c r="X205" s="10">
        <v>28</v>
      </c>
      <c r="Y205">
        <v>0</v>
      </c>
      <c r="Z205">
        <v>0</v>
      </c>
      <c r="AA205">
        <v>3898</v>
      </c>
      <c r="AB205">
        <v>3800</v>
      </c>
    </row>
    <row r="206" spans="1:28" x14ac:dyDescent="0.6">
      <c r="A206">
        <v>2024</v>
      </c>
      <c r="B206">
        <v>7</v>
      </c>
      <c r="C206">
        <v>23</v>
      </c>
      <c r="D206">
        <f t="shared" si="14"/>
        <v>2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2"/>
        <v>0</v>
      </c>
      <c r="I206">
        <f t="shared" si="13"/>
        <v>0</v>
      </c>
      <c r="L206">
        <v>20969</v>
      </c>
      <c r="M206">
        <v>22610</v>
      </c>
      <c r="N206">
        <v>0.45156475033091309</v>
      </c>
      <c r="O206">
        <v>0.54843524966908686</v>
      </c>
      <c r="P206">
        <v>0.71690769038929669</v>
      </c>
      <c r="Q206">
        <v>0.28309230961070342</v>
      </c>
      <c r="R206">
        <v>0.39105664666582529</v>
      </c>
      <c r="S206" s="3">
        <v>4282</v>
      </c>
      <c r="T206" s="3">
        <f t="shared" si="15"/>
        <v>252</v>
      </c>
      <c r="U206">
        <v>5336</v>
      </c>
      <c r="V206">
        <v>3857.367475521186</v>
      </c>
      <c r="W206">
        <v>4282</v>
      </c>
      <c r="X206" s="10">
        <v>28.3</v>
      </c>
      <c r="Y206">
        <v>0.7</v>
      </c>
      <c r="Z206">
        <v>19.809999999999999</v>
      </c>
      <c r="AA206">
        <v>3630</v>
      </c>
      <c r="AB206">
        <v>3495</v>
      </c>
    </row>
    <row r="207" spans="1:28" x14ac:dyDescent="0.6">
      <c r="A207">
        <v>2024</v>
      </c>
      <c r="B207">
        <v>7</v>
      </c>
      <c r="C207">
        <v>24</v>
      </c>
      <c r="D207">
        <f t="shared" si="14"/>
        <v>3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2"/>
        <v>0</v>
      </c>
      <c r="I207">
        <f t="shared" si="13"/>
        <v>0</v>
      </c>
      <c r="L207">
        <v>20991</v>
      </c>
      <c r="M207">
        <v>22582</v>
      </c>
      <c r="N207">
        <v>0.45535095734512959</v>
      </c>
      <c r="O207">
        <v>0.54464904265487046</v>
      </c>
      <c r="P207">
        <v>0.71670867857127185</v>
      </c>
      <c r="Q207">
        <v>0.28329132142872809</v>
      </c>
      <c r="R207">
        <v>0.46625716853817378</v>
      </c>
      <c r="S207" s="3">
        <v>4416</v>
      </c>
      <c r="T207" s="3">
        <f t="shared" si="15"/>
        <v>134</v>
      </c>
      <c r="U207">
        <v>5336</v>
      </c>
      <c r="V207">
        <v>4126.8641930060921</v>
      </c>
      <c r="W207">
        <v>4416</v>
      </c>
      <c r="X207" s="10">
        <v>24.8</v>
      </c>
      <c r="Y207">
        <v>176.3</v>
      </c>
      <c r="Z207">
        <v>4372.2400000000007</v>
      </c>
      <c r="AA207">
        <v>3572</v>
      </c>
      <c r="AB207">
        <v>3464</v>
      </c>
    </row>
    <row r="208" spans="1:28" x14ac:dyDescent="0.6">
      <c r="A208">
        <v>2024</v>
      </c>
      <c r="B208">
        <v>7</v>
      </c>
      <c r="C208">
        <v>25</v>
      </c>
      <c r="D208">
        <f t="shared" si="14"/>
        <v>4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2"/>
        <v>0</v>
      </c>
      <c r="I208">
        <f t="shared" si="13"/>
        <v>0</v>
      </c>
      <c r="L208">
        <v>21753</v>
      </c>
      <c r="M208">
        <v>23852</v>
      </c>
      <c r="N208">
        <v>0.45016010947307611</v>
      </c>
      <c r="O208">
        <v>0.54983989052692384</v>
      </c>
      <c r="P208">
        <v>0.70987015599791048</v>
      </c>
      <c r="Q208">
        <v>0.29012984400208952</v>
      </c>
      <c r="R208">
        <v>0.32307413821937592</v>
      </c>
      <c r="S208" s="3">
        <v>4392</v>
      </c>
      <c r="T208" s="3">
        <f t="shared" si="15"/>
        <v>-24</v>
      </c>
      <c r="U208">
        <v>5336</v>
      </c>
      <c r="V208">
        <v>4031.2868002822402</v>
      </c>
      <c r="W208">
        <v>4392</v>
      </c>
      <c r="X208" s="10">
        <v>28.2</v>
      </c>
      <c r="Y208">
        <v>1.5</v>
      </c>
      <c r="Z208">
        <v>42.3</v>
      </c>
      <c r="AA208">
        <v>3500</v>
      </c>
      <c r="AB208">
        <v>3430</v>
      </c>
    </row>
    <row r="209" spans="1:28" x14ac:dyDescent="0.6">
      <c r="A209">
        <v>2024</v>
      </c>
      <c r="B209">
        <v>7</v>
      </c>
      <c r="C209">
        <v>26</v>
      </c>
      <c r="D209">
        <f t="shared" si="14"/>
        <v>5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2"/>
        <v>0</v>
      </c>
      <c r="I209">
        <f t="shared" si="13"/>
        <v>0</v>
      </c>
      <c r="L209">
        <v>21891</v>
      </c>
      <c r="M209">
        <v>24530</v>
      </c>
      <c r="N209">
        <v>0.43008726642696848</v>
      </c>
      <c r="O209">
        <v>0.5699127335730314</v>
      </c>
      <c r="P209">
        <v>0.72435062805906802</v>
      </c>
      <c r="Q209">
        <v>0.27564937194093198</v>
      </c>
      <c r="R209">
        <v>0.36802747676073988</v>
      </c>
      <c r="S209" s="3">
        <v>4384</v>
      </c>
      <c r="T209" s="3">
        <f t="shared" si="15"/>
        <v>-8</v>
      </c>
      <c r="U209">
        <v>5336</v>
      </c>
      <c r="V209">
        <v>4182.5961411862872</v>
      </c>
      <c r="W209">
        <v>4384</v>
      </c>
      <c r="X209" s="10">
        <v>28.8</v>
      </c>
      <c r="Y209">
        <v>0</v>
      </c>
      <c r="Z209">
        <v>0</v>
      </c>
      <c r="AA209">
        <v>3386</v>
      </c>
      <c r="AB209">
        <v>3249</v>
      </c>
    </row>
    <row r="210" spans="1:28" x14ac:dyDescent="0.6">
      <c r="A210">
        <v>2024</v>
      </c>
      <c r="B210">
        <v>7</v>
      </c>
      <c r="C210">
        <v>27</v>
      </c>
      <c r="D210">
        <f t="shared" si="14"/>
        <v>6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2"/>
        <v>0</v>
      </c>
      <c r="I210">
        <f t="shared" si="13"/>
        <v>0</v>
      </c>
      <c r="L210">
        <v>22397</v>
      </c>
      <c r="M210">
        <v>25431</v>
      </c>
      <c r="N210">
        <v>0.42787484273552379</v>
      </c>
      <c r="O210">
        <v>0.5721251572644761</v>
      </c>
      <c r="P210">
        <v>0.72520163015519057</v>
      </c>
      <c r="Q210">
        <v>0.27479836984480949</v>
      </c>
      <c r="R210">
        <v>0.29400346815207501</v>
      </c>
      <c r="S210" s="3">
        <v>4417</v>
      </c>
      <c r="T210" s="3">
        <f t="shared" si="15"/>
        <v>33</v>
      </c>
      <c r="U210">
        <v>5336</v>
      </c>
      <c r="V210">
        <v>4293.1556891269993</v>
      </c>
      <c r="W210">
        <v>4417</v>
      </c>
      <c r="X210" s="10">
        <v>28.8</v>
      </c>
      <c r="Y210">
        <v>0</v>
      </c>
      <c r="Z210">
        <v>0</v>
      </c>
      <c r="AA210">
        <v>3049</v>
      </c>
      <c r="AB210">
        <v>3113</v>
      </c>
    </row>
    <row r="211" spans="1:28" x14ac:dyDescent="0.6">
      <c r="A211">
        <v>2024</v>
      </c>
      <c r="B211">
        <v>7</v>
      </c>
      <c r="C211">
        <v>28</v>
      </c>
      <c r="D211">
        <f t="shared" si="14"/>
        <v>7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2"/>
        <v>0</v>
      </c>
      <c r="I211">
        <f t="shared" si="13"/>
        <v>0</v>
      </c>
      <c r="L211">
        <v>21780</v>
      </c>
      <c r="M211">
        <v>24325</v>
      </c>
      <c r="N211">
        <v>0.42219588155873222</v>
      </c>
      <c r="O211">
        <v>0.57780411844126778</v>
      </c>
      <c r="P211">
        <v>0.70541867219850163</v>
      </c>
      <c r="Q211">
        <v>0.29458132780149843</v>
      </c>
      <c r="R211">
        <v>0.3203363948768484</v>
      </c>
      <c r="S211" s="3">
        <v>4421</v>
      </c>
      <c r="T211" s="3">
        <f t="shared" si="15"/>
        <v>4</v>
      </c>
      <c r="U211">
        <v>5336</v>
      </c>
      <c r="V211">
        <v>4260.4574066208006</v>
      </c>
      <c r="W211">
        <v>4421</v>
      </c>
      <c r="X211" s="10">
        <v>29.2</v>
      </c>
      <c r="Y211">
        <v>0</v>
      </c>
      <c r="Z211">
        <v>0</v>
      </c>
      <c r="AA211">
        <v>3376</v>
      </c>
      <c r="AB211">
        <v>3513</v>
      </c>
    </row>
    <row r="212" spans="1:28" x14ac:dyDescent="0.6">
      <c r="A212">
        <v>2024</v>
      </c>
      <c r="B212">
        <v>7</v>
      </c>
      <c r="C212">
        <v>29</v>
      </c>
      <c r="D212">
        <f t="shared" si="14"/>
        <v>1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2"/>
        <v>0</v>
      </c>
      <c r="I212">
        <f t="shared" si="13"/>
        <v>0</v>
      </c>
      <c r="L212">
        <v>20757</v>
      </c>
      <c r="M212">
        <v>23378</v>
      </c>
      <c r="N212">
        <v>0.44801481198540022</v>
      </c>
      <c r="O212">
        <v>0.55198518801459984</v>
      </c>
      <c r="P212">
        <v>0.72454457307398479</v>
      </c>
      <c r="Q212">
        <v>0.27545542692601521</v>
      </c>
      <c r="R212">
        <v>0.23870149458384751</v>
      </c>
      <c r="S212" s="3">
        <v>4437</v>
      </c>
      <c r="T212" s="3">
        <f t="shared" si="15"/>
        <v>16</v>
      </c>
      <c r="U212">
        <v>5336</v>
      </c>
      <c r="V212">
        <v>3792.9090122591829</v>
      </c>
      <c r="W212">
        <v>4437</v>
      </c>
      <c r="X212" s="10">
        <v>29.1</v>
      </c>
      <c r="Y212">
        <v>0</v>
      </c>
      <c r="Z212">
        <v>0</v>
      </c>
      <c r="AA212">
        <v>3548</v>
      </c>
      <c r="AB212">
        <v>3302</v>
      </c>
    </row>
    <row r="213" spans="1:28" x14ac:dyDescent="0.6">
      <c r="A213">
        <v>2024</v>
      </c>
      <c r="B213">
        <v>7</v>
      </c>
      <c r="C213">
        <v>30</v>
      </c>
      <c r="D213">
        <f t="shared" si="14"/>
        <v>2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2"/>
        <v>0</v>
      </c>
      <c r="I213">
        <f t="shared" si="13"/>
        <v>0</v>
      </c>
      <c r="L213">
        <v>21916</v>
      </c>
      <c r="M213">
        <v>23700</v>
      </c>
      <c r="N213">
        <v>0.45704915364021559</v>
      </c>
      <c r="O213">
        <v>0.5429508463597843</v>
      </c>
      <c r="P213">
        <v>0.71241318133564735</v>
      </c>
      <c r="Q213">
        <v>0.28758681866435271</v>
      </c>
      <c r="R213">
        <v>0.38775660501834952</v>
      </c>
      <c r="S213" s="3">
        <v>4424</v>
      </c>
      <c r="T213" s="3">
        <f t="shared" si="15"/>
        <v>-13</v>
      </c>
      <c r="U213">
        <v>5336</v>
      </c>
      <c r="V213">
        <v>3873.4312443076151</v>
      </c>
      <c r="W213">
        <v>4424</v>
      </c>
      <c r="X213" s="10">
        <v>29.4</v>
      </c>
      <c r="Y213">
        <v>0</v>
      </c>
      <c r="Z213">
        <v>0</v>
      </c>
      <c r="AA213">
        <v>3068</v>
      </c>
      <c r="AB213">
        <v>3223</v>
      </c>
    </row>
    <row r="214" spans="1:28" x14ac:dyDescent="0.6">
      <c r="A214">
        <v>2024</v>
      </c>
      <c r="B214">
        <v>7</v>
      </c>
      <c r="C214">
        <v>31</v>
      </c>
      <c r="D214">
        <f t="shared" si="14"/>
        <v>3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2"/>
        <v>0</v>
      </c>
      <c r="I214">
        <f t="shared" si="13"/>
        <v>0</v>
      </c>
      <c r="L214">
        <v>23035</v>
      </c>
      <c r="M214">
        <v>24420</v>
      </c>
      <c r="N214">
        <v>0.43968048631935391</v>
      </c>
      <c r="O214">
        <v>0.56031951368064614</v>
      </c>
      <c r="P214">
        <v>0.71729657470741692</v>
      </c>
      <c r="Q214">
        <v>0.28270342529258302</v>
      </c>
      <c r="R214">
        <v>0.26323345755944949</v>
      </c>
      <c r="S214" s="3">
        <v>4431</v>
      </c>
      <c r="T214" s="3">
        <f t="shared" si="15"/>
        <v>7</v>
      </c>
      <c r="U214">
        <v>5336</v>
      </c>
      <c r="V214">
        <v>4036.3239702351029</v>
      </c>
      <c r="W214">
        <v>4431</v>
      </c>
      <c r="X214" s="10">
        <v>29.7</v>
      </c>
      <c r="Y214">
        <v>0</v>
      </c>
      <c r="Z214">
        <v>0</v>
      </c>
      <c r="AA214">
        <v>3295</v>
      </c>
      <c r="AB214">
        <v>3319</v>
      </c>
    </row>
    <row r="215" spans="1:28" x14ac:dyDescent="0.6">
      <c r="A215">
        <v>2024</v>
      </c>
      <c r="B215">
        <v>8</v>
      </c>
      <c r="C215">
        <v>1</v>
      </c>
      <c r="D215">
        <f t="shared" si="14"/>
        <v>4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2"/>
        <v>0</v>
      </c>
      <c r="I215">
        <f t="shared" si="13"/>
        <v>0</v>
      </c>
      <c r="L215">
        <v>24030</v>
      </c>
      <c r="M215">
        <v>23016</v>
      </c>
      <c r="N215">
        <v>0.45661538674542163</v>
      </c>
      <c r="O215">
        <v>0.54338461325457832</v>
      </c>
      <c r="P215">
        <v>0.69036167273886306</v>
      </c>
      <c r="Q215">
        <v>0.30963832726113688</v>
      </c>
      <c r="R215">
        <v>0.22888106094340799</v>
      </c>
      <c r="S215" s="3">
        <v>4436</v>
      </c>
      <c r="T215" s="3">
        <f t="shared" si="15"/>
        <v>5</v>
      </c>
      <c r="U215">
        <v>5336</v>
      </c>
      <c r="V215">
        <v>4045.316441073855</v>
      </c>
      <c r="W215">
        <v>4436</v>
      </c>
      <c r="X215" s="10">
        <v>29.6</v>
      </c>
      <c r="Y215">
        <v>0</v>
      </c>
      <c r="Z215">
        <v>0</v>
      </c>
      <c r="AA215">
        <v>3463</v>
      </c>
      <c r="AB215">
        <v>3473</v>
      </c>
    </row>
    <row r="216" spans="1:28" x14ac:dyDescent="0.6">
      <c r="A216">
        <v>2024</v>
      </c>
      <c r="B216">
        <v>8</v>
      </c>
      <c r="C216">
        <v>2</v>
      </c>
      <c r="D216">
        <f t="shared" si="14"/>
        <v>5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2"/>
        <v>0</v>
      </c>
      <c r="I216">
        <f t="shared" si="13"/>
        <v>0</v>
      </c>
      <c r="L216">
        <v>23954</v>
      </c>
      <c r="M216">
        <v>23174</v>
      </c>
      <c r="N216">
        <v>0.43492874342719551</v>
      </c>
      <c r="O216">
        <v>0.56507125657280455</v>
      </c>
      <c r="P216">
        <v>0.71718920282251186</v>
      </c>
      <c r="Q216">
        <v>0.28281079717748808</v>
      </c>
      <c r="R216">
        <v>0.17609409914636651</v>
      </c>
      <c r="S216" s="3">
        <v>4326</v>
      </c>
      <c r="T216" s="3">
        <f t="shared" si="15"/>
        <v>-110</v>
      </c>
      <c r="U216">
        <v>5336</v>
      </c>
      <c r="V216">
        <v>4244.0416553651294</v>
      </c>
      <c r="W216">
        <v>4326</v>
      </c>
      <c r="X216" s="10">
        <v>29.9</v>
      </c>
      <c r="Y216">
        <v>0</v>
      </c>
      <c r="Z216">
        <v>0</v>
      </c>
      <c r="AA216">
        <v>3390</v>
      </c>
      <c r="AB216">
        <v>3485</v>
      </c>
    </row>
    <row r="217" spans="1:28" x14ac:dyDescent="0.6">
      <c r="A217">
        <v>2024</v>
      </c>
      <c r="B217">
        <v>8</v>
      </c>
      <c r="C217">
        <v>3</v>
      </c>
      <c r="D217">
        <f t="shared" si="14"/>
        <v>6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2"/>
        <v>0</v>
      </c>
      <c r="I217">
        <f t="shared" si="13"/>
        <v>0</v>
      </c>
      <c r="L217">
        <v>24905</v>
      </c>
      <c r="M217">
        <v>23846</v>
      </c>
      <c r="N217">
        <v>0.4414026891581071</v>
      </c>
      <c r="O217">
        <v>0.55859731084189279</v>
      </c>
      <c r="P217">
        <v>0.71948045934114047</v>
      </c>
      <c r="Q217">
        <v>0.28051954065885948</v>
      </c>
      <c r="R217">
        <v>0.2084783981068811</v>
      </c>
      <c r="S217" s="3">
        <v>4270</v>
      </c>
      <c r="T217" s="3">
        <f t="shared" si="15"/>
        <v>-56</v>
      </c>
      <c r="U217">
        <v>5336</v>
      </c>
      <c r="V217">
        <v>4374.3305873645668</v>
      </c>
      <c r="W217">
        <v>4270</v>
      </c>
      <c r="X217" s="10">
        <v>30.5</v>
      </c>
      <c r="Y217">
        <v>0</v>
      </c>
      <c r="Z217">
        <v>0</v>
      </c>
      <c r="AA217">
        <v>3330</v>
      </c>
      <c r="AB217">
        <v>3384</v>
      </c>
    </row>
    <row r="218" spans="1:28" x14ac:dyDescent="0.6">
      <c r="A218">
        <v>2024</v>
      </c>
      <c r="B218">
        <v>8</v>
      </c>
      <c r="C218">
        <v>4</v>
      </c>
      <c r="D218">
        <f t="shared" si="14"/>
        <v>7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2"/>
        <v>0</v>
      </c>
      <c r="I218">
        <f t="shared" si="13"/>
        <v>0</v>
      </c>
      <c r="L218">
        <v>25056</v>
      </c>
      <c r="M218">
        <v>22663</v>
      </c>
      <c r="N218">
        <v>0.41292152416957428</v>
      </c>
      <c r="O218">
        <v>0.58707847583042561</v>
      </c>
      <c r="P218">
        <v>0.70461406089865308</v>
      </c>
      <c r="Q218">
        <v>0.29538593910134692</v>
      </c>
      <c r="R218">
        <v>0.18908881679423201</v>
      </c>
      <c r="S218" s="3">
        <v>4166</v>
      </c>
      <c r="T218" s="3">
        <f t="shared" si="15"/>
        <v>-104</v>
      </c>
      <c r="U218">
        <v>5336</v>
      </c>
      <c r="V218">
        <v>4415.7492309073086</v>
      </c>
      <c r="W218">
        <v>4166</v>
      </c>
      <c r="X218" s="10">
        <v>30.2</v>
      </c>
      <c r="Y218">
        <v>0</v>
      </c>
      <c r="Z218">
        <v>0</v>
      </c>
      <c r="AA218">
        <v>3258</v>
      </c>
      <c r="AB218">
        <v>3442</v>
      </c>
    </row>
    <row r="219" spans="1:28" x14ac:dyDescent="0.6">
      <c r="A219">
        <v>2024</v>
      </c>
      <c r="B219">
        <v>8</v>
      </c>
      <c r="C219">
        <v>5</v>
      </c>
      <c r="D219">
        <f t="shared" si="14"/>
        <v>1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2"/>
        <v>0</v>
      </c>
      <c r="I219">
        <f t="shared" si="13"/>
        <v>0</v>
      </c>
      <c r="L219">
        <v>23925</v>
      </c>
      <c r="M219">
        <v>22008</v>
      </c>
      <c r="N219">
        <v>0.44368944684688633</v>
      </c>
      <c r="O219">
        <v>0.55631055315311362</v>
      </c>
      <c r="P219">
        <v>0.72304123692531996</v>
      </c>
      <c r="Q219">
        <v>0.27695876307467998</v>
      </c>
      <c r="R219">
        <v>0.27492744664024937</v>
      </c>
      <c r="S219" s="3">
        <v>4135</v>
      </c>
      <c r="T219" s="3">
        <f t="shared" si="15"/>
        <v>-31</v>
      </c>
      <c r="U219">
        <v>5336</v>
      </c>
      <c r="V219">
        <v>3940.298368256344</v>
      </c>
      <c r="W219">
        <v>4135</v>
      </c>
      <c r="X219" s="10">
        <v>29.7</v>
      </c>
      <c r="Y219">
        <v>0</v>
      </c>
      <c r="Z219">
        <v>0</v>
      </c>
      <c r="AA219">
        <v>3720</v>
      </c>
      <c r="AB219">
        <v>3594</v>
      </c>
    </row>
    <row r="220" spans="1:28" x14ac:dyDescent="0.6">
      <c r="A220">
        <v>2024</v>
      </c>
      <c r="B220">
        <v>8</v>
      </c>
      <c r="C220">
        <v>6</v>
      </c>
      <c r="D220">
        <f t="shared" si="14"/>
        <v>2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2"/>
        <v>0</v>
      </c>
      <c r="I220">
        <f t="shared" si="13"/>
        <v>0</v>
      </c>
      <c r="L220">
        <v>22650</v>
      </c>
      <c r="M220">
        <v>20866</v>
      </c>
      <c r="N220">
        <v>0.44969064303429629</v>
      </c>
      <c r="O220">
        <v>0.55030935696570371</v>
      </c>
      <c r="P220">
        <v>0.70688479047612174</v>
      </c>
      <c r="Q220">
        <v>0.29311520952387832</v>
      </c>
      <c r="R220">
        <v>0.25983204102399149</v>
      </c>
      <c r="S220" s="3">
        <v>4221</v>
      </c>
      <c r="T220" s="3">
        <f t="shared" si="15"/>
        <v>86</v>
      </c>
      <c r="U220">
        <v>5336</v>
      </c>
      <c r="V220">
        <v>3890.4497398315361</v>
      </c>
      <c r="W220">
        <v>4221</v>
      </c>
      <c r="X220" s="10">
        <v>29.4</v>
      </c>
      <c r="Y220">
        <v>0.3</v>
      </c>
      <c r="Z220">
        <v>8.8199999999999985</v>
      </c>
      <c r="AA220">
        <v>3448</v>
      </c>
      <c r="AB220">
        <v>3462</v>
      </c>
    </row>
    <row r="221" spans="1:28" x14ac:dyDescent="0.6">
      <c r="A221">
        <v>2024</v>
      </c>
      <c r="B221">
        <v>8</v>
      </c>
      <c r="C221">
        <v>7</v>
      </c>
      <c r="D221">
        <f t="shared" si="14"/>
        <v>3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2"/>
        <v>0</v>
      </c>
      <c r="I221">
        <f t="shared" si="13"/>
        <v>0</v>
      </c>
      <c r="L221">
        <v>22987</v>
      </c>
      <c r="M221">
        <v>21058</v>
      </c>
      <c r="N221">
        <v>0.44129252240707351</v>
      </c>
      <c r="O221">
        <v>0.55870747759292649</v>
      </c>
      <c r="P221">
        <v>0.71860198624904514</v>
      </c>
      <c r="Q221">
        <v>0.28139801375095491</v>
      </c>
      <c r="R221">
        <v>0.17763985240765429</v>
      </c>
      <c r="S221" s="3">
        <v>4235</v>
      </c>
      <c r="T221" s="3">
        <f t="shared" si="15"/>
        <v>14</v>
      </c>
      <c r="U221">
        <v>5336</v>
      </c>
      <c r="V221">
        <v>4043.6592900731239</v>
      </c>
      <c r="W221">
        <v>4235</v>
      </c>
      <c r="X221" s="10">
        <v>29.4</v>
      </c>
      <c r="Y221">
        <v>1.2</v>
      </c>
      <c r="Z221">
        <v>35.279999999999987</v>
      </c>
      <c r="AA221">
        <v>3576</v>
      </c>
      <c r="AB221">
        <v>3553</v>
      </c>
    </row>
    <row r="222" spans="1:28" x14ac:dyDescent="0.6">
      <c r="A222">
        <v>2024</v>
      </c>
      <c r="B222">
        <v>8</v>
      </c>
      <c r="C222">
        <v>8</v>
      </c>
      <c r="D222">
        <f t="shared" si="14"/>
        <v>4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2"/>
        <v>0</v>
      </c>
      <c r="I222">
        <f t="shared" si="13"/>
        <v>0</v>
      </c>
      <c r="L222">
        <v>23150</v>
      </c>
      <c r="M222">
        <v>20081</v>
      </c>
      <c r="N222">
        <v>0.43788286409601518</v>
      </c>
      <c r="O222">
        <v>0.56211713590398471</v>
      </c>
      <c r="P222">
        <v>0.69739917057860246</v>
      </c>
      <c r="Q222">
        <v>0.30260082942139749</v>
      </c>
      <c r="R222">
        <v>0.13534144378975441</v>
      </c>
      <c r="S222" s="3">
        <v>4133</v>
      </c>
      <c r="T222" s="3">
        <f t="shared" si="15"/>
        <v>-102</v>
      </c>
      <c r="U222">
        <v>5336</v>
      </c>
      <c r="V222">
        <v>4064.936496548547</v>
      </c>
      <c r="W222">
        <v>4133</v>
      </c>
      <c r="X222" s="10">
        <v>29.6</v>
      </c>
      <c r="Y222">
        <v>9.6999999999999993</v>
      </c>
      <c r="Z222">
        <v>287.12</v>
      </c>
      <c r="AA222">
        <v>3394</v>
      </c>
      <c r="AB222">
        <v>3571</v>
      </c>
    </row>
    <row r="223" spans="1:28" x14ac:dyDescent="0.6">
      <c r="A223">
        <v>2024</v>
      </c>
      <c r="B223">
        <v>8</v>
      </c>
      <c r="C223">
        <v>9</v>
      </c>
      <c r="D223">
        <f t="shared" si="14"/>
        <v>5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2"/>
        <v>0</v>
      </c>
      <c r="I223">
        <f t="shared" si="13"/>
        <v>0</v>
      </c>
      <c r="L223">
        <v>22788</v>
      </c>
      <c r="M223">
        <v>20628</v>
      </c>
      <c r="N223">
        <v>0.42884698623931988</v>
      </c>
      <c r="O223">
        <v>0.57115301376068006</v>
      </c>
      <c r="P223">
        <v>0.7031219439302232</v>
      </c>
      <c r="Q223">
        <v>0.29687805606977691</v>
      </c>
      <c r="R223">
        <v>0.14390732042422949</v>
      </c>
      <c r="S223" s="3">
        <v>3966</v>
      </c>
      <c r="T223" s="3">
        <f t="shared" si="15"/>
        <v>-167</v>
      </c>
      <c r="U223">
        <v>5336</v>
      </c>
      <c r="V223">
        <v>4132.3542445328676</v>
      </c>
      <c r="W223">
        <v>3966</v>
      </c>
      <c r="X223" s="10">
        <v>29.6</v>
      </c>
      <c r="Y223">
        <v>0</v>
      </c>
      <c r="Z223">
        <v>0</v>
      </c>
      <c r="AA223">
        <v>3665</v>
      </c>
      <c r="AB223">
        <v>3650</v>
      </c>
    </row>
    <row r="224" spans="1:28" x14ac:dyDescent="0.6">
      <c r="A224">
        <v>2024</v>
      </c>
      <c r="B224">
        <v>8</v>
      </c>
      <c r="C224">
        <v>10</v>
      </c>
      <c r="D224">
        <f t="shared" si="14"/>
        <v>6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2"/>
        <v>0</v>
      </c>
      <c r="I224">
        <f t="shared" si="13"/>
        <v>0</v>
      </c>
      <c r="L224">
        <v>24281</v>
      </c>
      <c r="M224">
        <v>22607</v>
      </c>
      <c r="N224">
        <v>0.43319946181219171</v>
      </c>
      <c r="O224">
        <v>0.56680053818780829</v>
      </c>
      <c r="P224">
        <v>0.71406443422014354</v>
      </c>
      <c r="Q224">
        <v>0.28593556577985652</v>
      </c>
      <c r="R224">
        <v>0.13500494426555251</v>
      </c>
      <c r="S224" s="3">
        <v>4144</v>
      </c>
      <c r="T224" s="3">
        <f t="shared" si="15"/>
        <v>178</v>
      </c>
      <c r="U224">
        <v>5336</v>
      </c>
      <c r="V224">
        <v>4332.2028368231367</v>
      </c>
      <c r="W224">
        <v>4144</v>
      </c>
      <c r="X224" s="10">
        <v>29.4</v>
      </c>
      <c r="Y224">
        <v>0</v>
      </c>
      <c r="Z224">
        <v>0</v>
      </c>
      <c r="AA224">
        <v>3742</v>
      </c>
      <c r="AB224">
        <v>3542</v>
      </c>
    </row>
    <row r="225" spans="1:28" x14ac:dyDescent="0.6">
      <c r="A225">
        <v>2024</v>
      </c>
      <c r="B225">
        <v>8</v>
      </c>
      <c r="C225">
        <v>11</v>
      </c>
      <c r="D225">
        <f t="shared" si="14"/>
        <v>7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2"/>
        <v>0</v>
      </c>
      <c r="I225">
        <f t="shared" si="13"/>
        <v>0</v>
      </c>
      <c r="L225">
        <v>24322</v>
      </c>
      <c r="M225">
        <v>22029</v>
      </c>
      <c r="N225">
        <v>0.41336746257594997</v>
      </c>
      <c r="O225">
        <v>0.58663253742405008</v>
      </c>
      <c r="P225">
        <v>0.69739339618747032</v>
      </c>
      <c r="Q225">
        <v>0.30260660381252968</v>
      </c>
      <c r="R225">
        <v>0.15449789852399259</v>
      </c>
      <c r="S225" s="3">
        <v>4163</v>
      </c>
      <c r="T225" s="3">
        <f t="shared" si="15"/>
        <v>19</v>
      </c>
      <c r="U225">
        <v>5336</v>
      </c>
      <c r="V225">
        <v>4359.1919951841946</v>
      </c>
      <c r="W225">
        <v>4163</v>
      </c>
      <c r="X225" s="10">
        <v>28.7</v>
      </c>
      <c r="Y225">
        <v>0</v>
      </c>
      <c r="Z225">
        <v>0</v>
      </c>
      <c r="AA225">
        <v>3567</v>
      </c>
      <c r="AB225">
        <v>3919</v>
      </c>
    </row>
    <row r="226" spans="1:28" x14ac:dyDescent="0.6">
      <c r="A226">
        <v>2024</v>
      </c>
      <c r="B226">
        <v>8</v>
      </c>
      <c r="C226">
        <v>12</v>
      </c>
      <c r="D226">
        <f t="shared" si="14"/>
        <v>1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2"/>
        <v>0</v>
      </c>
      <c r="I226">
        <f t="shared" si="13"/>
        <v>0</v>
      </c>
      <c r="L226">
        <v>21757</v>
      </c>
      <c r="M226">
        <v>20763</v>
      </c>
      <c r="N226">
        <v>0.46221440390079982</v>
      </c>
      <c r="O226">
        <v>0.53778559609920018</v>
      </c>
      <c r="P226">
        <v>0.711459822477852</v>
      </c>
      <c r="Q226">
        <v>0.288540177522148</v>
      </c>
      <c r="R226">
        <v>0.22165524382333701</v>
      </c>
      <c r="S226" s="3">
        <v>3917</v>
      </c>
      <c r="T226" s="3">
        <f t="shared" si="15"/>
        <v>-246</v>
      </c>
      <c r="U226">
        <v>5336</v>
      </c>
      <c r="V226">
        <v>3782.839628835115</v>
      </c>
      <c r="W226">
        <v>3917</v>
      </c>
      <c r="X226" s="10">
        <v>28.7</v>
      </c>
      <c r="Y226">
        <v>0</v>
      </c>
      <c r="Z226">
        <v>0</v>
      </c>
      <c r="AA226">
        <v>3557</v>
      </c>
      <c r="AB226">
        <v>3520</v>
      </c>
    </row>
    <row r="227" spans="1:28" x14ac:dyDescent="0.6">
      <c r="A227">
        <v>2024</v>
      </c>
      <c r="B227">
        <v>8</v>
      </c>
      <c r="C227">
        <v>13</v>
      </c>
      <c r="D227">
        <f t="shared" si="14"/>
        <v>2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2"/>
        <v>0</v>
      </c>
      <c r="I227">
        <f t="shared" si="13"/>
        <v>0</v>
      </c>
      <c r="L227">
        <v>21321</v>
      </c>
      <c r="M227">
        <v>21405</v>
      </c>
      <c r="N227">
        <v>0.44190184221371609</v>
      </c>
      <c r="O227">
        <v>0.5580981577862838</v>
      </c>
      <c r="P227">
        <v>0.71668525832612529</v>
      </c>
      <c r="Q227">
        <v>0.28331474167387483</v>
      </c>
      <c r="R227">
        <v>0.1854341900940881</v>
      </c>
      <c r="S227" s="3">
        <v>4065</v>
      </c>
      <c r="T227" s="3">
        <f t="shared" si="15"/>
        <v>148</v>
      </c>
      <c r="U227">
        <v>5336</v>
      </c>
      <c r="V227">
        <v>3874.1737958946728</v>
      </c>
      <c r="W227">
        <v>4065</v>
      </c>
      <c r="X227" s="10">
        <v>28.7</v>
      </c>
      <c r="Y227">
        <v>0</v>
      </c>
      <c r="Z227">
        <v>0</v>
      </c>
      <c r="AA227">
        <v>3652</v>
      </c>
      <c r="AB227">
        <v>3556</v>
      </c>
    </row>
    <row r="228" spans="1:28" x14ac:dyDescent="0.6">
      <c r="A228">
        <v>2024</v>
      </c>
      <c r="B228">
        <v>8</v>
      </c>
      <c r="C228">
        <v>14</v>
      </c>
      <c r="D228">
        <f t="shared" si="14"/>
        <v>3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2"/>
        <v>0</v>
      </c>
      <c r="I228">
        <f t="shared" si="13"/>
        <v>0</v>
      </c>
      <c r="L228">
        <v>21602</v>
      </c>
      <c r="M228">
        <v>22868</v>
      </c>
      <c r="N228">
        <v>0.43395919623729162</v>
      </c>
      <c r="O228">
        <v>0.56604080376270838</v>
      </c>
      <c r="P228">
        <v>0.71514175170900007</v>
      </c>
      <c r="Q228">
        <v>0.28485824829099993</v>
      </c>
      <c r="R228">
        <v>0.27677632595076551</v>
      </c>
      <c r="S228" s="3">
        <v>4015</v>
      </c>
      <c r="T228" s="3">
        <f t="shared" si="15"/>
        <v>-50</v>
      </c>
      <c r="U228">
        <v>5336</v>
      </c>
      <c r="V228">
        <v>3962.2404418289539</v>
      </c>
      <c r="W228">
        <v>4015</v>
      </c>
      <c r="X228" s="10">
        <v>29.3</v>
      </c>
      <c r="Y228">
        <v>0</v>
      </c>
      <c r="Z228">
        <v>0</v>
      </c>
      <c r="AA228">
        <v>3623</v>
      </c>
      <c r="AB228">
        <v>3600</v>
      </c>
    </row>
    <row r="229" spans="1:28" x14ac:dyDescent="0.6">
      <c r="A229">
        <v>2024</v>
      </c>
      <c r="B229">
        <v>8</v>
      </c>
      <c r="C229">
        <v>15</v>
      </c>
      <c r="D229">
        <f t="shared" si="14"/>
        <v>4</v>
      </c>
      <c r="E229" s="14" t="s">
        <v>23</v>
      </c>
      <c r="F229" s="14" t="s">
        <v>11</v>
      </c>
      <c r="G229" s="14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 s="14">
        <f t="shared" si="12"/>
        <v>1</v>
      </c>
      <c r="I229" s="14">
        <f t="shared" si="13"/>
        <v>1</v>
      </c>
      <c r="J229" s="12" t="s">
        <v>57</v>
      </c>
      <c r="K229" s="12" t="s">
        <v>58</v>
      </c>
      <c r="L229">
        <v>22903</v>
      </c>
      <c r="M229">
        <v>21942</v>
      </c>
      <c r="N229">
        <v>0.44901402018730369</v>
      </c>
      <c r="O229">
        <v>0.55098597981269626</v>
      </c>
      <c r="P229">
        <v>0.6933853192276066</v>
      </c>
      <c r="Q229">
        <v>0.3066146807723934</v>
      </c>
      <c r="R229">
        <v>0.38001723205465687</v>
      </c>
      <c r="S229" s="3">
        <v>4015</v>
      </c>
      <c r="T229" s="3">
        <f t="shared" si="15"/>
        <v>0</v>
      </c>
      <c r="U229">
        <v>5336</v>
      </c>
      <c r="V229">
        <v>4163.0872723639804</v>
      </c>
      <c r="W229">
        <v>4015</v>
      </c>
      <c r="X229" s="10">
        <v>29.5</v>
      </c>
      <c r="Y229">
        <v>0</v>
      </c>
      <c r="Z229">
        <v>0</v>
      </c>
      <c r="AA229">
        <v>3508</v>
      </c>
      <c r="AB229">
        <v>3523</v>
      </c>
    </row>
    <row r="230" spans="1:28" x14ac:dyDescent="0.6">
      <c r="A230">
        <v>2024</v>
      </c>
      <c r="B230">
        <v>8</v>
      </c>
      <c r="C230">
        <v>16</v>
      </c>
      <c r="D230">
        <f t="shared" si="14"/>
        <v>5</v>
      </c>
      <c r="E230" s="14" t="s">
        <v>23</v>
      </c>
      <c r="F230" s="14" t="s">
        <v>15</v>
      </c>
      <c r="G230" s="14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1</v>
      </c>
      <c r="H230" s="14">
        <f t="shared" si="12"/>
        <v>0</v>
      </c>
      <c r="I230" s="14">
        <f t="shared" si="13"/>
        <v>1</v>
      </c>
      <c r="J230" s="12"/>
      <c r="K230" s="12" t="s">
        <v>58</v>
      </c>
      <c r="L230">
        <v>21647</v>
      </c>
      <c r="M230">
        <v>21079</v>
      </c>
      <c r="N230">
        <v>0.43403439790502019</v>
      </c>
      <c r="O230">
        <v>0.56596560209497981</v>
      </c>
      <c r="P230">
        <v>0.7300868092182734</v>
      </c>
      <c r="Q230">
        <v>0.26991319078172671</v>
      </c>
      <c r="R230">
        <v>0.22267819088604879</v>
      </c>
      <c r="S230" s="3">
        <v>4127</v>
      </c>
      <c r="T230" s="3">
        <f t="shared" si="15"/>
        <v>112</v>
      </c>
      <c r="U230">
        <v>5336</v>
      </c>
      <c r="V230">
        <v>4343.589572113945</v>
      </c>
      <c r="W230">
        <v>4127</v>
      </c>
      <c r="X230" s="10">
        <v>29.6</v>
      </c>
      <c r="Y230">
        <v>0</v>
      </c>
      <c r="Z230">
        <v>0</v>
      </c>
      <c r="AA230">
        <v>3798</v>
      </c>
      <c r="AB230">
        <v>3552</v>
      </c>
    </row>
    <row r="231" spans="1:28" x14ac:dyDescent="0.6">
      <c r="A231">
        <v>2024</v>
      </c>
      <c r="B231">
        <v>8</v>
      </c>
      <c r="C231">
        <v>17</v>
      </c>
      <c r="D231">
        <f t="shared" si="14"/>
        <v>6</v>
      </c>
      <c r="E231" s="14" t="s">
        <v>23</v>
      </c>
      <c r="F231" s="14" t="s">
        <v>17</v>
      </c>
      <c r="G231" s="14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2</v>
      </c>
      <c r="H231" s="14">
        <f t="shared" si="12"/>
        <v>0</v>
      </c>
      <c r="I231" s="14">
        <f t="shared" si="13"/>
        <v>1</v>
      </c>
      <c r="J231" s="12"/>
      <c r="K231" s="12" t="s">
        <v>58</v>
      </c>
      <c r="L231">
        <v>22951</v>
      </c>
      <c r="M231">
        <v>22361</v>
      </c>
      <c r="N231">
        <v>0.42701747426979619</v>
      </c>
      <c r="O231">
        <v>0.5729825257302037</v>
      </c>
      <c r="P231">
        <v>0.712746992429655</v>
      </c>
      <c r="Q231">
        <v>0.287253007570345</v>
      </c>
      <c r="R231">
        <v>0.18617667996424139</v>
      </c>
      <c r="S231" s="3">
        <v>4233</v>
      </c>
      <c r="T231" s="3">
        <f t="shared" si="15"/>
        <v>106</v>
      </c>
      <c r="U231">
        <v>5336</v>
      </c>
      <c r="V231">
        <v>4421.0149784748564</v>
      </c>
      <c r="W231">
        <v>4233</v>
      </c>
      <c r="X231" s="10">
        <v>29.3</v>
      </c>
      <c r="Y231">
        <v>0</v>
      </c>
      <c r="Z231">
        <v>0</v>
      </c>
      <c r="AA231">
        <v>3593</v>
      </c>
      <c r="AB231">
        <v>3681</v>
      </c>
    </row>
    <row r="232" spans="1:28" x14ac:dyDescent="0.6">
      <c r="A232">
        <v>2024</v>
      </c>
      <c r="B232">
        <v>8</v>
      </c>
      <c r="C232">
        <v>18</v>
      </c>
      <c r="D232">
        <f t="shared" si="14"/>
        <v>7</v>
      </c>
      <c r="E232" s="14" t="s">
        <v>23</v>
      </c>
      <c r="F232" s="14" t="s">
        <v>18</v>
      </c>
      <c r="G232" s="14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3</v>
      </c>
      <c r="H232" s="14">
        <f t="shared" si="12"/>
        <v>0</v>
      </c>
      <c r="I232" s="14">
        <f t="shared" si="13"/>
        <v>1</v>
      </c>
      <c r="J232" s="12"/>
      <c r="K232" s="12" t="s">
        <v>58</v>
      </c>
      <c r="L232">
        <v>23603</v>
      </c>
      <c r="M232">
        <v>21907</v>
      </c>
      <c r="N232">
        <v>0.41025116066210982</v>
      </c>
      <c r="O232">
        <v>0.58974883933789024</v>
      </c>
      <c r="P232">
        <v>0.71262306254991914</v>
      </c>
      <c r="Q232">
        <v>0.28737693745008092</v>
      </c>
      <c r="R232">
        <v>0.1799699770486948</v>
      </c>
      <c r="S232" s="3">
        <v>4074</v>
      </c>
      <c r="T232" s="3">
        <f t="shared" si="15"/>
        <v>-159</v>
      </c>
      <c r="U232">
        <v>5336</v>
      </c>
      <c r="V232">
        <v>4542.9457044604187</v>
      </c>
      <c r="W232">
        <v>4074</v>
      </c>
      <c r="X232" s="10">
        <v>29.1</v>
      </c>
      <c r="Y232">
        <v>0</v>
      </c>
      <c r="Z232">
        <v>0</v>
      </c>
      <c r="AA232">
        <v>3421</v>
      </c>
      <c r="AB232">
        <v>4037</v>
      </c>
    </row>
    <row r="233" spans="1:28" x14ac:dyDescent="0.6">
      <c r="A233">
        <v>2024</v>
      </c>
      <c r="B233">
        <v>8</v>
      </c>
      <c r="C233">
        <v>19</v>
      </c>
      <c r="D233">
        <f t="shared" si="14"/>
        <v>1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2"/>
        <v>0</v>
      </c>
      <c r="I233">
        <f t="shared" si="13"/>
        <v>0</v>
      </c>
      <c r="L233">
        <v>22345</v>
      </c>
      <c r="M233">
        <v>21535</v>
      </c>
      <c r="N233">
        <v>0.44389660477121778</v>
      </c>
      <c r="O233">
        <v>0.55610339522878227</v>
      </c>
      <c r="P233">
        <v>0.72580944597198471</v>
      </c>
      <c r="Q233">
        <v>0.27419055402801529</v>
      </c>
      <c r="R233">
        <v>0.24060674018104361</v>
      </c>
      <c r="S233" s="3">
        <v>3676</v>
      </c>
      <c r="T233" s="3">
        <f t="shared" si="15"/>
        <v>-398</v>
      </c>
      <c r="U233">
        <v>5336</v>
      </c>
      <c r="V233">
        <v>3874.8780673341548</v>
      </c>
      <c r="W233">
        <v>3676</v>
      </c>
      <c r="X233" s="10">
        <v>29.6</v>
      </c>
      <c r="Y233">
        <v>0</v>
      </c>
      <c r="Z233">
        <v>0</v>
      </c>
      <c r="AA233">
        <v>3758</v>
      </c>
      <c r="AB233">
        <v>3708</v>
      </c>
    </row>
    <row r="234" spans="1:28" x14ac:dyDescent="0.6">
      <c r="A234">
        <v>2024</v>
      </c>
      <c r="B234">
        <v>8</v>
      </c>
      <c r="C234">
        <v>20</v>
      </c>
      <c r="D234">
        <f t="shared" si="14"/>
        <v>2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2"/>
        <v>0</v>
      </c>
      <c r="I234">
        <f t="shared" si="13"/>
        <v>0</v>
      </c>
      <c r="L234">
        <v>20038</v>
      </c>
      <c r="M234">
        <v>19699</v>
      </c>
      <c r="N234">
        <v>0.45118425833459519</v>
      </c>
      <c r="O234">
        <v>0.54881574166540481</v>
      </c>
      <c r="P234">
        <v>0.72686239098322514</v>
      </c>
      <c r="Q234">
        <v>0.27313760901677492</v>
      </c>
      <c r="R234">
        <v>0.37054820141917211</v>
      </c>
      <c r="S234" s="3">
        <v>3687</v>
      </c>
      <c r="T234" s="3">
        <f t="shared" si="15"/>
        <v>11</v>
      </c>
      <c r="U234">
        <v>5336</v>
      </c>
      <c r="V234">
        <v>3953.5097380399538</v>
      </c>
      <c r="W234">
        <v>3687</v>
      </c>
      <c r="X234" s="10">
        <v>28.1</v>
      </c>
      <c r="Y234">
        <v>49.5</v>
      </c>
      <c r="Z234">
        <v>1390.95</v>
      </c>
      <c r="AA234">
        <v>3551</v>
      </c>
      <c r="AB234">
        <v>3544</v>
      </c>
    </row>
    <row r="235" spans="1:28" x14ac:dyDescent="0.6">
      <c r="A235">
        <v>2024</v>
      </c>
      <c r="B235">
        <v>8</v>
      </c>
      <c r="C235">
        <v>21</v>
      </c>
      <c r="D235">
        <f t="shared" si="14"/>
        <v>3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2"/>
        <v>0</v>
      </c>
      <c r="I235">
        <f t="shared" si="13"/>
        <v>0</v>
      </c>
      <c r="L235">
        <v>20555</v>
      </c>
      <c r="M235">
        <v>20925</v>
      </c>
      <c r="N235">
        <v>0.41928742654634032</v>
      </c>
      <c r="O235">
        <v>0.58071257345365968</v>
      </c>
      <c r="P235">
        <v>0.7170368569213913</v>
      </c>
      <c r="Q235">
        <v>0.28296314307860859</v>
      </c>
      <c r="R235">
        <v>0.3628717328506707</v>
      </c>
      <c r="S235" s="3">
        <v>3786</v>
      </c>
      <c r="T235" s="3">
        <f t="shared" si="15"/>
        <v>99</v>
      </c>
      <c r="U235">
        <v>5336</v>
      </c>
      <c r="V235">
        <v>3960.4491814926009</v>
      </c>
      <c r="W235">
        <v>3786</v>
      </c>
      <c r="X235" s="10">
        <v>28.3</v>
      </c>
      <c r="Y235">
        <v>13.4</v>
      </c>
      <c r="Z235">
        <v>379.22</v>
      </c>
      <c r="AA235">
        <v>3699</v>
      </c>
      <c r="AB235">
        <v>3572</v>
      </c>
    </row>
    <row r="236" spans="1:28" x14ac:dyDescent="0.6">
      <c r="A236">
        <v>2024</v>
      </c>
      <c r="B236">
        <v>8</v>
      </c>
      <c r="C236">
        <v>22</v>
      </c>
      <c r="D236">
        <f t="shared" si="14"/>
        <v>4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2"/>
        <v>0</v>
      </c>
      <c r="I236">
        <f t="shared" si="13"/>
        <v>0</v>
      </c>
      <c r="L236">
        <v>21197</v>
      </c>
      <c r="M236">
        <v>21140</v>
      </c>
      <c r="N236">
        <v>0.44887462077617107</v>
      </c>
      <c r="O236">
        <v>0.55112537922382887</v>
      </c>
      <c r="P236">
        <v>0.71185885991397779</v>
      </c>
      <c r="Q236">
        <v>0.28814114008602221</v>
      </c>
      <c r="R236">
        <v>0.24171775529986189</v>
      </c>
      <c r="S236" s="3">
        <v>3979</v>
      </c>
      <c r="T236" s="3">
        <f t="shared" si="15"/>
        <v>193</v>
      </c>
      <c r="U236">
        <v>5336</v>
      </c>
      <c r="V236">
        <v>4022.0246950907931</v>
      </c>
      <c r="W236">
        <v>3979</v>
      </c>
      <c r="X236" s="10">
        <v>29.1</v>
      </c>
      <c r="Y236">
        <v>7.8</v>
      </c>
      <c r="Z236">
        <v>226.98</v>
      </c>
      <c r="AA236">
        <v>3836</v>
      </c>
      <c r="AB236">
        <v>3637</v>
      </c>
    </row>
    <row r="237" spans="1:28" x14ac:dyDescent="0.6">
      <c r="A237">
        <v>2024</v>
      </c>
      <c r="B237">
        <v>8</v>
      </c>
      <c r="C237">
        <v>23</v>
      </c>
      <c r="D237">
        <f t="shared" si="14"/>
        <v>5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2"/>
        <v>0</v>
      </c>
      <c r="I237">
        <f t="shared" si="13"/>
        <v>0</v>
      </c>
      <c r="L237">
        <v>21634</v>
      </c>
      <c r="M237">
        <v>21807</v>
      </c>
      <c r="N237">
        <v>0.43894662998770118</v>
      </c>
      <c r="O237">
        <v>0.56105337001229882</v>
      </c>
      <c r="P237">
        <v>0.71162755115102039</v>
      </c>
      <c r="Q237">
        <v>0.28837244884897961</v>
      </c>
      <c r="R237">
        <v>0.1666079236110829</v>
      </c>
      <c r="S237" s="3">
        <v>4109</v>
      </c>
      <c r="T237" s="3">
        <f t="shared" si="15"/>
        <v>130</v>
      </c>
      <c r="U237">
        <v>5336</v>
      </c>
      <c r="V237">
        <v>4108.6998157400521</v>
      </c>
      <c r="W237">
        <v>4109</v>
      </c>
      <c r="X237" s="10">
        <v>29.3</v>
      </c>
      <c r="Y237">
        <v>0</v>
      </c>
      <c r="Z237">
        <v>0</v>
      </c>
      <c r="AA237">
        <v>4083</v>
      </c>
      <c r="AB237">
        <v>3816</v>
      </c>
    </row>
    <row r="238" spans="1:28" x14ac:dyDescent="0.6">
      <c r="A238">
        <v>2024</v>
      </c>
      <c r="B238">
        <v>8</v>
      </c>
      <c r="C238">
        <v>24</v>
      </c>
      <c r="D238">
        <f t="shared" si="14"/>
        <v>6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2"/>
        <v>0</v>
      </c>
      <c r="I238">
        <f t="shared" si="13"/>
        <v>0</v>
      </c>
      <c r="L238">
        <v>22346</v>
      </c>
      <c r="M238">
        <v>22405</v>
      </c>
      <c r="N238">
        <v>0.42626657181678052</v>
      </c>
      <c r="O238">
        <v>0.5737334281832196</v>
      </c>
      <c r="P238">
        <v>0.70371694984395206</v>
      </c>
      <c r="Q238">
        <v>0.29628305015604778</v>
      </c>
      <c r="R238">
        <v>0.1164189533115364</v>
      </c>
      <c r="S238" s="3">
        <v>4279</v>
      </c>
      <c r="T238" s="3">
        <f t="shared" si="15"/>
        <v>170</v>
      </c>
      <c r="U238">
        <v>5336</v>
      </c>
      <c r="V238">
        <v>4196.0863566973594</v>
      </c>
      <c r="W238">
        <v>4279</v>
      </c>
      <c r="X238" s="10">
        <v>29.5</v>
      </c>
      <c r="Y238">
        <v>0</v>
      </c>
      <c r="Z238">
        <v>0</v>
      </c>
      <c r="AA238">
        <v>3598</v>
      </c>
      <c r="AB238">
        <v>3530</v>
      </c>
    </row>
    <row r="239" spans="1:28" x14ac:dyDescent="0.6">
      <c r="A239">
        <v>2024</v>
      </c>
      <c r="B239">
        <v>8</v>
      </c>
      <c r="C239">
        <v>25</v>
      </c>
      <c r="D239">
        <f t="shared" si="14"/>
        <v>7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2"/>
        <v>0</v>
      </c>
      <c r="I239">
        <f t="shared" si="13"/>
        <v>0</v>
      </c>
      <c r="L239">
        <v>23667</v>
      </c>
      <c r="M239">
        <v>22385</v>
      </c>
      <c r="N239">
        <v>0.40686813028170032</v>
      </c>
      <c r="O239">
        <v>0.59313186971829968</v>
      </c>
      <c r="P239">
        <v>0.68778221060152755</v>
      </c>
      <c r="Q239">
        <v>0.31221778939847239</v>
      </c>
      <c r="R239">
        <v>0.14571758282003511</v>
      </c>
      <c r="S239" s="3">
        <v>4290</v>
      </c>
      <c r="T239" s="3">
        <f t="shared" si="15"/>
        <v>11</v>
      </c>
      <c r="U239">
        <v>5336</v>
      </c>
      <c r="V239">
        <v>4286.8599286639101</v>
      </c>
      <c r="W239">
        <v>4290</v>
      </c>
      <c r="X239" s="10">
        <v>29.1</v>
      </c>
      <c r="Y239">
        <v>0</v>
      </c>
      <c r="Z239">
        <v>0</v>
      </c>
      <c r="AA239">
        <v>3681</v>
      </c>
      <c r="AB239">
        <v>4226</v>
      </c>
    </row>
    <row r="240" spans="1:28" x14ac:dyDescent="0.6">
      <c r="A240">
        <v>2024</v>
      </c>
      <c r="B240">
        <v>8</v>
      </c>
      <c r="C240">
        <v>26</v>
      </c>
      <c r="D240">
        <f t="shared" si="14"/>
        <v>1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2"/>
        <v>0</v>
      </c>
      <c r="I240">
        <f t="shared" si="13"/>
        <v>0</v>
      </c>
      <c r="L240">
        <v>22049</v>
      </c>
      <c r="M240">
        <v>21527</v>
      </c>
      <c r="N240">
        <v>0.44381217034649928</v>
      </c>
      <c r="O240">
        <v>0.55618782965350078</v>
      </c>
      <c r="P240">
        <v>0.72727212158326704</v>
      </c>
      <c r="Q240">
        <v>0.27272787841673291</v>
      </c>
      <c r="R240">
        <v>0.16430270391297519</v>
      </c>
      <c r="S240" s="3">
        <v>3821</v>
      </c>
      <c r="T240" s="3">
        <f t="shared" si="15"/>
        <v>-469</v>
      </c>
      <c r="U240">
        <v>5336</v>
      </c>
      <c r="V240">
        <v>3869.9274468651488</v>
      </c>
      <c r="W240">
        <v>3821</v>
      </c>
      <c r="X240" s="10">
        <v>29.1</v>
      </c>
      <c r="Y240">
        <v>0</v>
      </c>
      <c r="Z240">
        <v>0</v>
      </c>
      <c r="AA240">
        <v>3768</v>
      </c>
      <c r="AB240">
        <v>3725</v>
      </c>
    </row>
    <row r="241" spans="1:28" x14ac:dyDescent="0.6">
      <c r="A241">
        <v>2024</v>
      </c>
      <c r="B241">
        <v>8</v>
      </c>
      <c r="C241">
        <v>27</v>
      </c>
      <c r="D241">
        <f t="shared" si="14"/>
        <v>2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2"/>
        <v>0</v>
      </c>
      <c r="I241">
        <f t="shared" si="13"/>
        <v>0</v>
      </c>
      <c r="L241">
        <v>21491</v>
      </c>
      <c r="M241">
        <v>20544</v>
      </c>
      <c r="N241">
        <v>0.46060461195454822</v>
      </c>
      <c r="O241">
        <v>0.53939538804545173</v>
      </c>
      <c r="P241">
        <v>0.69754390826599899</v>
      </c>
      <c r="Q241">
        <v>0.30245609173400112</v>
      </c>
      <c r="R241">
        <v>0.22229105452106721</v>
      </c>
      <c r="S241" s="3">
        <v>3945</v>
      </c>
      <c r="T241" s="3">
        <f t="shared" si="15"/>
        <v>124</v>
      </c>
      <c r="U241">
        <v>5336</v>
      </c>
      <c r="V241">
        <v>3796.2973349623871</v>
      </c>
      <c r="W241">
        <v>3945</v>
      </c>
      <c r="X241" s="10">
        <v>28.2</v>
      </c>
      <c r="Y241">
        <v>0</v>
      </c>
      <c r="Z241">
        <v>0</v>
      </c>
      <c r="AA241">
        <v>3586</v>
      </c>
      <c r="AB241">
        <v>3601</v>
      </c>
    </row>
    <row r="242" spans="1:28" x14ac:dyDescent="0.6">
      <c r="A242">
        <v>2024</v>
      </c>
      <c r="B242">
        <v>8</v>
      </c>
      <c r="C242">
        <v>28</v>
      </c>
      <c r="D242">
        <f t="shared" si="14"/>
        <v>3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2"/>
        <v>0</v>
      </c>
      <c r="I242">
        <f t="shared" si="13"/>
        <v>0</v>
      </c>
      <c r="L242">
        <v>20796</v>
      </c>
      <c r="M242">
        <v>20485</v>
      </c>
      <c r="N242">
        <v>0.42967932874507259</v>
      </c>
      <c r="O242">
        <v>0.57032067125492725</v>
      </c>
      <c r="P242">
        <v>0.7079909824892523</v>
      </c>
      <c r="Q242">
        <v>0.29200901751074759</v>
      </c>
      <c r="R242">
        <v>0.35276291182865582</v>
      </c>
      <c r="S242" s="3">
        <v>3888</v>
      </c>
      <c r="T242" s="3">
        <f t="shared" si="15"/>
        <v>-57</v>
      </c>
      <c r="U242">
        <v>5336</v>
      </c>
      <c r="V242">
        <v>3912.595088568406</v>
      </c>
      <c r="W242">
        <v>3888</v>
      </c>
      <c r="X242" s="10">
        <v>26.9</v>
      </c>
      <c r="Y242">
        <v>1.1000000000000001</v>
      </c>
      <c r="Z242">
        <v>29.59</v>
      </c>
      <c r="AA242">
        <v>3472</v>
      </c>
      <c r="AB242">
        <v>3467</v>
      </c>
    </row>
    <row r="243" spans="1:28" x14ac:dyDescent="0.6">
      <c r="A243">
        <v>2024</v>
      </c>
      <c r="B243">
        <v>8</v>
      </c>
      <c r="C243">
        <v>29</v>
      </c>
      <c r="D243">
        <f t="shared" si="14"/>
        <v>4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2"/>
        <v>0</v>
      </c>
      <c r="I243">
        <f t="shared" si="13"/>
        <v>0</v>
      </c>
      <c r="L243">
        <v>21491</v>
      </c>
      <c r="M243">
        <v>19521</v>
      </c>
      <c r="N243">
        <v>0.47781677376833082</v>
      </c>
      <c r="O243">
        <v>0.52218322623166913</v>
      </c>
      <c r="P243">
        <v>0.69265117811830623</v>
      </c>
      <c r="Q243">
        <v>0.30734882188169388</v>
      </c>
      <c r="R243">
        <v>0.26769429340363587</v>
      </c>
      <c r="S243" s="3">
        <v>3896</v>
      </c>
      <c r="T243" s="3">
        <f t="shared" si="15"/>
        <v>8</v>
      </c>
      <c r="U243">
        <v>5336</v>
      </c>
      <c r="V243">
        <v>3933.940214981224</v>
      </c>
      <c r="W243">
        <v>3896</v>
      </c>
      <c r="X243" s="10">
        <v>28.5</v>
      </c>
      <c r="Y243">
        <v>3</v>
      </c>
      <c r="Z243">
        <v>85.5</v>
      </c>
      <c r="AA243">
        <v>3595</v>
      </c>
      <c r="AB243">
        <v>3561</v>
      </c>
    </row>
    <row r="244" spans="1:28" x14ac:dyDescent="0.6">
      <c r="A244">
        <v>2024</v>
      </c>
      <c r="B244">
        <v>8</v>
      </c>
      <c r="C244">
        <v>30</v>
      </c>
      <c r="D244">
        <f t="shared" si="14"/>
        <v>5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2"/>
        <v>0</v>
      </c>
      <c r="I244">
        <f t="shared" si="13"/>
        <v>0</v>
      </c>
      <c r="L244">
        <v>21835</v>
      </c>
      <c r="M244">
        <v>20216</v>
      </c>
      <c r="N244">
        <v>0.43046124324332541</v>
      </c>
      <c r="O244">
        <v>0.56953875675667454</v>
      </c>
      <c r="P244">
        <v>0.71042813583621467</v>
      </c>
      <c r="Q244">
        <v>0.28957186416378528</v>
      </c>
      <c r="R244">
        <v>0.31536772385463518</v>
      </c>
      <c r="S244" s="3">
        <v>4044</v>
      </c>
      <c r="T244" s="3">
        <f t="shared" si="15"/>
        <v>148</v>
      </c>
      <c r="U244">
        <v>5336</v>
      </c>
      <c r="V244">
        <v>4120.1018533935458</v>
      </c>
      <c r="W244">
        <v>4044</v>
      </c>
      <c r="X244" s="10">
        <v>29.1</v>
      </c>
      <c r="Y244">
        <v>0.5</v>
      </c>
      <c r="Z244">
        <v>14.55</v>
      </c>
      <c r="AA244">
        <v>3994</v>
      </c>
      <c r="AB244">
        <v>3626</v>
      </c>
    </row>
    <row r="245" spans="1:28" x14ac:dyDescent="0.6">
      <c r="A245">
        <v>2024</v>
      </c>
      <c r="B245">
        <v>8</v>
      </c>
      <c r="C245">
        <v>31</v>
      </c>
      <c r="D245">
        <f t="shared" si="14"/>
        <v>6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2"/>
        <v>0</v>
      </c>
      <c r="I245">
        <f t="shared" si="13"/>
        <v>0</v>
      </c>
      <c r="L245">
        <v>22270</v>
      </c>
      <c r="M245">
        <v>21566</v>
      </c>
      <c r="N245">
        <v>0.41586130217071759</v>
      </c>
      <c r="O245">
        <v>0.58413869782928252</v>
      </c>
      <c r="P245">
        <v>0.6951427717112475</v>
      </c>
      <c r="Q245">
        <v>0.30485722828875261</v>
      </c>
      <c r="R245">
        <v>0.14726500532592321</v>
      </c>
      <c r="S245" s="3">
        <v>4234</v>
      </c>
      <c r="T245" s="3">
        <f t="shared" si="15"/>
        <v>190</v>
      </c>
      <c r="U245">
        <v>5336</v>
      </c>
      <c r="V245">
        <v>4173.3848015196772</v>
      </c>
      <c r="W245">
        <v>4234</v>
      </c>
      <c r="X245" s="10">
        <v>27.7</v>
      </c>
      <c r="Y245">
        <v>0</v>
      </c>
      <c r="Z245">
        <v>0</v>
      </c>
      <c r="AA245">
        <v>3580</v>
      </c>
      <c r="AB245">
        <v>3629</v>
      </c>
    </row>
    <row r="246" spans="1:28" x14ac:dyDescent="0.6">
      <c r="A246">
        <v>2024</v>
      </c>
      <c r="B246">
        <v>9</v>
      </c>
      <c r="C246">
        <v>1</v>
      </c>
      <c r="D246">
        <f t="shared" si="14"/>
        <v>7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2"/>
        <v>0</v>
      </c>
      <c r="I246">
        <f t="shared" si="13"/>
        <v>0</v>
      </c>
      <c r="L246">
        <v>22132</v>
      </c>
      <c r="M246">
        <v>20561</v>
      </c>
      <c r="N246">
        <v>0.42103199619134779</v>
      </c>
      <c r="O246">
        <v>0.5789680038086521</v>
      </c>
      <c r="P246">
        <v>0.706356370178989</v>
      </c>
      <c r="Q246">
        <v>0.293643629821011</v>
      </c>
      <c r="R246">
        <v>0.13853390314872741</v>
      </c>
      <c r="S246" s="3">
        <v>4069</v>
      </c>
      <c r="T246" s="3">
        <f t="shared" si="15"/>
        <v>-165</v>
      </c>
      <c r="U246">
        <v>5336</v>
      </c>
      <c r="V246">
        <v>4293.1292045239334</v>
      </c>
      <c r="W246">
        <v>4069</v>
      </c>
      <c r="X246" s="10">
        <v>27.6</v>
      </c>
      <c r="Y246">
        <v>0</v>
      </c>
      <c r="Z246">
        <v>0</v>
      </c>
      <c r="AA246">
        <v>3462</v>
      </c>
      <c r="AB246">
        <v>4080</v>
      </c>
    </row>
    <row r="247" spans="1:28" x14ac:dyDescent="0.6">
      <c r="A247">
        <v>2024</v>
      </c>
      <c r="B247">
        <v>9</v>
      </c>
      <c r="C247">
        <v>2</v>
      </c>
      <c r="D247">
        <f t="shared" si="14"/>
        <v>1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2"/>
        <v>0</v>
      </c>
      <c r="I247">
        <f t="shared" si="13"/>
        <v>0</v>
      </c>
      <c r="L247">
        <v>20066</v>
      </c>
      <c r="M247">
        <v>19476</v>
      </c>
      <c r="N247">
        <v>0.44625114358314139</v>
      </c>
      <c r="O247">
        <v>0.55374885641685867</v>
      </c>
      <c r="P247">
        <v>0.70273524811860266</v>
      </c>
      <c r="Q247">
        <v>0.29726475188139728</v>
      </c>
      <c r="R247">
        <v>0.1718800023708055</v>
      </c>
      <c r="S247" s="3">
        <v>3575</v>
      </c>
      <c r="T247" s="3">
        <f t="shared" si="15"/>
        <v>-494</v>
      </c>
      <c r="U247">
        <v>5336</v>
      </c>
      <c r="V247">
        <v>3680.9302744118008</v>
      </c>
      <c r="W247">
        <v>3575</v>
      </c>
      <c r="X247" s="10">
        <v>27.3</v>
      </c>
      <c r="Y247">
        <v>0.5</v>
      </c>
      <c r="Z247">
        <v>13.65</v>
      </c>
      <c r="AA247">
        <v>3633</v>
      </c>
      <c r="AB247">
        <v>3677</v>
      </c>
    </row>
    <row r="248" spans="1:28" x14ac:dyDescent="0.6">
      <c r="A248">
        <v>2024</v>
      </c>
      <c r="B248">
        <v>9</v>
      </c>
      <c r="C248">
        <v>3</v>
      </c>
      <c r="D248">
        <f t="shared" si="14"/>
        <v>2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2"/>
        <v>0</v>
      </c>
      <c r="I248">
        <f t="shared" si="13"/>
        <v>0</v>
      </c>
      <c r="L248">
        <v>18555</v>
      </c>
      <c r="M248">
        <v>18555</v>
      </c>
      <c r="N248">
        <v>0.45124916666530218</v>
      </c>
      <c r="O248">
        <v>0.54875083333469787</v>
      </c>
      <c r="P248">
        <v>0.70871958178004435</v>
      </c>
      <c r="Q248">
        <v>0.29128041821995559</v>
      </c>
      <c r="R248">
        <v>0.1472098891011657</v>
      </c>
      <c r="S248" s="3">
        <v>3713</v>
      </c>
      <c r="T248" s="3">
        <f t="shared" si="15"/>
        <v>138</v>
      </c>
      <c r="U248">
        <v>5336</v>
      </c>
      <c r="V248">
        <v>3721.195212668395</v>
      </c>
      <c r="W248">
        <v>3713</v>
      </c>
      <c r="X248" s="10">
        <v>25.6</v>
      </c>
      <c r="Y248">
        <v>0</v>
      </c>
      <c r="Z248">
        <v>0</v>
      </c>
      <c r="AA248">
        <v>3471</v>
      </c>
      <c r="AB248">
        <v>3339</v>
      </c>
    </row>
    <row r="249" spans="1:28" x14ac:dyDescent="0.6">
      <c r="A249">
        <v>2024</v>
      </c>
      <c r="B249">
        <v>9</v>
      </c>
      <c r="C249">
        <v>4</v>
      </c>
      <c r="D249">
        <f t="shared" si="14"/>
        <v>3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2"/>
        <v>0</v>
      </c>
      <c r="I249">
        <f t="shared" si="13"/>
        <v>0</v>
      </c>
      <c r="L249">
        <v>18357</v>
      </c>
      <c r="M249">
        <v>19060</v>
      </c>
      <c r="N249">
        <v>0.42706376668314378</v>
      </c>
      <c r="O249">
        <v>0.57293623331685617</v>
      </c>
      <c r="P249">
        <v>0.70129056782671795</v>
      </c>
      <c r="Q249">
        <v>0.29870943217328211</v>
      </c>
      <c r="R249">
        <v>0.1298163228139553</v>
      </c>
      <c r="S249" s="3">
        <v>3958</v>
      </c>
      <c r="T249" s="3">
        <f t="shared" si="15"/>
        <v>245</v>
      </c>
      <c r="U249">
        <v>5336</v>
      </c>
      <c r="V249">
        <v>3768.6546607381752</v>
      </c>
      <c r="W249">
        <v>3958</v>
      </c>
      <c r="X249" s="10">
        <v>26.2</v>
      </c>
      <c r="Y249">
        <v>0</v>
      </c>
      <c r="Z249">
        <v>0</v>
      </c>
      <c r="AA249">
        <v>3711</v>
      </c>
      <c r="AB249">
        <v>3555</v>
      </c>
    </row>
    <row r="250" spans="1:28" x14ac:dyDescent="0.6">
      <c r="A250">
        <v>2024</v>
      </c>
      <c r="B250">
        <v>9</v>
      </c>
      <c r="C250">
        <v>5</v>
      </c>
      <c r="D250">
        <f t="shared" si="14"/>
        <v>4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2"/>
        <v>0</v>
      </c>
      <c r="I250">
        <f t="shared" si="13"/>
        <v>0</v>
      </c>
      <c r="L250">
        <v>20400</v>
      </c>
      <c r="M250">
        <v>19845</v>
      </c>
      <c r="N250">
        <v>0.44586786605544571</v>
      </c>
      <c r="O250">
        <v>0.55413213394455429</v>
      </c>
      <c r="P250">
        <v>0.6941943705875594</v>
      </c>
      <c r="Q250">
        <v>0.30580562941244049</v>
      </c>
      <c r="R250">
        <v>0.1589713626182393</v>
      </c>
      <c r="S250" s="3">
        <v>4083</v>
      </c>
      <c r="T250" s="3">
        <f t="shared" si="15"/>
        <v>125</v>
      </c>
      <c r="U250">
        <v>5336</v>
      </c>
      <c r="V250">
        <v>3902.4112924616852</v>
      </c>
      <c r="W250">
        <v>4083</v>
      </c>
      <c r="X250" s="10">
        <v>27.5</v>
      </c>
      <c r="Y250">
        <v>0</v>
      </c>
      <c r="Z250">
        <v>0</v>
      </c>
      <c r="AA250">
        <v>3712</v>
      </c>
      <c r="AB250">
        <v>3553</v>
      </c>
    </row>
    <row r="251" spans="1:28" x14ac:dyDescent="0.6">
      <c r="A251">
        <v>2024</v>
      </c>
      <c r="B251">
        <v>9</v>
      </c>
      <c r="C251">
        <v>6</v>
      </c>
      <c r="D251">
        <f t="shared" si="14"/>
        <v>5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2"/>
        <v>0</v>
      </c>
      <c r="I251">
        <f t="shared" si="13"/>
        <v>0</v>
      </c>
      <c r="L251">
        <v>20146</v>
      </c>
      <c r="M251">
        <v>20038</v>
      </c>
      <c r="N251">
        <v>0.42558311738242532</v>
      </c>
      <c r="O251">
        <v>0.57441688261757462</v>
      </c>
      <c r="P251">
        <v>0.71015848050450125</v>
      </c>
      <c r="Q251">
        <v>0.28984151949549869</v>
      </c>
      <c r="R251">
        <v>0.2003833191030423</v>
      </c>
      <c r="S251" s="3">
        <v>4129</v>
      </c>
      <c r="T251" s="3">
        <f t="shared" si="15"/>
        <v>46</v>
      </c>
      <c r="U251">
        <v>5336</v>
      </c>
      <c r="V251">
        <v>4045.2383942789611</v>
      </c>
      <c r="W251">
        <v>4129</v>
      </c>
      <c r="X251" s="10">
        <v>27.9</v>
      </c>
      <c r="Y251">
        <v>0</v>
      </c>
      <c r="Z251">
        <v>0</v>
      </c>
      <c r="AA251">
        <v>3906</v>
      </c>
      <c r="AB251">
        <v>3575</v>
      </c>
    </row>
    <row r="252" spans="1:28" x14ac:dyDescent="0.6">
      <c r="A252">
        <v>2024</v>
      </c>
      <c r="B252">
        <v>9</v>
      </c>
      <c r="C252">
        <v>7</v>
      </c>
      <c r="D252">
        <f t="shared" si="14"/>
        <v>6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2"/>
        <v>0</v>
      </c>
      <c r="I252">
        <f t="shared" si="13"/>
        <v>0</v>
      </c>
      <c r="L252">
        <v>20648</v>
      </c>
      <c r="M252">
        <v>20572</v>
      </c>
      <c r="N252">
        <v>0.43513036527742399</v>
      </c>
      <c r="O252">
        <v>0.5648696347225759</v>
      </c>
      <c r="P252">
        <v>0.71614855732502791</v>
      </c>
      <c r="Q252">
        <v>0.28385144267497209</v>
      </c>
      <c r="R252">
        <v>0.13935946950652831</v>
      </c>
      <c r="S252" s="3">
        <v>4255</v>
      </c>
      <c r="T252" s="3">
        <f t="shared" si="15"/>
        <v>126</v>
      </c>
      <c r="U252">
        <v>5336</v>
      </c>
      <c r="V252">
        <v>4172.3330846308518</v>
      </c>
      <c r="W252">
        <v>4255</v>
      </c>
      <c r="X252" s="10">
        <v>27.8</v>
      </c>
      <c r="Y252">
        <v>0</v>
      </c>
      <c r="Z252">
        <v>0</v>
      </c>
      <c r="AA252">
        <v>3392</v>
      </c>
      <c r="AB252">
        <v>3467</v>
      </c>
    </row>
    <row r="253" spans="1:28" x14ac:dyDescent="0.6">
      <c r="A253">
        <v>2024</v>
      </c>
      <c r="B253">
        <v>9</v>
      </c>
      <c r="C253">
        <v>8</v>
      </c>
      <c r="D253">
        <f t="shared" si="14"/>
        <v>7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2"/>
        <v>0</v>
      </c>
      <c r="I253">
        <f t="shared" si="13"/>
        <v>0</v>
      </c>
      <c r="L253">
        <v>21389</v>
      </c>
      <c r="M253">
        <v>19995</v>
      </c>
      <c r="N253">
        <v>0.41684036002584929</v>
      </c>
      <c r="O253">
        <v>0.58315963997415066</v>
      </c>
      <c r="P253">
        <v>0.70625271813184043</v>
      </c>
      <c r="Q253">
        <v>0.29374728186815952</v>
      </c>
      <c r="R253">
        <v>0.14633165831341899</v>
      </c>
      <c r="S253" s="3">
        <v>4124</v>
      </c>
      <c r="T253" s="3">
        <f t="shared" si="15"/>
        <v>-131</v>
      </c>
      <c r="U253">
        <v>5336</v>
      </c>
      <c r="V253">
        <v>4250.702426393781</v>
      </c>
      <c r="W253">
        <v>4124</v>
      </c>
      <c r="X253" s="10">
        <v>28.7</v>
      </c>
      <c r="Y253">
        <v>0</v>
      </c>
      <c r="Z253">
        <v>0</v>
      </c>
      <c r="AA253">
        <v>3368</v>
      </c>
      <c r="AB253">
        <v>4165</v>
      </c>
    </row>
    <row r="254" spans="1:28" x14ac:dyDescent="0.6">
      <c r="A254">
        <v>2024</v>
      </c>
      <c r="B254">
        <v>9</v>
      </c>
      <c r="C254">
        <v>9</v>
      </c>
      <c r="D254">
        <f t="shared" si="14"/>
        <v>1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2"/>
        <v>0</v>
      </c>
      <c r="I254">
        <f t="shared" si="13"/>
        <v>0</v>
      </c>
      <c r="L254">
        <v>19826</v>
      </c>
      <c r="M254">
        <v>18805</v>
      </c>
      <c r="N254">
        <v>0.44544841629161419</v>
      </c>
      <c r="O254">
        <v>0.55455158370838575</v>
      </c>
      <c r="P254">
        <v>0.71356475532399777</v>
      </c>
      <c r="Q254">
        <v>0.28643524467600229</v>
      </c>
      <c r="R254">
        <v>0.16360021885882381</v>
      </c>
      <c r="S254" s="3">
        <v>3406</v>
      </c>
      <c r="T254" s="3">
        <f t="shared" si="15"/>
        <v>-718</v>
      </c>
      <c r="U254">
        <v>5336</v>
      </c>
      <c r="V254">
        <v>3706.1486174859679</v>
      </c>
      <c r="W254">
        <v>3406</v>
      </c>
      <c r="X254" s="10">
        <v>28.5</v>
      </c>
      <c r="Y254">
        <v>0</v>
      </c>
      <c r="Z254">
        <v>0</v>
      </c>
      <c r="AA254">
        <v>3531</v>
      </c>
      <c r="AB254">
        <v>3565</v>
      </c>
    </row>
    <row r="255" spans="1:28" x14ac:dyDescent="0.6">
      <c r="A255">
        <v>2024</v>
      </c>
      <c r="B255">
        <v>9</v>
      </c>
      <c r="C255">
        <v>10</v>
      </c>
      <c r="D255">
        <f t="shared" si="14"/>
        <v>2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2"/>
        <v>0</v>
      </c>
      <c r="I255">
        <f t="shared" si="13"/>
        <v>0</v>
      </c>
      <c r="L255">
        <v>17718</v>
      </c>
      <c r="M255">
        <v>17837</v>
      </c>
      <c r="N255">
        <v>0.4556723169179917</v>
      </c>
      <c r="O255">
        <v>0.54432768308200841</v>
      </c>
      <c r="P255">
        <v>0.71793694579161704</v>
      </c>
      <c r="Q255">
        <v>0.28206305420838301</v>
      </c>
      <c r="R255">
        <v>0.1171583798746428</v>
      </c>
      <c r="S255" s="3">
        <v>3503</v>
      </c>
      <c r="T255" s="3">
        <f t="shared" si="15"/>
        <v>97</v>
      </c>
      <c r="U255">
        <v>5336</v>
      </c>
      <c r="V255">
        <v>3691.0080846636179</v>
      </c>
      <c r="W255">
        <v>3503</v>
      </c>
      <c r="X255" s="10">
        <v>29.4</v>
      </c>
      <c r="Y255">
        <v>0</v>
      </c>
      <c r="Z255">
        <v>0</v>
      </c>
      <c r="AA255">
        <v>3336</v>
      </c>
      <c r="AB255">
        <v>3415</v>
      </c>
    </row>
    <row r="256" spans="1:28" x14ac:dyDescent="0.6">
      <c r="A256">
        <v>2024</v>
      </c>
      <c r="B256">
        <v>9</v>
      </c>
      <c r="C256">
        <v>11</v>
      </c>
      <c r="D256">
        <f t="shared" si="14"/>
        <v>3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2"/>
        <v>0</v>
      </c>
      <c r="I256">
        <f t="shared" si="13"/>
        <v>0</v>
      </c>
      <c r="L256">
        <v>17606</v>
      </c>
      <c r="M256">
        <v>19834</v>
      </c>
      <c r="N256">
        <v>0.4478248291162506</v>
      </c>
      <c r="O256">
        <v>0.55217517088374934</v>
      </c>
      <c r="P256">
        <v>0.71891989120240096</v>
      </c>
      <c r="Q256">
        <v>0.28108010879759909</v>
      </c>
      <c r="R256">
        <v>0.16456133269723491</v>
      </c>
      <c r="S256" s="3">
        <v>3539</v>
      </c>
      <c r="T256" s="3">
        <f t="shared" si="15"/>
        <v>36</v>
      </c>
      <c r="U256">
        <v>5336</v>
      </c>
      <c r="V256">
        <v>3812.9547532941742</v>
      </c>
      <c r="W256">
        <v>3539</v>
      </c>
      <c r="X256" s="10">
        <v>28.5</v>
      </c>
      <c r="Y256">
        <v>15.1</v>
      </c>
      <c r="Z256">
        <v>430.35</v>
      </c>
      <c r="AA256">
        <v>3613</v>
      </c>
      <c r="AB256">
        <v>3575</v>
      </c>
    </row>
    <row r="257" spans="1:28" x14ac:dyDescent="0.6">
      <c r="A257">
        <v>2024</v>
      </c>
      <c r="B257">
        <v>9</v>
      </c>
      <c r="C257">
        <v>12</v>
      </c>
      <c r="D257">
        <f t="shared" si="14"/>
        <v>4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2"/>
        <v>0</v>
      </c>
      <c r="I257">
        <f t="shared" si="13"/>
        <v>0</v>
      </c>
      <c r="L257">
        <v>19226</v>
      </c>
      <c r="M257">
        <v>20677</v>
      </c>
      <c r="N257">
        <v>0.44715304845973208</v>
      </c>
      <c r="O257">
        <v>0.55284695154026786</v>
      </c>
      <c r="P257">
        <v>0.69790173445473025</v>
      </c>
      <c r="Q257">
        <v>0.30209826554526981</v>
      </c>
      <c r="R257">
        <v>0.29689420461365462</v>
      </c>
      <c r="S257" s="3">
        <v>3305</v>
      </c>
      <c r="T257" s="3">
        <f t="shared" si="15"/>
        <v>-234</v>
      </c>
      <c r="U257">
        <v>5336</v>
      </c>
      <c r="V257">
        <v>3849.535295825513</v>
      </c>
      <c r="W257">
        <v>3305</v>
      </c>
      <c r="X257" s="10">
        <v>29</v>
      </c>
      <c r="Y257">
        <v>0</v>
      </c>
      <c r="Z257">
        <v>0</v>
      </c>
      <c r="AA257">
        <v>3529</v>
      </c>
      <c r="AB257">
        <v>3572</v>
      </c>
    </row>
    <row r="258" spans="1:28" x14ac:dyDescent="0.6">
      <c r="A258">
        <v>2024</v>
      </c>
      <c r="B258">
        <v>9</v>
      </c>
      <c r="C258">
        <v>13</v>
      </c>
      <c r="D258">
        <f t="shared" si="14"/>
        <v>5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16" xml:space="preserve"> IF(F258 = "H",1,0)</f>
        <v>0</v>
      </c>
      <c r="I258">
        <f t="shared" ref="I258:I321" si="17">IF(NOT(ISBLANK(F258)), 1, 0)</f>
        <v>0</v>
      </c>
      <c r="L258">
        <v>19564</v>
      </c>
      <c r="M258">
        <v>24021</v>
      </c>
      <c r="N258">
        <v>0.44915165038667532</v>
      </c>
      <c r="O258">
        <v>0.55084834961332474</v>
      </c>
      <c r="P258">
        <v>0.71802660292699327</v>
      </c>
      <c r="Q258">
        <v>0.28197339707300673</v>
      </c>
      <c r="R258">
        <v>0.22347852077627281</v>
      </c>
      <c r="S258" s="3">
        <v>3541</v>
      </c>
      <c r="T258" s="3">
        <f t="shared" si="15"/>
        <v>236</v>
      </c>
      <c r="U258">
        <v>5336</v>
      </c>
      <c r="V258">
        <v>4029.0483921353789</v>
      </c>
      <c r="W258">
        <v>3541</v>
      </c>
      <c r="X258" s="10">
        <v>29.3</v>
      </c>
      <c r="Y258">
        <v>0</v>
      </c>
      <c r="Z258">
        <v>0</v>
      </c>
      <c r="AA258">
        <v>3824</v>
      </c>
      <c r="AB258">
        <v>3284</v>
      </c>
    </row>
    <row r="259" spans="1:28" x14ac:dyDescent="0.6">
      <c r="A259">
        <v>2024</v>
      </c>
      <c r="B259">
        <v>9</v>
      </c>
      <c r="C259">
        <v>14</v>
      </c>
      <c r="D259">
        <f t="shared" ref="D259:D322" si="18">WEEKDAY(DATE(A259,B259,C259), 2)</f>
        <v>6</v>
      </c>
      <c r="E259" t="s">
        <v>24</v>
      </c>
      <c r="F259" t="s">
        <v>31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-3</v>
      </c>
      <c r="H259">
        <f t="shared" si="16"/>
        <v>0</v>
      </c>
      <c r="I259">
        <f t="shared" si="17"/>
        <v>1</v>
      </c>
      <c r="J259" s="12" t="s">
        <v>62</v>
      </c>
      <c r="K259" s="12"/>
      <c r="L259">
        <v>21410</v>
      </c>
      <c r="M259">
        <v>25861</v>
      </c>
      <c r="N259">
        <v>0.43995471332932629</v>
      </c>
      <c r="O259">
        <v>0.56004528667067366</v>
      </c>
      <c r="P259">
        <v>0.71796610682059603</v>
      </c>
      <c r="Q259">
        <v>0.28203389317940403</v>
      </c>
      <c r="R259">
        <v>0.23570615830677749</v>
      </c>
      <c r="S259" s="3">
        <v>4268</v>
      </c>
      <c r="T259" s="3">
        <f t="shared" ref="T259:T322" si="19">S259-S258</f>
        <v>727</v>
      </c>
      <c r="U259">
        <v>5336</v>
      </c>
      <c r="V259">
        <v>4359.7324063637952</v>
      </c>
      <c r="W259">
        <v>4268</v>
      </c>
      <c r="X259" s="10">
        <v>29.5</v>
      </c>
      <c r="Y259">
        <v>0</v>
      </c>
      <c r="Z259">
        <v>0</v>
      </c>
      <c r="AA259">
        <v>3867</v>
      </c>
      <c r="AB259">
        <v>3169</v>
      </c>
    </row>
    <row r="260" spans="1:28" x14ac:dyDescent="0.6">
      <c r="A260">
        <v>2024</v>
      </c>
      <c r="B260">
        <v>9</v>
      </c>
      <c r="C260">
        <v>15</v>
      </c>
      <c r="D260">
        <f t="shared" si="18"/>
        <v>7</v>
      </c>
      <c r="E260" t="s">
        <v>24</v>
      </c>
      <c r="F260" t="s">
        <v>13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-2</v>
      </c>
      <c r="H260">
        <f t="shared" si="16"/>
        <v>0</v>
      </c>
      <c r="I260">
        <f t="shared" si="17"/>
        <v>1</v>
      </c>
      <c r="J260" s="12" t="s">
        <v>62</v>
      </c>
      <c r="K260" s="12"/>
      <c r="L260">
        <v>20093</v>
      </c>
      <c r="M260">
        <v>24022</v>
      </c>
      <c r="N260">
        <v>0.42586537699732341</v>
      </c>
      <c r="O260">
        <v>0.5741346230026767</v>
      </c>
      <c r="P260">
        <v>0.70764749284128958</v>
      </c>
      <c r="Q260">
        <v>0.29235250715871042</v>
      </c>
      <c r="R260">
        <v>0.25584283813651298</v>
      </c>
      <c r="S260" s="3">
        <v>4501</v>
      </c>
      <c r="T260" s="3">
        <f t="shared" si="19"/>
        <v>233</v>
      </c>
      <c r="U260">
        <v>5336</v>
      </c>
      <c r="V260">
        <v>4344.0045828811553</v>
      </c>
      <c r="W260">
        <v>4501</v>
      </c>
      <c r="X260" s="10">
        <v>28.8</v>
      </c>
      <c r="Y260">
        <v>0</v>
      </c>
      <c r="Z260">
        <v>0</v>
      </c>
      <c r="AA260">
        <v>3156</v>
      </c>
      <c r="AB260">
        <v>2939</v>
      </c>
    </row>
    <row r="261" spans="1:28" x14ac:dyDescent="0.6">
      <c r="A261">
        <v>2024</v>
      </c>
      <c r="B261">
        <v>9</v>
      </c>
      <c r="C261">
        <v>16</v>
      </c>
      <c r="D261">
        <f t="shared" si="18"/>
        <v>1</v>
      </c>
      <c r="E261" t="s">
        <v>24</v>
      </c>
      <c r="F261" t="s">
        <v>14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-1</v>
      </c>
      <c r="H261">
        <f t="shared" si="16"/>
        <v>0</v>
      </c>
      <c r="I261">
        <f t="shared" si="17"/>
        <v>1</v>
      </c>
      <c r="J261" s="12" t="s">
        <v>62</v>
      </c>
      <c r="K261" s="12"/>
      <c r="L261">
        <v>21311</v>
      </c>
      <c r="M261">
        <v>22645</v>
      </c>
      <c r="N261">
        <v>0.4429204499137116</v>
      </c>
      <c r="O261">
        <v>0.5570795500862884</v>
      </c>
      <c r="P261">
        <v>0.71638698823182523</v>
      </c>
      <c r="Q261">
        <v>0.28361301176817483</v>
      </c>
      <c r="R261">
        <v>0.27063412568329709</v>
      </c>
      <c r="S261" s="3">
        <v>4511</v>
      </c>
      <c r="T261" s="3">
        <f t="shared" si="19"/>
        <v>10</v>
      </c>
      <c r="U261">
        <v>5336</v>
      </c>
      <c r="V261">
        <v>3954.3685824734171</v>
      </c>
      <c r="W261">
        <v>4511</v>
      </c>
      <c r="X261" s="10">
        <v>27.7</v>
      </c>
      <c r="Y261">
        <v>0.3</v>
      </c>
      <c r="Z261">
        <v>8.3099999999999987</v>
      </c>
      <c r="AA261">
        <v>2523</v>
      </c>
      <c r="AB261">
        <v>2908</v>
      </c>
    </row>
    <row r="262" spans="1:28" x14ac:dyDescent="0.6">
      <c r="A262">
        <v>2024</v>
      </c>
      <c r="B262">
        <v>9</v>
      </c>
      <c r="C262">
        <v>17</v>
      </c>
      <c r="D262">
        <f t="shared" si="18"/>
        <v>2</v>
      </c>
      <c r="E262" t="s">
        <v>24</v>
      </c>
      <c r="F262" t="s">
        <v>11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16"/>
        <v>1</v>
      </c>
      <c r="I262">
        <f t="shared" si="17"/>
        <v>1</v>
      </c>
      <c r="J262" s="12" t="s">
        <v>62</v>
      </c>
      <c r="K262" s="12"/>
      <c r="L262">
        <v>23478</v>
      </c>
      <c r="M262">
        <v>22882</v>
      </c>
      <c r="N262">
        <v>0.44521377694524661</v>
      </c>
      <c r="O262">
        <v>0.55478622305475345</v>
      </c>
      <c r="P262">
        <v>0.69788185139897041</v>
      </c>
      <c r="Q262">
        <v>0.3021181486010297</v>
      </c>
      <c r="R262">
        <v>0.21516738790459419</v>
      </c>
      <c r="S262" s="3">
        <v>4175</v>
      </c>
      <c r="T262" s="3">
        <f t="shared" si="19"/>
        <v>-336</v>
      </c>
      <c r="U262">
        <v>5336</v>
      </c>
      <c r="V262">
        <v>4048.6847030571462</v>
      </c>
      <c r="W262">
        <v>4175</v>
      </c>
      <c r="X262" s="10">
        <v>29.7</v>
      </c>
      <c r="Y262">
        <v>0</v>
      </c>
      <c r="Z262">
        <v>0</v>
      </c>
      <c r="AA262">
        <v>2732</v>
      </c>
      <c r="AB262">
        <v>3159</v>
      </c>
    </row>
    <row r="263" spans="1:28" x14ac:dyDescent="0.6">
      <c r="A263">
        <v>2024</v>
      </c>
      <c r="B263">
        <v>9</v>
      </c>
      <c r="C263">
        <v>18</v>
      </c>
      <c r="D263">
        <f t="shared" si="18"/>
        <v>3</v>
      </c>
      <c r="E263" t="s">
        <v>24</v>
      </c>
      <c r="F263" t="s">
        <v>15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1</v>
      </c>
      <c r="H263">
        <f t="shared" si="16"/>
        <v>0</v>
      </c>
      <c r="I263">
        <f t="shared" si="17"/>
        <v>1</v>
      </c>
      <c r="J263" s="12" t="s">
        <v>62</v>
      </c>
      <c r="K263" s="12"/>
      <c r="L263">
        <v>24904</v>
      </c>
      <c r="M263">
        <v>23124</v>
      </c>
      <c r="N263">
        <v>0.43345659353900112</v>
      </c>
      <c r="O263">
        <v>0.56654340646099888</v>
      </c>
      <c r="P263">
        <v>0.70267527172234878</v>
      </c>
      <c r="Q263">
        <v>0.29732472827765122</v>
      </c>
      <c r="R263">
        <v>0.20805894362623559</v>
      </c>
      <c r="S263" s="3">
        <v>3826</v>
      </c>
      <c r="T263" s="3">
        <f t="shared" si="19"/>
        <v>-349</v>
      </c>
      <c r="U263">
        <v>5336</v>
      </c>
      <c r="V263">
        <v>4224.2900383774277</v>
      </c>
      <c r="W263">
        <v>3826</v>
      </c>
      <c r="X263" s="10">
        <v>29.9</v>
      </c>
      <c r="Y263">
        <v>0</v>
      </c>
      <c r="Z263">
        <v>0</v>
      </c>
      <c r="AA263">
        <v>3228</v>
      </c>
      <c r="AB263">
        <v>3379</v>
      </c>
    </row>
    <row r="264" spans="1:28" x14ac:dyDescent="0.6">
      <c r="A264">
        <v>2024</v>
      </c>
      <c r="B264">
        <v>9</v>
      </c>
      <c r="C264">
        <v>19</v>
      </c>
      <c r="D264">
        <f t="shared" si="18"/>
        <v>4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16"/>
        <v>0</v>
      </c>
      <c r="I264">
        <f t="shared" si="17"/>
        <v>0</v>
      </c>
      <c r="L264">
        <v>23331</v>
      </c>
      <c r="M264">
        <v>21359</v>
      </c>
      <c r="N264">
        <v>0.42718877143617628</v>
      </c>
      <c r="O264">
        <v>0.57281122856382372</v>
      </c>
      <c r="P264">
        <v>0.69543201896143081</v>
      </c>
      <c r="Q264">
        <v>0.3045679810385693</v>
      </c>
      <c r="R264">
        <v>0.22730891753383101</v>
      </c>
      <c r="S264" s="3">
        <v>3693</v>
      </c>
      <c r="T264" s="3">
        <f t="shared" si="19"/>
        <v>-133</v>
      </c>
      <c r="U264">
        <v>5336</v>
      </c>
      <c r="V264">
        <v>4042.9835380189911</v>
      </c>
      <c r="W264">
        <v>3693</v>
      </c>
      <c r="X264" s="10">
        <v>30.1</v>
      </c>
      <c r="Y264">
        <v>0</v>
      </c>
      <c r="Z264">
        <v>0</v>
      </c>
      <c r="AA264">
        <v>3582</v>
      </c>
      <c r="AB264">
        <v>3496</v>
      </c>
    </row>
    <row r="265" spans="1:28" x14ac:dyDescent="0.6">
      <c r="A265">
        <v>2024</v>
      </c>
      <c r="B265">
        <v>9</v>
      </c>
      <c r="C265">
        <v>20</v>
      </c>
      <c r="D265">
        <f t="shared" si="18"/>
        <v>5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16"/>
        <v>0</v>
      </c>
      <c r="I265">
        <f t="shared" si="17"/>
        <v>0</v>
      </c>
      <c r="L265">
        <v>21818</v>
      </c>
      <c r="M265">
        <v>19172</v>
      </c>
      <c r="N265">
        <v>0.44671268658292879</v>
      </c>
      <c r="O265">
        <v>0.55328731341707116</v>
      </c>
      <c r="P265">
        <v>0.72493863307012096</v>
      </c>
      <c r="Q265">
        <v>0.27506136692987898</v>
      </c>
      <c r="R265">
        <v>0.37653669763531361</v>
      </c>
      <c r="S265" s="3">
        <v>4130</v>
      </c>
      <c r="T265" s="3">
        <f t="shared" si="19"/>
        <v>437</v>
      </c>
      <c r="U265">
        <v>5336</v>
      </c>
      <c r="V265">
        <v>4228.1566359875478</v>
      </c>
      <c r="W265">
        <v>4130</v>
      </c>
      <c r="X265" s="10">
        <v>27.8</v>
      </c>
      <c r="Y265">
        <v>24.9</v>
      </c>
      <c r="Z265">
        <v>692.22</v>
      </c>
      <c r="AA265">
        <v>3971</v>
      </c>
      <c r="AB265">
        <v>3622</v>
      </c>
    </row>
    <row r="266" spans="1:28" x14ac:dyDescent="0.6">
      <c r="A266">
        <v>2024</v>
      </c>
      <c r="B266">
        <v>9</v>
      </c>
      <c r="C266">
        <v>21</v>
      </c>
      <c r="D266">
        <f t="shared" si="18"/>
        <v>6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16"/>
        <v>0</v>
      </c>
      <c r="I266">
        <f t="shared" si="17"/>
        <v>0</v>
      </c>
      <c r="L266">
        <v>22181</v>
      </c>
      <c r="M266">
        <v>19301</v>
      </c>
      <c r="N266">
        <v>0.45572158269299051</v>
      </c>
      <c r="O266">
        <v>0.54427841730700965</v>
      </c>
      <c r="P266">
        <v>0.73609870370023345</v>
      </c>
      <c r="Q266">
        <v>0.2639012962997665</v>
      </c>
      <c r="R266">
        <v>0.47215261821890853</v>
      </c>
      <c r="S266" s="3">
        <v>4328</v>
      </c>
      <c r="T266" s="3">
        <f t="shared" si="19"/>
        <v>198</v>
      </c>
      <c r="U266">
        <v>5336</v>
      </c>
      <c r="V266">
        <v>4425.271455510303</v>
      </c>
      <c r="W266">
        <v>4328</v>
      </c>
      <c r="X266" s="10">
        <v>22.4</v>
      </c>
      <c r="Y266">
        <v>378.5</v>
      </c>
      <c r="Z266">
        <v>8478.4</v>
      </c>
      <c r="AA266">
        <v>3376</v>
      </c>
      <c r="AB266">
        <v>3261</v>
      </c>
    </row>
    <row r="267" spans="1:28" x14ac:dyDescent="0.6">
      <c r="A267">
        <v>2024</v>
      </c>
      <c r="B267">
        <v>9</v>
      </c>
      <c r="C267">
        <v>22</v>
      </c>
      <c r="D267">
        <f t="shared" si="18"/>
        <v>7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16"/>
        <v>0</v>
      </c>
      <c r="I267">
        <f t="shared" si="17"/>
        <v>0</v>
      </c>
      <c r="L267">
        <v>24467</v>
      </c>
      <c r="M267">
        <v>21080</v>
      </c>
      <c r="N267">
        <v>0.43460927162438728</v>
      </c>
      <c r="O267">
        <v>0.56539072837561266</v>
      </c>
      <c r="P267">
        <v>0.7003508784058774</v>
      </c>
      <c r="Q267">
        <v>0.29964912159412249</v>
      </c>
      <c r="R267">
        <v>0.22342177339445601</v>
      </c>
      <c r="S267" s="3">
        <v>4263</v>
      </c>
      <c r="T267" s="3">
        <f t="shared" si="19"/>
        <v>-65</v>
      </c>
      <c r="U267">
        <v>5336</v>
      </c>
      <c r="V267">
        <v>4416.7706393754697</v>
      </c>
      <c r="W267">
        <v>4263</v>
      </c>
      <c r="X267" s="10">
        <v>21.6</v>
      </c>
      <c r="Y267">
        <v>0.8</v>
      </c>
      <c r="Z267">
        <v>17.28</v>
      </c>
      <c r="AA267">
        <v>3844</v>
      </c>
      <c r="AB267">
        <v>4447</v>
      </c>
    </row>
    <row r="268" spans="1:28" x14ac:dyDescent="0.6">
      <c r="A268">
        <v>2024</v>
      </c>
      <c r="B268">
        <v>9</v>
      </c>
      <c r="C268">
        <v>23</v>
      </c>
      <c r="D268">
        <f t="shared" si="18"/>
        <v>1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16"/>
        <v>0</v>
      </c>
      <c r="I268">
        <f t="shared" si="17"/>
        <v>0</v>
      </c>
      <c r="L268">
        <v>20882</v>
      </c>
      <c r="M268">
        <v>21056</v>
      </c>
      <c r="N268">
        <v>0.42125156658028629</v>
      </c>
      <c r="O268">
        <v>0.57874843341971371</v>
      </c>
      <c r="P268">
        <v>0.69761970536191997</v>
      </c>
      <c r="Q268">
        <v>0.30238029463808008</v>
      </c>
      <c r="R268">
        <v>0.37209352066618501</v>
      </c>
      <c r="S268" s="3">
        <v>3741</v>
      </c>
      <c r="T268" s="3">
        <f t="shared" si="19"/>
        <v>-522</v>
      </c>
      <c r="U268">
        <v>5336</v>
      </c>
      <c r="V268">
        <v>3751.2516244220951</v>
      </c>
      <c r="W268">
        <v>3741</v>
      </c>
      <c r="X268" s="10">
        <v>21.3</v>
      </c>
      <c r="Y268">
        <v>0</v>
      </c>
      <c r="Z268">
        <v>0</v>
      </c>
      <c r="AA268">
        <v>3571</v>
      </c>
      <c r="AB268">
        <v>3694</v>
      </c>
    </row>
    <row r="269" spans="1:28" x14ac:dyDescent="0.6">
      <c r="A269">
        <v>2024</v>
      </c>
      <c r="B269">
        <v>9</v>
      </c>
      <c r="C269">
        <v>24</v>
      </c>
      <c r="D269">
        <f t="shared" si="18"/>
        <v>2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16"/>
        <v>0</v>
      </c>
      <c r="I269">
        <f t="shared" si="17"/>
        <v>0</v>
      </c>
      <c r="L269">
        <v>20271</v>
      </c>
      <c r="M269">
        <v>20318</v>
      </c>
      <c r="N269">
        <v>0.42913695058659551</v>
      </c>
      <c r="O269">
        <v>0.5708630494134046</v>
      </c>
      <c r="P269">
        <v>0.70732085798011868</v>
      </c>
      <c r="Q269">
        <v>0.29267914201988138</v>
      </c>
      <c r="R269">
        <v>0.1782689238562486</v>
      </c>
      <c r="S269" s="3">
        <v>3959</v>
      </c>
      <c r="T269" s="3">
        <f t="shared" si="19"/>
        <v>218</v>
      </c>
      <c r="U269">
        <v>5336</v>
      </c>
      <c r="V269">
        <v>3831.927417847608</v>
      </c>
      <c r="W269">
        <v>3959</v>
      </c>
      <c r="X269" s="10">
        <v>22.4</v>
      </c>
      <c r="Y269">
        <v>0</v>
      </c>
      <c r="Z269">
        <v>0</v>
      </c>
      <c r="AA269">
        <v>3873</v>
      </c>
      <c r="AB269">
        <v>3769</v>
      </c>
    </row>
    <row r="270" spans="1:28" x14ac:dyDescent="0.6">
      <c r="A270">
        <v>2024</v>
      </c>
      <c r="B270">
        <v>9</v>
      </c>
      <c r="C270">
        <v>25</v>
      </c>
      <c r="D270">
        <f t="shared" si="18"/>
        <v>3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16"/>
        <v>0</v>
      </c>
      <c r="I270">
        <f t="shared" si="17"/>
        <v>0</v>
      </c>
      <c r="L270">
        <v>20327</v>
      </c>
      <c r="M270">
        <v>21854</v>
      </c>
      <c r="N270">
        <v>0.44127266230549861</v>
      </c>
      <c r="O270">
        <v>0.55872733769450134</v>
      </c>
      <c r="P270">
        <v>0.71446296990883784</v>
      </c>
      <c r="Q270">
        <v>0.28553703009116221</v>
      </c>
      <c r="R270">
        <v>0.1173372376618004</v>
      </c>
      <c r="S270" s="3">
        <v>4040</v>
      </c>
      <c r="T270" s="3">
        <f t="shared" si="19"/>
        <v>81</v>
      </c>
      <c r="U270">
        <v>5336</v>
      </c>
      <c r="V270">
        <v>3929.180993107585</v>
      </c>
      <c r="W270">
        <v>4040</v>
      </c>
      <c r="X270" s="10">
        <v>24</v>
      </c>
      <c r="Y270">
        <v>0</v>
      </c>
      <c r="Z270">
        <v>0</v>
      </c>
      <c r="AA270">
        <v>4050</v>
      </c>
      <c r="AB270">
        <v>3842</v>
      </c>
    </row>
    <row r="271" spans="1:28" x14ac:dyDescent="0.6">
      <c r="A271">
        <v>2024</v>
      </c>
      <c r="B271">
        <v>9</v>
      </c>
      <c r="C271">
        <v>26</v>
      </c>
      <c r="D271">
        <f t="shared" si="18"/>
        <v>4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16"/>
        <v>0</v>
      </c>
      <c r="I271">
        <f t="shared" si="17"/>
        <v>0</v>
      </c>
      <c r="L271">
        <v>21816</v>
      </c>
      <c r="M271">
        <v>22260</v>
      </c>
      <c r="N271">
        <v>0.43722058348017417</v>
      </c>
      <c r="O271">
        <v>0.56277941651982577</v>
      </c>
      <c r="P271">
        <v>0.70466319636433972</v>
      </c>
      <c r="Q271">
        <v>0.29533680363566028</v>
      </c>
      <c r="R271">
        <v>0.14018841200088381</v>
      </c>
      <c r="S271" s="3">
        <v>4263</v>
      </c>
      <c r="T271" s="3">
        <f t="shared" si="19"/>
        <v>223</v>
      </c>
      <c r="U271">
        <v>5336</v>
      </c>
      <c r="V271">
        <v>4034.536544361647</v>
      </c>
      <c r="W271">
        <v>4263</v>
      </c>
      <c r="X271" s="10">
        <v>25.4</v>
      </c>
      <c r="Y271">
        <v>0</v>
      </c>
      <c r="Z271">
        <v>0</v>
      </c>
      <c r="AA271">
        <v>3730</v>
      </c>
      <c r="AB271">
        <v>3662</v>
      </c>
    </row>
    <row r="272" spans="1:28" x14ac:dyDescent="0.6">
      <c r="A272">
        <v>2024</v>
      </c>
      <c r="B272">
        <v>9</v>
      </c>
      <c r="C272">
        <v>27</v>
      </c>
      <c r="D272">
        <f t="shared" si="18"/>
        <v>5</v>
      </c>
      <c r="E272" s="16"/>
      <c r="F272" s="16"/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16"/>
        <v>0</v>
      </c>
      <c r="I272">
        <f t="shared" si="17"/>
        <v>0</v>
      </c>
      <c r="L272">
        <v>22147</v>
      </c>
      <c r="M272">
        <v>23107</v>
      </c>
      <c r="N272">
        <v>0.43200640139722268</v>
      </c>
      <c r="O272">
        <v>0.56799359860277721</v>
      </c>
      <c r="P272">
        <v>0.70682846428748813</v>
      </c>
      <c r="Q272">
        <v>0.29317153571251192</v>
      </c>
      <c r="R272">
        <v>0.16340040556986471</v>
      </c>
      <c r="S272" s="3">
        <v>4321</v>
      </c>
      <c r="T272" s="3">
        <f t="shared" si="19"/>
        <v>58</v>
      </c>
      <c r="U272">
        <v>5336</v>
      </c>
      <c r="V272">
        <v>4144.8244248247738</v>
      </c>
      <c r="W272">
        <v>4321</v>
      </c>
      <c r="X272" s="10">
        <v>25.2</v>
      </c>
      <c r="Y272">
        <v>0</v>
      </c>
      <c r="Z272">
        <v>0</v>
      </c>
      <c r="AA272">
        <v>4306</v>
      </c>
      <c r="AB272">
        <v>3960</v>
      </c>
    </row>
    <row r="273" spans="1:28" x14ac:dyDescent="0.6">
      <c r="A273">
        <v>2024</v>
      </c>
      <c r="B273">
        <v>9</v>
      </c>
      <c r="C273">
        <v>28</v>
      </c>
      <c r="D273">
        <f t="shared" si="18"/>
        <v>6</v>
      </c>
      <c r="E273" s="25" t="s">
        <v>41</v>
      </c>
      <c r="F273" s="17" t="s">
        <v>31</v>
      </c>
      <c r="G273" s="14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-3</v>
      </c>
      <c r="H273" s="14">
        <f t="shared" si="16"/>
        <v>0</v>
      </c>
      <c r="I273" s="14">
        <f t="shared" si="17"/>
        <v>1</v>
      </c>
      <c r="J273" s="12"/>
      <c r="K273" s="12" t="s">
        <v>91</v>
      </c>
      <c r="L273">
        <v>22112</v>
      </c>
      <c r="M273">
        <v>24905</v>
      </c>
      <c r="N273">
        <v>0.44253353715428018</v>
      </c>
      <c r="O273">
        <v>0.55746646284571977</v>
      </c>
      <c r="P273">
        <v>0.71832164653372088</v>
      </c>
      <c r="Q273">
        <v>0.28167835346627917</v>
      </c>
      <c r="R273">
        <v>0.15690550419652591</v>
      </c>
      <c r="S273" s="3">
        <v>4417</v>
      </c>
      <c r="T273" s="3">
        <f t="shared" si="19"/>
        <v>96</v>
      </c>
      <c r="U273">
        <v>5336</v>
      </c>
      <c r="V273">
        <v>4429.9597360640846</v>
      </c>
      <c r="W273">
        <v>4417</v>
      </c>
      <c r="X273" s="10">
        <v>24.3</v>
      </c>
      <c r="Y273">
        <v>0.2</v>
      </c>
      <c r="Z273">
        <v>4.8600000000000003</v>
      </c>
      <c r="AA273">
        <v>3326</v>
      </c>
      <c r="AB273">
        <v>3176</v>
      </c>
    </row>
    <row r="274" spans="1:28" x14ac:dyDescent="0.6">
      <c r="A274">
        <v>2024</v>
      </c>
      <c r="B274">
        <v>9</v>
      </c>
      <c r="C274">
        <v>29</v>
      </c>
      <c r="D274">
        <f t="shared" si="18"/>
        <v>7</v>
      </c>
      <c r="E274" s="17" t="s">
        <v>41</v>
      </c>
      <c r="F274" s="17" t="s">
        <v>13</v>
      </c>
      <c r="G274" s="1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-2</v>
      </c>
      <c r="H274" s="14">
        <f t="shared" si="16"/>
        <v>0</v>
      </c>
      <c r="I274" s="14">
        <f t="shared" si="17"/>
        <v>1</v>
      </c>
      <c r="J274" s="12"/>
      <c r="K274" s="12" t="s">
        <v>91</v>
      </c>
      <c r="L274">
        <v>22941</v>
      </c>
      <c r="M274">
        <v>23423</v>
      </c>
      <c r="N274">
        <v>0.41212298050533341</v>
      </c>
      <c r="O274">
        <v>0.58787701949466653</v>
      </c>
      <c r="P274">
        <v>0.7219655707400805</v>
      </c>
      <c r="Q274">
        <v>0.27803442925991939</v>
      </c>
      <c r="R274">
        <v>0.22212755472559401</v>
      </c>
      <c r="S274" s="3">
        <v>4378</v>
      </c>
      <c r="T274" s="3">
        <f t="shared" si="19"/>
        <v>-39</v>
      </c>
      <c r="U274">
        <v>5336</v>
      </c>
      <c r="V274">
        <v>4588.9397408460991</v>
      </c>
      <c r="W274">
        <v>4378</v>
      </c>
      <c r="X274" s="10">
        <v>23.2</v>
      </c>
      <c r="Y274">
        <v>0</v>
      </c>
      <c r="Z274">
        <v>0</v>
      </c>
      <c r="AA274">
        <v>3433</v>
      </c>
      <c r="AB274">
        <v>3995</v>
      </c>
    </row>
    <row r="275" spans="1:28" x14ac:dyDescent="0.6">
      <c r="A275">
        <v>2024</v>
      </c>
      <c r="B275">
        <v>9</v>
      </c>
      <c r="C275">
        <v>30</v>
      </c>
      <c r="D275">
        <f t="shared" si="18"/>
        <v>1</v>
      </c>
      <c r="E275" s="17" t="s">
        <v>41</v>
      </c>
      <c r="F275" s="17" t="s">
        <v>14</v>
      </c>
      <c r="G275" s="14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-1</v>
      </c>
      <c r="H275" s="14">
        <f t="shared" si="16"/>
        <v>0</v>
      </c>
      <c r="I275" s="14">
        <f t="shared" si="17"/>
        <v>1</v>
      </c>
      <c r="J275" s="12"/>
      <c r="K275" s="12" t="s">
        <v>91</v>
      </c>
      <c r="L275">
        <v>21195</v>
      </c>
      <c r="M275">
        <v>21987</v>
      </c>
      <c r="N275">
        <v>0.42482653655254282</v>
      </c>
      <c r="O275">
        <v>0.57517346344745723</v>
      </c>
      <c r="P275">
        <v>0.72524794177270957</v>
      </c>
      <c r="Q275">
        <v>0.27475205822729037</v>
      </c>
      <c r="R275">
        <v>0.25015884957835421</v>
      </c>
      <c r="S275" s="3">
        <v>3984</v>
      </c>
      <c r="T275" s="3">
        <f t="shared" si="19"/>
        <v>-394</v>
      </c>
      <c r="U275">
        <v>5336</v>
      </c>
      <c r="V275">
        <v>4019.205562489622</v>
      </c>
      <c r="W275">
        <v>3984</v>
      </c>
      <c r="X275" s="10">
        <v>24</v>
      </c>
      <c r="Y275">
        <v>0</v>
      </c>
      <c r="Z275">
        <v>0</v>
      </c>
      <c r="AA275">
        <v>3792</v>
      </c>
      <c r="AB275">
        <v>3669</v>
      </c>
    </row>
    <row r="276" spans="1:28" x14ac:dyDescent="0.6">
      <c r="A276">
        <v>2024</v>
      </c>
      <c r="B276">
        <v>10</v>
      </c>
      <c r="C276">
        <v>1</v>
      </c>
      <c r="D276">
        <f t="shared" si="18"/>
        <v>2</v>
      </c>
      <c r="E276" s="17" t="s">
        <v>41</v>
      </c>
      <c r="F276" s="17" t="s">
        <v>11</v>
      </c>
      <c r="G276" s="14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 s="14">
        <f t="shared" si="16"/>
        <v>1</v>
      </c>
      <c r="I276" s="14">
        <f t="shared" si="17"/>
        <v>1</v>
      </c>
      <c r="J276" s="12" t="s">
        <v>65</v>
      </c>
      <c r="K276" s="12" t="s">
        <v>91</v>
      </c>
      <c r="L276">
        <v>22004</v>
      </c>
      <c r="M276">
        <v>22834</v>
      </c>
      <c r="N276">
        <v>0.44295727548352393</v>
      </c>
      <c r="O276">
        <v>0.55704272451647596</v>
      </c>
      <c r="P276">
        <v>0.71952849893858106</v>
      </c>
      <c r="Q276">
        <v>0.28047150106141888</v>
      </c>
      <c r="R276">
        <v>0.2353340628949728</v>
      </c>
      <c r="S276" s="3">
        <v>4197</v>
      </c>
      <c r="T276" s="3">
        <f t="shared" si="19"/>
        <v>213</v>
      </c>
      <c r="U276">
        <v>5336</v>
      </c>
      <c r="V276">
        <v>4109.2851202433176</v>
      </c>
      <c r="W276">
        <v>4197</v>
      </c>
      <c r="X276" s="10">
        <v>23.7</v>
      </c>
      <c r="Y276">
        <v>0</v>
      </c>
      <c r="Z276">
        <v>0</v>
      </c>
      <c r="AA276">
        <v>3552</v>
      </c>
      <c r="AB276">
        <v>3468</v>
      </c>
    </row>
    <row r="277" spans="1:28" x14ac:dyDescent="0.6">
      <c r="A277">
        <v>2024</v>
      </c>
      <c r="B277">
        <v>10</v>
      </c>
      <c r="C277">
        <v>2</v>
      </c>
      <c r="D277">
        <f t="shared" si="18"/>
        <v>3</v>
      </c>
      <c r="E277" s="17" t="s">
        <v>41</v>
      </c>
      <c r="F277" s="17" t="s">
        <v>15</v>
      </c>
      <c r="G277" s="14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1</v>
      </c>
      <c r="H277" s="14">
        <f t="shared" si="16"/>
        <v>0</v>
      </c>
      <c r="I277" s="14">
        <f t="shared" si="17"/>
        <v>1</v>
      </c>
      <c r="J277" s="12"/>
      <c r="K277" s="12" t="s">
        <v>91</v>
      </c>
      <c r="L277">
        <v>21538</v>
      </c>
      <c r="M277">
        <v>23354</v>
      </c>
      <c r="N277">
        <v>0.45440665644022132</v>
      </c>
      <c r="O277">
        <v>0.54559334355977873</v>
      </c>
      <c r="P277">
        <v>0.70673730524088429</v>
      </c>
      <c r="Q277">
        <v>0.29326269475911582</v>
      </c>
      <c r="R277">
        <v>0.23856182051351221</v>
      </c>
      <c r="S277" s="3">
        <v>4344</v>
      </c>
      <c r="T277" s="3">
        <f t="shared" si="19"/>
        <v>147</v>
      </c>
      <c r="U277">
        <v>5336</v>
      </c>
      <c r="V277">
        <v>4137.8883505108843</v>
      </c>
      <c r="W277">
        <v>4344</v>
      </c>
      <c r="X277" s="10">
        <v>19.3</v>
      </c>
      <c r="Y277">
        <v>0</v>
      </c>
      <c r="Z277">
        <v>0</v>
      </c>
      <c r="AA277">
        <v>3792</v>
      </c>
      <c r="AB277">
        <v>3434</v>
      </c>
    </row>
    <row r="278" spans="1:28" x14ac:dyDescent="0.6">
      <c r="A278">
        <v>2024</v>
      </c>
      <c r="B278">
        <v>10</v>
      </c>
      <c r="C278">
        <v>3</v>
      </c>
      <c r="D278">
        <f t="shared" si="18"/>
        <v>4</v>
      </c>
      <c r="E278" s="17" t="s">
        <v>25</v>
      </c>
      <c r="F278" s="17" t="s">
        <v>17</v>
      </c>
      <c r="G278" s="14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2</v>
      </c>
      <c r="H278" s="14">
        <f t="shared" si="16"/>
        <v>0</v>
      </c>
      <c r="I278" s="14">
        <f t="shared" si="17"/>
        <v>1</v>
      </c>
      <c r="J278" s="12" t="s">
        <v>57</v>
      </c>
      <c r="K278" s="12" t="s">
        <v>91</v>
      </c>
      <c r="L278">
        <v>22609</v>
      </c>
      <c r="M278">
        <v>23261</v>
      </c>
      <c r="N278">
        <v>0.44828717191704448</v>
      </c>
      <c r="O278">
        <v>0.55171282808295552</v>
      </c>
      <c r="P278">
        <v>0.70935883510016673</v>
      </c>
      <c r="Q278">
        <v>0.29064116489983322</v>
      </c>
      <c r="R278">
        <v>0.27203726386964971</v>
      </c>
      <c r="S278" s="3">
        <v>4439</v>
      </c>
      <c r="T278" s="3">
        <f t="shared" si="19"/>
        <v>95</v>
      </c>
      <c r="U278">
        <v>5336</v>
      </c>
      <c r="V278">
        <v>4280.0368832740551</v>
      </c>
      <c r="W278">
        <v>4439</v>
      </c>
      <c r="X278" s="10">
        <v>17.7</v>
      </c>
      <c r="Y278">
        <v>12.2</v>
      </c>
      <c r="Z278">
        <v>215.94</v>
      </c>
      <c r="AA278">
        <v>3201</v>
      </c>
      <c r="AB278">
        <v>3158</v>
      </c>
    </row>
    <row r="279" spans="1:28" x14ac:dyDescent="0.6">
      <c r="A279">
        <v>2024</v>
      </c>
      <c r="B279">
        <v>10</v>
      </c>
      <c r="C279">
        <v>4</v>
      </c>
      <c r="D279">
        <f t="shared" si="18"/>
        <v>5</v>
      </c>
      <c r="E279" s="18"/>
      <c r="F279" s="18"/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16"/>
        <v>0</v>
      </c>
      <c r="I279">
        <f t="shared" si="17"/>
        <v>0</v>
      </c>
      <c r="L279">
        <v>22316</v>
      </c>
      <c r="M279">
        <v>21708</v>
      </c>
      <c r="N279">
        <v>0.41586170461602989</v>
      </c>
      <c r="O279">
        <v>0.58413829538397011</v>
      </c>
      <c r="P279">
        <v>0.70990232374315421</v>
      </c>
      <c r="Q279">
        <v>0.29009767625684579</v>
      </c>
      <c r="R279">
        <v>0.1451810828540932</v>
      </c>
      <c r="S279" s="3">
        <v>4429</v>
      </c>
      <c r="T279" s="3">
        <f t="shared" si="19"/>
        <v>-10</v>
      </c>
      <c r="U279">
        <v>5336</v>
      </c>
      <c r="V279">
        <v>4215.5999827198621</v>
      </c>
      <c r="W279">
        <v>4429</v>
      </c>
      <c r="X279" s="10">
        <v>19</v>
      </c>
      <c r="Y279">
        <v>0.3</v>
      </c>
      <c r="Z279">
        <v>5.7</v>
      </c>
      <c r="AA279">
        <v>3206</v>
      </c>
      <c r="AB279">
        <v>3093</v>
      </c>
    </row>
    <row r="280" spans="1:28" x14ac:dyDescent="0.6">
      <c r="A280">
        <v>2024</v>
      </c>
      <c r="B280">
        <v>10</v>
      </c>
      <c r="C280">
        <v>5</v>
      </c>
      <c r="D280">
        <f t="shared" si="18"/>
        <v>6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16"/>
        <v>0</v>
      </c>
      <c r="I280">
        <f t="shared" si="17"/>
        <v>0</v>
      </c>
      <c r="L280">
        <v>24805</v>
      </c>
      <c r="M280">
        <v>22737</v>
      </c>
      <c r="N280">
        <v>0.44321761071442373</v>
      </c>
      <c r="O280">
        <v>0.55678238928557633</v>
      </c>
      <c r="P280">
        <v>0.72540747626322433</v>
      </c>
      <c r="Q280">
        <v>0.27459252373677562</v>
      </c>
      <c r="R280">
        <v>0.13476860734953031</v>
      </c>
      <c r="S280" s="3">
        <v>4438</v>
      </c>
      <c r="T280" s="3">
        <f t="shared" si="19"/>
        <v>9</v>
      </c>
      <c r="U280">
        <v>5336</v>
      </c>
      <c r="V280">
        <v>4457.3335099633496</v>
      </c>
      <c r="W280">
        <v>4438</v>
      </c>
      <c r="X280" s="10">
        <v>21.1</v>
      </c>
      <c r="Y280">
        <v>0</v>
      </c>
      <c r="Z280">
        <v>0</v>
      </c>
      <c r="AA280">
        <v>3093</v>
      </c>
      <c r="AB280">
        <v>3449</v>
      </c>
    </row>
    <row r="281" spans="1:28" x14ac:dyDescent="0.6">
      <c r="A281">
        <v>2024</v>
      </c>
      <c r="B281">
        <v>10</v>
      </c>
      <c r="C281">
        <v>6</v>
      </c>
      <c r="D281">
        <f t="shared" si="18"/>
        <v>7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16"/>
        <v>0</v>
      </c>
      <c r="I281">
        <f t="shared" si="17"/>
        <v>0</v>
      </c>
      <c r="L281">
        <v>25495</v>
      </c>
      <c r="M281">
        <v>22163</v>
      </c>
      <c r="N281">
        <v>0.43326182272640112</v>
      </c>
      <c r="O281">
        <v>0.56673817727359888</v>
      </c>
      <c r="P281">
        <v>0.71264241021798846</v>
      </c>
      <c r="Q281">
        <v>0.28735758978201148</v>
      </c>
      <c r="R281">
        <v>0.18641864898694249</v>
      </c>
      <c r="S281" s="3">
        <v>4164</v>
      </c>
      <c r="T281" s="3">
        <f t="shared" si="19"/>
        <v>-274</v>
      </c>
      <c r="U281">
        <v>5336</v>
      </c>
      <c r="V281">
        <v>4530.4960114428404</v>
      </c>
      <c r="W281">
        <v>4164</v>
      </c>
      <c r="X281" s="10">
        <v>19.600000000000001</v>
      </c>
      <c r="Y281">
        <v>4</v>
      </c>
      <c r="Z281">
        <v>78.400000000000006</v>
      </c>
      <c r="AA281">
        <v>3214</v>
      </c>
      <c r="AB281">
        <v>3903</v>
      </c>
    </row>
    <row r="282" spans="1:28" x14ac:dyDescent="0.6">
      <c r="A282">
        <v>2024</v>
      </c>
      <c r="B282">
        <v>10</v>
      </c>
      <c r="C282">
        <v>7</v>
      </c>
      <c r="D282">
        <f t="shared" si="18"/>
        <v>1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16"/>
        <v>0</v>
      </c>
      <c r="I282">
        <f t="shared" si="17"/>
        <v>0</v>
      </c>
      <c r="L282">
        <v>20980</v>
      </c>
      <c r="M282">
        <v>21067</v>
      </c>
      <c r="N282">
        <v>0.42778618869950141</v>
      </c>
      <c r="O282">
        <v>0.57221381130049864</v>
      </c>
      <c r="P282">
        <v>0.70654213777278796</v>
      </c>
      <c r="Q282">
        <v>0.29345786222721199</v>
      </c>
      <c r="R282">
        <v>0.246817552932104</v>
      </c>
      <c r="S282" s="3">
        <v>3628</v>
      </c>
      <c r="T282" s="3">
        <f t="shared" si="19"/>
        <v>-536</v>
      </c>
      <c r="U282">
        <v>5336</v>
      </c>
      <c r="V282">
        <v>3810.3577025436871</v>
      </c>
      <c r="W282">
        <v>3628</v>
      </c>
      <c r="X282" s="10">
        <v>17.3</v>
      </c>
      <c r="Y282">
        <v>5</v>
      </c>
      <c r="Z282">
        <v>86.5</v>
      </c>
      <c r="AA282">
        <v>3435</v>
      </c>
      <c r="AB282">
        <v>3370</v>
      </c>
    </row>
    <row r="283" spans="1:28" x14ac:dyDescent="0.6">
      <c r="A283">
        <v>2024</v>
      </c>
      <c r="B283">
        <v>10</v>
      </c>
      <c r="C283">
        <v>8</v>
      </c>
      <c r="D283">
        <f t="shared" si="18"/>
        <v>2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16"/>
        <v>0</v>
      </c>
      <c r="I283">
        <f t="shared" si="17"/>
        <v>0</v>
      </c>
      <c r="L283">
        <v>20614</v>
      </c>
      <c r="M283">
        <v>22112</v>
      </c>
      <c r="N283">
        <v>0.44442864724461878</v>
      </c>
      <c r="O283">
        <v>0.55557135275538116</v>
      </c>
      <c r="P283">
        <v>0.71395835568345134</v>
      </c>
      <c r="Q283">
        <v>0.28604164431654872</v>
      </c>
      <c r="R283">
        <v>0.2246038775769244</v>
      </c>
      <c r="S283" s="3">
        <v>3923</v>
      </c>
      <c r="T283" s="3">
        <f t="shared" si="19"/>
        <v>295</v>
      </c>
      <c r="U283">
        <v>5336</v>
      </c>
      <c r="V283">
        <v>3889.0793173652651</v>
      </c>
      <c r="W283">
        <v>3923</v>
      </c>
      <c r="X283" s="10">
        <v>19.5</v>
      </c>
      <c r="Y283">
        <v>0.1</v>
      </c>
      <c r="Z283">
        <v>1.95</v>
      </c>
      <c r="AA283">
        <v>3848</v>
      </c>
      <c r="AB283">
        <v>3533</v>
      </c>
    </row>
    <row r="284" spans="1:28" x14ac:dyDescent="0.6">
      <c r="A284">
        <v>2024</v>
      </c>
      <c r="B284">
        <v>10</v>
      </c>
      <c r="C284">
        <v>9</v>
      </c>
      <c r="D284">
        <f t="shared" si="18"/>
        <v>3</v>
      </c>
      <c r="E284" t="s">
        <v>32</v>
      </c>
      <c r="F284" t="s">
        <v>11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16"/>
        <v>1</v>
      </c>
      <c r="I284">
        <f t="shared" si="17"/>
        <v>1</v>
      </c>
      <c r="J284" s="12" t="s">
        <v>59</v>
      </c>
      <c r="K284" s="12"/>
      <c r="L284">
        <v>21268</v>
      </c>
      <c r="M284">
        <v>21899</v>
      </c>
      <c r="N284">
        <v>0.43640132182109959</v>
      </c>
      <c r="O284">
        <v>0.56359867817890041</v>
      </c>
      <c r="P284">
        <v>0.71241785759314435</v>
      </c>
      <c r="Q284">
        <v>0.28758214240685559</v>
      </c>
      <c r="R284">
        <v>0.17477021673160811</v>
      </c>
      <c r="S284" s="3">
        <v>4126</v>
      </c>
      <c r="T284" s="3">
        <f t="shared" si="19"/>
        <v>203</v>
      </c>
      <c r="U284">
        <v>5336</v>
      </c>
      <c r="V284">
        <v>4157.1589771615991</v>
      </c>
      <c r="W284">
        <v>4126</v>
      </c>
      <c r="X284" s="10">
        <v>19.3</v>
      </c>
      <c r="Y284">
        <v>0</v>
      </c>
      <c r="Z284">
        <v>0</v>
      </c>
      <c r="AA284">
        <v>3434</v>
      </c>
      <c r="AB284">
        <v>3360</v>
      </c>
    </row>
    <row r="285" spans="1:28" x14ac:dyDescent="0.6">
      <c r="A285">
        <v>2024</v>
      </c>
      <c r="B285">
        <v>10</v>
      </c>
      <c r="C285">
        <v>10</v>
      </c>
      <c r="D285">
        <f t="shared" si="18"/>
        <v>4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16"/>
        <v>0</v>
      </c>
      <c r="I285">
        <f t="shared" si="17"/>
        <v>0</v>
      </c>
      <c r="L285">
        <v>22160</v>
      </c>
      <c r="M285">
        <v>20094</v>
      </c>
      <c r="N285">
        <v>0.44129649125232812</v>
      </c>
      <c r="O285">
        <v>0.55870350874767194</v>
      </c>
      <c r="P285">
        <v>0.71311130253627064</v>
      </c>
      <c r="Q285">
        <v>0.2868886974637293</v>
      </c>
      <c r="R285">
        <v>0.21406415469837431</v>
      </c>
      <c r="S285" s="3">
        <v>4278</v>
      </c>
      <c r="T285" s="3">
        <f t="shared" si="19"/>
        <v>152</v>
      </c>
      <c r="U285">
        <v>5336</v>
      </c>
      <c r="V285">
        <v>4123.1253705127647</v>
      </c>
      <c r="W285">
        <v>4278</v>
      </c>
      <c r="X285" s="10">
        <v>19.8</v>
      </c>
      <c r="Y285">
        <v>0</v>
      </c>
      <c r="Z285">
        <v>0</v>
      </c>
      <c r="AA285">
        <v>3746</v>
      </c>
      <c r="AB285">
        <v>3608</v>
      </c>
    </row>
    <row r="286" spans="1:28" x14ac:dyDescent="0.6">
      <c r="A286">
        <v>2024</v>
      </c>
      <c r="B286">
        <v>10</v>
      </c>
      <c r="C286">
        <v>11</v>
      </c>
      <c r="D286">
        <f t="shared" si="18"/>
        <v>5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16"/>
        <v>0</v>
      </c>
      <c r="I286">
        <f t="shared" si="17"/>
        <v>0</v>
      </c>
      <c r="L286">
        <v>21607</v>
      </c>
      <c r="M286">
        <v>21487</v>
      </c>
      <c r="N286">
        <v>0.43992149491375487</v>
      </c>
      <c r="O286">
        <v>0.56007850508624502</v>
      </c>
      <c r="P286">
        <v>0.70190823412003522</v>
      </c>
      <c r="Q286">
        <v>0.29809176587996472</v>
      </c>
      <c r="R286">
        <v>0.20724022759854119</v>
      </c>
      <c r="S286" s="3">
        <v>4422</v>
      </c>
      <c r="T286" s="3">
        <f t="shared" si="19"/>
        <v>144</v>
      </c>
      <c r="U286">
        <v>5336</v>
      </c>
      <c r="V286">
        <v>4123.6193990893071</v>
      </c>
      <c r="W286">
        <v>4422</v>
      </c>
      <c r="X286" s="10">
        <v>20.8</v>
      </c>
      <c r="Y286">
        <v>0</v>
      </c>
      <c r="Z286">
        <v>0</v>
      </c>
      <c r="AA286">
        <v>3790</v>
      </c>
      <c r="AB286">
        <v>3426</v>
      </c>
    </row>
    <row r="287" spans="1:28" x14ac:dyDescent="0.6">
      <c r="A287">
        <v>2024</v>
      </c>
      <c r="B287">
        <v>10</v>
      </c>
      <c r="C287">
        <v>12</v>
      </c>
      <c r="D287">
        <f t="shared" si="18"/>
        <v>6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16"/>
        <v>0</v>
      </c>
      <c r="I287">
        <f t="shared" si="17"/>
        <v>0</v>
      </c>
      <c r="L287">
        <v>23295</v>
      </c>
      <c r="M287">
        <v>22808</v>
      </c>
      <c r="N287">
        <v>0.45509213009213012</v>
      </c>
      <c r="O287">
        <v>0.54490786990786988</v>
      </c>
      <c r="P287">
        <v>0.72282652948742909</v>
      </c>
      <c r="Q287">
        <v>0.27717347051257091</v>
      </c>
      <c r="R287">
        <v>0.12234273800017741</v>
      </c>
      <c r="S287" s="3">
        <v>4481</v>
      </c>
      <c r="T287" s="3">
        <f t="shared" si="19"/>
        <v>59</v>
      </c>
      <c r="U287">
        <v>5336</v>
      </c>
      <c r="V287">
        <v>4366.5545680040141</v>
      </c>
      <c r="W287">
        <v>4481</v>
      </c>
      <c r="X287" s="10">
        <v>21.1</v>
      </c>
      <c r="Y287">
        <v>0</v>
      </c>
      <c r="Z287">
        <v>0</v>
      </c>
      <c r="AA287">
        <v>3162</v>
      </c>
      <c r="AB287">
        <v>3281</v>
      </c>
    </row>
    <row r="288" spans="1:28" x14ac:dyDescent="0.6">
      <c r="A288">
        <v>2024</v>
      </c>
      <c r="B288">
        <v>10</v>
      </c>
      <c r="C288">
        <v>13</v>
      </c>
      <c r="D288">
        <f t="shared" si="18"/>
        <v>7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16"/>
        <v>0</v>
      </c>
      <c r="I288">
        <f t="shared" si="17"/>
        <v>0</v>
      </c>
      <c r="L288">
        <v>25029</v>
      </c>
      <c r="M288">
        <v>23242</v>
      </c>
      <c r="N288">
        <v>0.43586928258208529</v>
      </c>
      <c r="O288">
        <v>0.56413071741791465</v>
      </c>
      <c r="P288">
        <v>0.71101568457241371</v>
      </c>
      <c r="Q288">
        <v>0.28898431542758618</v>
      </c>
      <c r="R288">
        <v>0.22117823898920241</v>
      </c>
      <c r="S288" s="3">
        <v>4338</v>
      </c>
      <c r="T288" s="3">
        <f t="shared" si="19"/>
        <v>-143</v>
      </c>
      <c r="U288">
        <v>5336</v>
      </c>
      <c r="V288">
        <v>4489.5036408392034</v>
      </c>
      <c r="W288">
        <v>4338</v>
      </c>
      <c r="X288" s="10">
        <v>21.5</v>
      </c>
      <c r="Y288">
        <v>0</v>
      </c>
      <c r="Z288">
        <v>0</v>
      </c>
      <c r="AA288">
        <v>3344</v>
      </c>
      <c r="AB288">
        <v>4194</v>
      </c>
    </row>
    <row r="289" spans="1:28" x14ac:dyDescent="0.6">
      <c r="A289">
        <v>2024</v>
      </c>
      <c r="B289">
        <v>10</v>
      </c>
      <c r="C289">
        <v>14</v>
      </c>
      <c r="D289">
        <f t="shared" si="18"/>
        <v>1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16"/>
        <v>0</v>
      </c>
      <c r="I289">
        <f t="shared" si="17"/>
        <v>0</v>
      </c>
      <c r="L289">
        <v>22396</v>
      </c>
      <c r="M289">
        <v>22209</v>
      </c>
      <c r="N289">
        <v>0.44602521231778203</v>
      </c>
      <c r="O289">
        <v>0.55397478768221797</v>
      </c>
      <c r="P289">
        <v>0.70762333641590602</v>
      </c>
      <c r="Q289">
        <v>0.29237666358409392</v>
      </c>
      <c r="R289">
        <v>0.27548146212232899</v>
      </c>
      <c r="S289" s="3">
        <v>3539</v>
      </c>
      <c r="T289" s="3">
        <f t="shared" si="19"/>
        <v>-799</v>
      </c>
      <c r="U289">
        <v>5336</v>
      </c>
      <c r="V289">
        <v>3852.0459066058361</v>
      </c>
      <c r="W289">
        <v>3539</v>
      </c>
      <c r="X289" s="10">
        <v>21.8</v>
      </c>
      <c r="Y289">
        <v>33.200000000000003</v>
      </c>
      <c r="Z289">
        <v>723.7600000000001</v>
      </c>
      <c r="AA289">
        <v>3415</v>
      </c>
      <c r="AB289">
        <v>3687</v>
      </c>
    </row>
    <row r="290" spans="1:28" x14ac:dyDescent="0.6">
      <c r="A290">
        <v>2024</v>
      </c>
      <c r="B290">
        <v>10</v>
      </c>
      <c r="C290">
        <v>15</v>
      </c>
      <c r="D290">
        <f t="shared" si="18"/>
        <v>2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16"/>
        <v>0</v>
      </c>
      <c r="I290">
        <f t="shared" si="17"/>
        <v>0</v>
      </c>
      <c r="L290">
        <v>20258</v>
      </c>
      <c r="M290">
        <v>21715</v>
      </c>
      <c r="N290">
        <v>0.44670864579014669</v>
      </c>
      <c r="O290">
        <v>0.5532913542098532</v>
      </c>
      <c r="P290">
        <v>0.70726632457340022</v>
      </c>
      <c r="Q290">
        <v>0.29273367542659978</v>
      </c>
      <c r="R290">
        <v>0.23944016045082611</v>
      </c>
      <c r="S290" s="3">
        <v>3585</v>
      </c>
      <c r="T290" s="3">
        <f t="shared" si="19"/>
        <v>46</v>
      </c>
      <c r="U290">
        <v>5336</v>
      </c>
      <c r="V290">
        <v>3826.413370608589</v>
      </c>
      <c r="W290">
        <v>3585</v>
      </c>
      <c r="X290" s="10">
        <v>21.8</v>
      </c>
      <c r="Y290">
        <v>18.600000000000001</v>
      </c>
      <c r="Z290">
        <v>405.48</v>
      </c>
      <c r="AA290">
        <v>3550</v>
      </c>
      <c r="AB290">
        <v>3374</v>
      </c>
    </row>
    <row r="291" spans="1:28" x14ac:dyDescent="0.6">
      <c r="A291">
        <v>2024</v>
      </c>
      <c r="B291">
        <v>10</v>
      </c>
      <c r="C291">
        <v>16</v>
      </c>
      <c r="D291">
        <f t="shared" si="18"/>
        <v>3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16"/>
        <v>0</v>
      </c>
      <c r="I291">
        <f t="shared" si="17"/>
        <v>0</v>
      </c>
      <c r="L291">
        <v>20430</v>
      </c>
      <c r="M291">
        <v>22376</v>
      </c>
      <c r="N291">
        <v>0.4401503359143133</v>
      </c>
      <c r="O291">
        <v>0.5598496640856867</v>
      </c>
      <c r="P291">
        <v>0.72738619072301458</v>
      </c>
      <c r="Q291">
        <v>0.27261380927698542</v>
      </c>
      <c r="R291">
        <v>0.13861849359891609</v>
      </c>
      <c r="S291" s="3">
        <v>3821</v>
      </c>
      <c r="T291" s="3">
        <f t="shared" si="19"/>
        <v>236</v>
      </c>
      <c r="U291">
        <v>5336</v>
      </c>
      <c r="V291">
        <v>4003.5166483019261</v>
      </c>
      <c r="W291">
        <v>3821</v>
      </c>
      <c r="X291" s="10">
        <v>21.9</v>
      </c>
      <c r="Y291">
        <v>0</v>
      </c>
      <c r="Z291">
        <v>0</v>
      </c>
      <c r="AA291">
        <v>3693</v>
      </c>
      <c r="AB291">
        <v>3435</v>
      </c>
    </row>
    <row r="292" spans="1:28" x14ac:dyDescent="0.6">
      <c r="A292">
        <v>2024</v>
      </c>
      <c r="B292">
        <v>10</v>
      </c>
      <c r="C292">
        <v>17</v>
      </c>
      <c r="D292">
        <f t="shared" si="18"/>
        <v>4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16"/>
        <v>0</v>
      </c>
      <c r="I292">
        <f t="shared" si="17"/>
        <v>0</v>
      </c>
      <c r="L292">
        <v>21553</v>
      </c>
      <c r="M292">
        <v>22035</v>
      </c>
      <c r="N292">
        <v>0.4435783075056432</v>
      </c>
      <c r="O292">
        <v>0.5564216924943568</v>
      </c>
      <c r="P292">
        <v>0.70566112998274722</v>
      </c>
      <c r="Q292">
        <v>0.29433887001725278</v>
      </c>
      <c r="R292">
        <v>0.1922771142130093</v>
      </c>
      <c r="S292" s="3">
        <v>4102</v>
      </c>
      <c r="T292" s="3">
        <f t="shared" si="19"/>
        <v>281</v>
      </c>
      <c r="U292">
        <v>5336</v>
      </c>
      <c r="V292">
        <v>4052.642747509602</v>
      </c>
      <c r="W292">
        <v>4102</v>
      </c>
      <c r="X292" s="10">
        <v>21</v>
      </c>
      <c r="Y292">
        <v>0</v>
      </c>
      <c r="Z292">
        <v>0</v>
      </c>
      <c r="AA292">
        <v>4044</v>
      </c>
      <c r="AB292">
        <v>3724</v>
      </c>
    </row>
    <row r="293" spans="1:28" x14ac:dyDescent="0.6">
      <c r="A293">
        <v>2024</v>
      </c>
      <c r="B293">
        <v>10</v>
      </c>
      <c r="C293">
        <v>18</v>
      </c>
      <c r="D293">
        <f t="shared" si="18"/>
        <v>5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16"/>
        <v>0</v>
      </c>
      <c r="I293">
        <f t="shared" si="17"/>
        <v>0</v>
      </c>
      <c r="L293">
        <v>20335</v>
      </c>
      <c r="M293">
        <v>19969</v>
      </c>
      <c r="N293">
        <v>0.48527301529486921</v>
      </c>
      <c r="O293">
        <v>0.51472698470513079</v>
      </c>
      <c r="P293">
        <v>0.72660018202724452</v>
      </c>
      <c r="Q293">
        <v>0.27339981797275548</v>
      </c>
      <c r="R293">
        <v>0.48808312481140748</v>
      </c>
      <c r="S293" s="3">
        <v>4424</v>
      </c>
      <c r="T293" s="3">
        <f t="shared" si="19"/>
        <v>322</v>
      </c>
      <c r="U293">
        <v>5336</v>
      </c>
      <c r="V293">
        <v>4136.7513897315084</v>
      </c>
      <c r="W293">
        <v>4424</v>
      </c>
      <c r="X293" s="10">
        <v>22.9</v>
      </c>
      <c r="Y293">
        <v>22.1</v>
      </c>
      <c r="Z293">
        <v>506.09</v>
      </c>
      <c r="AA293">
        <v>3771</v>
      </c>
      <c r="AB293">
        <v>3329</v>
      </c>
    </row>
    <row r="294" spans="1:28" x14ac:dyDescent="0.6">
      <c r="A294">
        <v>2024</v>
      </c>
      <c r="B294">
        <v>10</v>
      </c>
      <c r="C294">
        <v>19</v>
      </c>
      <c r="D294">
        <f t="shared" si="18"/>
        <v>6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16"/>
        <v>0</v>
      </c>
      <c r="I294">
        <f t="shared" si="17"/>
        <v>0</v>
      </c>
      <c r="L294">
        <v>22641</v>
      </c>
      <c r="M294">
        <v>24607</v>
      </c>
      <c r="N294">
        <v>0.42891877868321537</v>
      </c>
      <c r="O294">
        <v>0.57108122131678463</v>
      </c>
      <c r="P294">
        <v>0.71860594723025739</v>
      </c>
      <c r="Q294">
        <v>0.28139405276974261</v>
      </c>
      <c r="R294">
        <v>0.39181126788139842</v>
      </c>
      <c r="S294" s="3">
        <v>4546</v>
      </c>
      <c r="T294" s="3">
        <f t="shared" si="19"/>
        <v>122</v>
      </c>
      <c r="U294">
        <v>5336</v>
      </c>
      <c r="V294">
        <v>4335.0405776303987</v>
      </c>
      <c r="W294">
        <v>4546</v>
      </c>
      <c r="X294" s="10">
        <v>20.100000000000001</v>
      </c>
      <c r="Y294">
        <v>1.5</v>
      </c>
      <c r="Z294">
        <v>30.15</v>
      </c>
      <c r="AA294">
        <v>3590</v>
      </c>
      <c r="AB294">
        <v>3623</v>
      </c>
    </row>
    <row r="295" spans="1:28" x14ac:dyDescent="0.6">
      <c r="A295">
        <v>2024</v>
      </c>
      <c r="B295">
        <v>10</v>
      </c>
      <c r="C295">
        <v>20</v>
      </c>
      <c r="D295">
        <f t="shared" si="18"/>
        <v>7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16"/>
        <v>0</v>
      </c>
      <c r="I295">
        <f t="shared" si="17"/>
        <v>0</v>
      </c>
      <c r="L295">
        <v>24015</v>
      </c>
      <c r="M295">
        <v>22924</v>
      </c>
      <c r="N295">
        <v>0.43413986001857058</v>
      </c>
      <c r="O295">
        <v>0.56586013998142937</v>
      </c>
      <c r="P295">
        <v>0.70319801427249984</v>
      </c>
      <c r="Q295">
        <v>0.29680198572750022</v>
      </c>
      <c r="R295">
        <v>0.35450950600422471</v>
      </c>
      <c r="S295" s="3">
        <v>4447</v>
      </c>
      <c r="T295" s="3">
        <f t="shared" si="19"/>
        <v>-99</v>
      </c>
      <c r="U295">
        <v>5336</v>
      </c>
      <c r="V295">
        <v>4446.8870244766586</v>
      </c>
      <c r="W295">
        <v>4447</v>
      </c>
      <c r="X295" s="10">
        <v>15.7</v>
      </c>
      <c r="Y295">
        <v>0</v>
      </c>
      <c r="Z295">
        <v>0</v>
      </c>
      <c r="AA295">
        <v>3473</v>
      </c>
      <c r="AB295">
        <v>4246</v>
      </c>
    </row>
    <row r="296" spans="1:28" x14ac:dyDescent="0.6">
      <c r="A296">
        <v>2024</v>
      </c>
      <c r="B296">
        <v>10</v>
      </c>
      <c r="C296">
        <v>21</v>
      </c>
      <c r="D296">
        <f t="shared" si="18"/>
        <v>1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16"/>
        <v>0</v>
      </c>
      <c r="I296">
        <f t="shared" si="17"/>
        <v>0</v>
      </c>
      <c r="L296">
        <v>22394</v>
      </c>
      <c r="M296">
        <v>22174</v>
      </c>
      <c r="N296">
        <v>0.44484007741383452</v>
      </c>
      <c r="O296">
        <v>0.55515992258616553</v>
      </c>
      <c r="P296">
        <v>0.71448800647944699</v>
      </c>
      <c r="Q296">
        <v>0.28551199352055301</v>
      </c>
      <c r="R296">
        <v>0.3298759113364832</v>
      </c>
      <c r="S296" s="3">
        <v>3690</v>
      </c>
      <c r="T296" s="3">
        <f t="shared" si="19"/>
        <v>-757</v>
      </c>
      <c r="U296">
        <v>5336</v>
      </c>
      <c r="V296">
        <v>3895.3516369172262</v>
      </c>
      <c r="W296">
        <v>3690</v>
      </c>
      <c r="X296" s="10">
        <v>19.8</v>
      </c>
      <c r="Y296">
        <v>0.4</v>
      </c>
      <c r="Z296">
        <v>7.9200000000000008</v>
      </c>
      <c r="AA296">
        <v>3519</v>
      </c>
      <c r="AB296">
        <v>3757</v>
      </c>
    </row>
    <row r="297" spans="1:28" x14ac:dyDescent="0.6">
      <c r="A297">
        <v>2024</v>
      </c>
      <c r="B297">
        <v>10</v>
      </c>
      <c r="C297">
        <v>22</v>
      </c>
      <c r="D297">
        <f t="shared" si="18"/>
        <v>2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16"/>
        <v>0</v>
      </c>
      <c r="I297">
        <f t="shared" si="17"/>
        <v>0</v>
      </c>
      <c r="L297">
        <v>20385</v>
      </c>
      <c r="M297">
        <v>21829</v>
      </c>
      <c r="N297">
        <v>0.44776619334987577</v>
      </c>
      <c r="O297">
        <v>0.55223380665012434</v>
      </c>
      <c r="P297">
        <v>0.7089057679910894</v>
      </c>
      <c r="Q297">
        <v>0.29109423200891049</v>
      </c>
      <c r="R297">
        <v>0.25619412314686402</v>
      </c>
      <c r="S297" s="3">
        <v>3837</v>
      </c>
      <c r="T297" s="3">
        <f t="shared" si="19"/>
        <v>147</v>
      </c>
      <c r="U297">
        <v>5336</v>
      </c>
      <c r="V297">
        <v>3793.7476140292811</v>
      </c>
      <c r="W297">
        <v>3837</v>
      </c>
      <c r="X297" s="10">
        <v>20.2</v>
      </c>
      <c r="Y297">
        <v>105.7</v>
      </c>
      <c r="Z297">
        <v>2135.14</v>
      </c>
      <c r="AA297">
        <v>3640</v>
      </c>
      <c r="AB297">
        <v>3451</v>
      </c>
    </row>
    <row r="298" spans="1:28" x14ac:dyDescent="0.6">
      <c r="A298">
        <v>2024</v>
      </c>
      <c r="B298">
        <v>10</v>
      </c>
      <c r="C298">
        <v>23</v>
      </c>
      <c r="D298">
        <f t="shared" si="18"/>
        <v>3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16"/>
        <v>0</v>
      </c>
      <c r="I298">
        <f t="shared" si="17"/>
        <v>0</v>
      </c>
      <c r="L298">
        <v>20308</v>
      </c>
      <c r="M298">
        <v>22374</v>
      </c>
      <c r="N298">
        <v>0.42581856820611153</v>
      </c>
      <c r="O298">
        <v>0.57418143179388847</v>
      </c>
      <c r="P298">
        <v>0.71682055449356497</v>
      </c>
      <c r="Q298">
        <v>0.28317944550643509</v>
      </c>
      <c r="R298">
        <v>0.14230340497641539</v>
      </c>
      <c r="S298" s="3">
        <v>3975</v>
      </c>
      <c r="T298" s="3">
        <f t="shared" si="19"/>
        <v>138</v>
      </c>
      <c r="U298">
        <v>5336</v>
      </c>
      <c r="V298">
        <v>3986.2845430956172</v>
      </c>
      <c r="W298">
        <v>3975</v>
      </c>
      <c r="X298" s="10">
        <v>18</v>
      </c>
      <c r="Y298">
        <v>0</v>
      </c>
      <c r="Z298">
        <v>0</v>
      </c>
      <c r="AA298">
        <v>3788</v>
      </c>
      <c r="AB298">
        <v>3551</v>
      </c>
    </row>
    <row r="299" spans="1:28" x14ac:dyDescent="0.6">
      <c r="A299">
        <v>2024</v>
      </c>
      <c r="B299">
        <v>10</v>
      </c>
      <c r="C299">
        <v>24</v>
      </c>
      <c r="D299">
        <f t="shared" si="18"/>
        <v>4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16"/>
        <v>0</v>
      </c>
      <c r="I299">
        <f t="shared" si="17"/>
        <v>0</v>
      </c>
      <c r="L299">
        <v>22814</v>
      </c>
      <c r="M299">
        <v>22087</v>
      </c>
      <c r="N299">
        <v>0.43520256832950333</v>
      </c>
      <c r="O299">
        <v>0.56479743167049667</v>
      </c>
      <c r="P299">
        <v>0.70551084622292048</v>
      </c>
      <c r="Q299">
        <v>0.29448915377707952</v>
      </c>
      <c r="R299">
        <v>0.30194808631341141</v>
      </c>
      <c r="S299" s="3">
        <v>4181</v>
      </c>
      <c r="T299" s="3">
        <f t="shared" si="19"/>
        <v>206</v>
      </c>
      <c r="U299">
        <v>5336</v>
      </c>
      <c r="V299">
        <v>4149.8947314208963</v>
      </c>
      <c r="W299">
        <v>4181</v>
      </c>
      <c r="X299" s="10">
        <v>16.3</v>
      </c>
      <c r="Y299">
        <v>0</v>
      </c>
      <c r="Z299">
        <v>0</v>
      </c>
      <c r="AA299">
        <v>3970</v>
      </c>
      <c r="AB299">
        <v>3813</v>
      </c>
    </row>
    <row r="300" spans="1:28" x14ac:dyDescent="0.6">
      <c r="A300">
        <v>2024</v>
      </c>
      <c r="B300">
        <v>10</v>
      </c>
      <c r="C300">
        <v>25</v>
      </c>
      <c r="D300">
        <f t="shared" si="18"/>
        <v>5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16"/>
        <v>0</v>
      </c>
      <c r="I300">
        <f t="shared" si="17"/>
        <v>0</v>
      </c>
      <c r="L300">
        <v>23265</v>
      </c>
      <c r="M300">
        <v>23609</v>
      </c>
      <c r="N300">
        <v>0.43890703536972531</v>
      </c>
      <c r="O300">
        <v>0.56109296463027469</v>
      </c>
      <c r="P300">
        <v>0.70823432330503189</v>
      </c>
      <c r="Q300">
        <v>0.29176567669496811</v>
      </c>
      <c r="R300">
        <v>0.25785702437575458</v>
      </c>
      <c r="S300" s="3">
        <v>4239</v>
      </c>
      <c r="T300" s="3">
        <f t="shared" si="19"/>
        <v>58</v>
      </c>
      <c r="U300">
        <v>5336</v>
      </c>
      <c r="V300">
        <v>4244.4959603097896</v>
      </c>
      <c r="W300">
        <v>4239</v>
      </c>
      <c r="X300" s="10">
        <v>19</v>
      </c>
      <c r="Y300">
        <v>0</v>
      </c>
      <c r="Z300">
        <v>0</v>
      </c>
      <c r="AA300">
        <v>4009</v>
      </c>
      <c r="AB300">
        <v>3684</v>
      </c>
    </row>
    <row r="301" spans="1:28" x14ac:dyDescent="0.6">
      <c r="A301">
        <v>2024</v>
      </c>
      <c r="B301">
        <v>10</v>
      </c>
      <c r="C301">
        <v>26</v>
      </c>
      <c r="D301">
        <f t="shared" si="18"/>
        <v>6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16"/>
        <v>0</v>
      </c>
      <c r="I301">
        <f t="shared" si="17"/>
        <v>0</v>
      </c>
      <c r="L301">
        <v>24240</v>
      </c>
      <c r="M301">
        <v>23568</v>
      </c>
      <c r="N301">
        <v>0.44735852096533207</v>
      </c>
      <c r="O301">
        <v>0.55264147903466787</v>
      </c>
      <c r="P301">
        <v>0.71872310839029108</v>
      </c>
      <c r="Q301">
        <v>0.28127689160970892</v>
      </c>
      <c r="R301">
        <v>0.20945689587330449</v>
      </c>
      <c r="S301" s="3">
        <v>4341</v>
      </c>
      <c r="T301" s="3">
        <f t="shared" si="19"/>
        <v>102</v>
      </c>
      <c r="U301">
        <v>5336</v>
      </c>
      <c r="V301">
        <v>4410.9388060895917</v>
      </c>
      <c r="W301">
        <v>4341</v>
      </c>
      <c r="X301" s="10">
        <v>19.399999999999999</v>
      </c>
      <c r="Y301">
        <v>0</v>
      </c>
      <c r="Z301">
        <v>0</v>
      </c>
      <c r="AA301">
        <v>3131</v>
      </c>
      <c r="AB301">
        <v>3342</v>
      </c>
    </row>
    <row r="302" spans="1:28" x14ac:dyDescent="0.6">
      <c r="A302">
        <v>2024</v>
      </c>
      <c r="B302">
        <v>10</v>
      </c>
      <c r="C302">
        <v>27</v>
      </c>
      <c r="D302">
        <f t="shared" si="18"/>
        <v>7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16"/>
        <v>0</v>
      </c>
      <c r="I302">
        <f t="shared" si="17"/>
        <v>0</v>
      </c>
      <c r="L302">
        <v>23849</v>
      </c>
      <c r="M302">
        <v>23392</v>
      </c>
      <c r="N302">
        <v>0.4401516240245289</v>
      </c>
      <c r="O302">
        <v>0.55984837597547099</v>
      </c>
      <c r="P302">
        <v>0.72371394619045948</v>
      </c>
      <c r="Q302">
        <v>0.27628605380954052</v>
      </c>
      <c r="R302">
        <v>0.27207688089640691</v>
      </c>
      <c r="S302" s="3">
        <v>4144</v>
      </c>
      <c r="T302" s="3">
        <f t="shared" si="19"/>
        <v>-197</v>
      </c>
      <c r="U302">
        <v>5336</v>
      </c>
      <c r="V302">
        <v>4503.0433127194492</v>
      </c>
      <c r="W302">
        <v>4144</v>
      </c>
      <c r="X302" s="10">
        <v>17.399999999999999</v>
      </c>
      <c r="Y302">
        <v>5.4</v>
      </c>
      <c r="Z302">
        <v>93.96</v>
      </c>
      <c r="AA302">
        <v>3515</v>
      </c>
      <c r="AB302">
        <v>4062</v>
      </c>
    </row>
    <row r="303" spans="1:28" x14ac:dyDescent="0.6">
      <c r="A303">
        <v>2024</v>
      </c>
      <c r="B303">
        <v>10</v>
      </c>
      <c r="C303">
        <v>28</v>
      </c>
      <c r="D303">
        <f t="shared" si="18"/>
        <v>1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16"/>
        <v>0</v>
      </c>
      <c r="I303">
        <f t="shared" si="17"/>
        <v>0</v>
      </c>
      <c r="L303">
        <v>22131</v>
      </c>
      <c r="M303">
        <v>21770</v>
      </c>
      <c r="N303">
        <v>0.41243157010984599</v>
      </c>
      <c r="O303">
        <v>0.5875684298901539</v>
      </c>
      <c r="P303">
        <v>0.73219503717284673</v>
      </c>
      <c r="Q303">
        <v>0.26780496282715333</v>
      </c>
      <c r="R303">
        <v>0.2431974393141085</v>
      </c>
      <c r="S303" s="3">
        <v>3724</v>
      </c>
      <c r="T303" s="3">
        <f t="shared" si="19"/>
        <v>-420</v>
      </c>
      <c r="U303">
        <v>5336</v>
      </c>
      <c r="V303">
        <v>3991.3431566465738</v>
      </c>
      <c r="W303">
        <v>3724</v>
      </c>
      <c r="X303" s="10">
        <v>17</v>
      </c>
      <c r="Y303">
        <v>0.3</v>
      </c>
      <c r="Z303">
        <v>5.0999999999999996</v>
      </c>
      <c r="AA303">
        <v>3727</v>
      </c>
      <c r="AB303">
        <v>3686</v>
      </c>
    </row>
    <row r="304" spans="1:28" x14ac:dyDescent="0.6">
      <c r="A304">
        <v>2024</v>
      </c>
      <c r="B304">
        <v>10</v>
      </c>
      <c r="C304">
        <v>29</v>
      </c>
      <c r="D304">
        <f t="shared" si="18"/>
        <v>2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16"/>
        <v>0</v>
      </c>
      <c r="I304">
        <f t="shared" si="17"/>
        <v>0</v>
      </c>
      <c r="L304">
        <v>22063</v>
      </c>
      <c r="M304">
        <v>21447</v>
      </c>
      <c r="N304">
        <v>0.44728352193750121</v>
      </c>
      <c r="O304">
        <v>0.55271647806249879</v>
      </c>
      <c r="P304">
        <v>0.72067601756183075</v>
      </c>
      <c r="Q304">
        <v>0.27932398243816919</v>
      </c>
      <c r="R304">
        <v>0.13282512374207869</v>
      </c>
      <c r="S304" s="3">
        <v>3870</v>
      </c>
      <c r="T304" s="3">
        <f t="shared" si="19"/>
        <v>146</v>
      </c>
      <c r="U304">
        <v>5336</v>
      </c>
      <c r="V304">
        <v>4002.2764690306649</v>
      </c>
      <c r="W304">
        <v>3870</v>
      </c>
      <c r="X304" s="10">
        <v>17.3</v>
      </c>
      <c r="Y304">
        <v>0</v>
      </c>
      <c r="Z304">
        <v>0</v>
      </c>
      <c r="AA304">
        <v>3625</v>
      </c>
      <c r="AB304">
        <v>3626</v>
      </c>
    </row>
    <row r="305" spans="1:28" x14ac:dyDescent="0.6">
      <c r="A305">
        <v>2024</v>
      </c>
      <c r="B305">
        <v>10</v>
      </c>
      <c r="C305">
        <v>30</v>
      </c>
      <c r="D305">
        <f t="shared" si="18"/>
        <v>3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16"/>
        <v>0</v>
      </c>
      <c r="I305">
        <f t="shared" si="17"/>
        <v>0</v>
      </c>
      <c r="L305">
        <v>20589</v>
      </c>
      <c r="M305">
        <v>21587</v>
      </c>
      <c r="N305">
        <v>0.43266219075042611</v>
      </c>
      <c r="O305">
        <v>0.56733780924957389</v>
      </c>
      <c r="P305">
        <v>0.73558527385926764</v>
      </c>
      <c r="Q305">
        <v>0.26441472614073241</v>
      </c>
      <c r="R305">
        <v>0.14867149104765201</v>
      </c>
      <c r="S305" s="3">
        <v>3991</v>
      </c>
      <c r="T305" s="3">
        <f t="shared" si="19"/>
        <v>121</v>
      </c>
      <c r="U305">
        <v>5336</v>
      </c>
      <c r="V305">
        <v>4076.6219779807579</v>
      </c>
      <c r="W305">
        <v>3991</v>
      </c>
      <c r="X305" s="10">
        <v>17.899999999999999</v>
      </c>
      <c r="Y305">
        <v>0</v>
      </c>
      <c r="Z305">
        <v>0</v>
      </c>
      <c r="AA305">
        <v>3893</v>
      </c>
      <c r="AB305">
        <v>3783</v>
      </c>
    </row>
    <row r="306" spans="1:28" x14ac:dyDescent="0.6">
      <c r="A306">
        <v>2024</v>
      </c>
      <c r="B306">
        <v>10</v>
      </c>
      <c r="C306">
        <v>31</v>
      </c>
      <c r="D306">
        <f t="shared" si="18"/>
        <v>4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16"/>
        <v>0</v>
      </c>
      <c r="I306">
        <f t="shared" si="17"/>
        <v>0</v>
      </c>
      <c r="L306">
        <v>22710</v>
      </c>
      <c r="M306">
        <v>21508</v>
      </c>
      <c r="N306">
        <v>0.4636490381038772</v>
      </c>
      <c r="O306">
        <v>0.53635096189612275</v>
      </c>
      <c r="P306">
        <v>0.72046246349483667</v>
      </c>
      <c r="Q306">
        <v>0.27953753650516339</v>
      </c>
      <c r="R306">
        <v>0.32917109438175529</v>
      </c>
      <c r="S306" s="3">
        <v>3963</v>
      </c>
      <c r="T306" s="3">
        <f t="shared" si="19"/>
        <v>-28</v>
      </c>
      <c r="U306">
        <v>5336</v>
      </c>
      <c r="V306">
        <v>4179.3086382293459</v>
      </c>
      <c r="W306">
        <v>3963</v>
      </c>
      <c r="X306" s="10">
        <v>18.5</v>
      </c>
      <c r="Y306">
        <v>0</v>
      </c>
      <c r="Z306">
        <v>0</v>
      </c>
      <c r="AA306">
        <v>4043</v>
      </c>
      <c r="AB306">
        <v>3908</v>
      </c>
    </row>
    <row r="307" spans="1:28" x14ac:dyDescent="0.6">
      <c r="A307">
        <v>2024</v>
      </c>
      <c r="B307">
        <v>11</v>
      </c>
      <c r="C307">
        <v>1</v>
      </c>
      <c r="D307">
        <f t="shared" si="18"/>
        <v>5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16"/>
        <v>0</v>
      </c>
      <c r="I307">
        <f t="shared" si="17"/>
        <v>0</v>
      </c>
      <c r="L307">
        <v>21442</v>
      </c>
      <c r="M307">
        <v>22654</v>
      </c>
      <c r="N307">
        <v>0.42697076568183828</v>
      </c>
      <c r="O307">
        <v>0.57302923431816166</v>
      </c>
      <c r="P307">
        <v>0.73058965256197095</v>
      </c>
      <c r="Q307">
        <v>0.26941034743802911</v>
      </c>
      <c r="R307">
        <v>0.28341282420002151</v>
      </c>
      <c r="S307" s="3">
        <v>4282</v>
      </c>
      <c r="T307" s="3">
        <f t="shared" si="19"/>
        <v>319</v>
      </c>
      <c r="U307">
        <v>5336</v>
      </c>
      <c r="V307">
        <v>4191.7470148883212</v>
      </c>
      <c r="W307">
        <v>4282</v>
      </c>
      <c r="X307" s="10">
        <v>15.5</v>
      </c>
      <c r="Y307">
        <v>42.3</v>
      </c>
      <c r="Z307">
        <v>655.65</v>
      </c>
      <c r="AA307">
        <v>4139</v>
      </c>
      <c r="AB307">
        <v>3576</v>
      </c>
    </row>
    <row r="308" spans="1:28" x14ac:dyDescent="0.6">
      <c r="A308">
        <v>2024</v>
      </c>
      <c r="B308">
        <v>11</v>
      </c>
      <c r="C308">
        <v>2</v>
      </c>
      <c r="D308">
        <f t="shared" si="18"/>
        <v>6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16"/>
        <v>0</v>
      </c>
      <c r="I308">
        <f t="shared" si="17"/>
        <v>0</v>
      </c>
      <c r="L308">
        <v>24367</v>
      </c>
      <c r="M308">
        <v>23764</v>
      </c>
      <c r="N308">
        <v>0.43784984062255961</v>
      </c>
      <c r="O308">
        <v>0.56215015937744039</v>
      </c>
      <c r="P308">
        <v>0.72998554365564017</v>
      </c>
      <c r="Q308">
        <v>0.27001445634435978</v>
      </c>
      <c r="R308">
        <v>0.15829972704403589</v>
      </c>
      <c r="S308" s="3">
        <v>4432</v>
      </c>
      <c r="T308" s="3">
        <f t="shared" si="19"/>
        <v>150</v>
      </c>
      <c r="U308">
        <v>5336</v>
      </c>
      <c r="V308">
        <v>4444.4341856351784</v>
      </c>
      <c r="W308">
        <v>4432</v>
      </c>
      <c r="X308" s="10">
        <v>17.8</v>
      </c>
      <c r="Y308">
        <v>27.2</v>
      </c>
      <c r="Z308">
        <v>484.16</v>
      </c>
      <c r="AA308">
        <v>3317</v>
      </c>
      <c r="AB308">
        <v>3397</v>
      </c>
    </row>
    <row r="309" spans="1:28" x14ac:dyDescent="0.6">
      <c r="A309">
        <v>2024</v>
      </c>
      <c r="B309">
        <v>11</v>
      </c>
      <c r="C309">
        <v>3</v>
      </c>
      <c r="D309">
        <f t="shared" si="18"/>
        <v>7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16"/>
        <v>0</v>
      </c>
      <c r="I309">
        <f t="shared" si="17"/>
        <v>0</v>
      </c>
      <c r="L309">
        <v>22867</v>
      </c>
      <c r="M309">
        <v>23267</v>
      </c>
      <c r="N309">
        <v>0.41444226138498591</v>
      </c>
      <c r="O309">
        <v>0.58555773861501415</v>
      </c>
      <c r="P309">
        <v>0.71907894736842104</v>
      </c>
      <c r="Q309">
        <v>0.2809210526315789</v>
      </c>
      <c r="R309">
        <v>0.221703154946189</v>
      </c>
      <c r="S309" s="3">
        <v>4375</v>
      </c>
      <c r="T309" s="3">
        <f t="shared" si="19"/>
        <v>-57</v>
      </c>
      <c r="U309">
        <v>5336</v>
      </c>
      <c r="V309">
        <v>4453.2348557220821</v>
      </c>
      <c r="W309">
        <v>4375</v>
      </c>
      <c r="X309" s="10">
        <v>17.7</v>
      </c>
      <c r="Y309">
        <v>0</v>
      </c>
      <c r="Z309">
        <v>0</v>
      </c>
      <c r="AA309">
        <v>3486</v>
      </c>
      <c r="AB309">
        <v>4040</v>
      </c>
    </row>
    <row r="310" spans="1:28" x14ac:dyDescent="0.6">
      <c r="A310">
        <v>2024</v>
      </c>
      <c r="B310">
        <v>11</v>
      </c>
      <c r="C310">
        <v>4</v>
      </c>
      <c r="D310">
        <f t="shared" si="18"/>
        <v>1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16"/>
        <v>0</v>
      </c>
      <c r="I310">
        <f t="shared" si="17"/>
        <v>0</v>
      </c>
      <c r="L310">
        <v>22398</v>
      </c>
      <c r="M310">
        <v>22366</v>
      </c>
      <c r="N310">
        <v>0.42070008165209399</v>
      </c>
      <c r="O310">
        <v>0.57929991834790595</v>
      </c>
      <c r="P310">
        <v>0.73310689997996503</v>
      </c>
      <c r="Q310">
        <v>0.26689310002003502</v>
      </c>
      <c r="R310">
        <v>0.1346627898599306</v>
      </c>
      <c r="S310" s="3">
        <v>3824</v>
      </c>
      <c r="T310" s="3">
        <f t="shared" si="19"/>
        <v>-551</v>
      </c>
      <c r="U310">
        <v>5336</v>
      </c>
      <c r="V310">
        <v>3998.0497638316988</v>
      </c>
      <c r="W310">
        <v>3824</v>
      </c>
      <c r="X310" s="10">
        <v>18</v>
      </c>
      <c r="Y310">
        <v>0</v>
      </c>
      <c r="Z310">
        <v>0</v>
      </c>
      <c r="AA310">
        <v>3584</v>
      </c>
      <c r="AB310">
        <v>3713</v>
      </c>
    </row>
    <row r="311" spans="1:28" x14ac:dyDescent="0.6">
      <c r="A311">
        <v>2024</v>
      </c>
      <c r="B311">
        <v>11</v>
      </c>
      <c r="C311">
        <v>5</v>
      </c>
      <c r="D311">
        <f t="shared" si="18"/>
        <v>2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16"/>
        <v>0</v>
      </c>
      <c r="I311">
        <f t="shared" si="17"/>
        <v>0</v>
      </c>
      <c r="L311">
        <v>22294</v>
      </c>
      <c r="M311">
        <v>22387</v>
      </c>
      <c r="N311">
        <v>0.43932011274708421</v>
      </c>
      <c r="O311">
        <v>0.56067988725291584</v>
      </c>
      <c r="P311">
        <v>0.72073133290352376</v>
      </c>
      <c r="Q311">
        <v>0.27926866709647619</v>
      </c>
      <c r="R311">
        <v>9.8345561387357061E-2</v>
      </c>
      <c r="S311" s="3">
        <v>4037</v>
      </c>
      <c r="T311" s="3">
        <f t="shared" si="19"/>
        <v>213</v>
      </c>
      <c r="U311">
        <v>5336</v>
      </c>
      <c r="V311">
        <v>4035.3124238227851</v>
      </c>
      <c r="W311">
        <v>4037</v>
      </c>
      <c r="X311" s="10">
        <v>14.7</v>
      </c>
      <c r="Y311">
        <v>0</v>
      </c>
      <c r="Z311">
        <v>0</v>
      </c>
      <c r="AA311">
        <v>3894</v>
      </c>
      <c r="AB311">
        <v>3837</v>
      </c>
    </row>
    <row r="312" spans="1:28" x14ac:dyDescent="0.6">
      <c r="A312">
        <v>2024</v>
      </c>
      <c r="B312">
        <v>11</v>
      </c>
      <c r="C312">
        <v>6</v>
      </c>
      <c r="D312">
        <f t="shared" si="18"/>
        <v>3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16"/>
        <v>0</v>
      </c>
      <c r="I312">
        <f t="shared" si="17"/>
        <v>0</v>
      </c>
      <c r="L312">
        <v>20126</v>
      </c>
      <c r="M312">
        <v>22966</v>
      </c>
      <c r="N312">
        <v>0.42653349099351651</v>
      </c>
      <c r="O312">
        <v>0.57346650900648355</v>
      </c>
      <c r="P312">
        <v>0.74221420665374416</v>
      </c>
      <c r="Q312">
        <v>0.25778579334625601</v>
      </c>
      <c r="R312">
        <v>0.13234452848594169</v>
      </c>
      <c r="S312" s="3">
        <v>4160</v>
      </c>
      <c r="T312" s="3">
        <f t="shared" si="19"/>
        <v>123</v>
      </c>
      <c r="U312">
        <v>5336</v>
      </c>
      <c r="V312">
        <v>4126.1344346661017</v>
      </c>
      <c r="W312">
        <v>4160</v>
      </c>
      <c r="X312" s="10">
        <v>11.8</v>
      </c>
      <c r="Y312">
        <v>0</v>
      </c>
      <c r="Z312">
        <v>0</v>
      </c>
      <c r="AA312">
        <v>3893</v>
      </c>
      <c r="AB312">
        <v>3579</v>
      </c>
    </row>
    <row r="313" spans="1:28" x14ac:dyDescent="0.6">
      <c r="A313">
        <v>2024</v>
      </c>
      <c r="B313">
        <v>11</v>
      </c>
      <c r="C313">
        <v>7</v>
      </c>
      <c r="D313">
        <f t="shared" si="18"/>
        <v>4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16"/>
        <v>0</v>
      </c>
      <c r="I313">
        <f t="shared" si="17"/>
        <v>0</v>
      </c>
      <c r="L313">
        <v>23302</v>
      </c>
      <c r="M313">
        <v>24578</v>
      </c>
      <c r="N313">
        <v>0.43399616080663328</v>
      </c>
      <c r="O313">
        <v>0.56600383919336661</v>
      </c>
      <c r="P313">
        <v>0.73223862778559001</v>
      </c>
      <c r="Q313">
        <v>0.26776137221440999</v>
      </c>
      <c r="R313">
        <v>0.14895726106105939</v>
      </c>
      <c r="S313" s="3">
        <v>4303</v>
      </c>
      <c r="T313" s="3">
        <f t="shared" si="19"/>
        <v>143</v>
      </c>
      <c r="U313">
        <v>5336</v>
      </c>
      <c r="V313">
        <v>4295.9669264494732</v>
      </c>
      <c r="W313">
        <v>4303</v>
      </c>
      <c r="X313" s="10">
        <v>15</v>
      </c>
      <c r="Y313">
        <v>0</v>
      </c>
      <c r="Z313">
        <v>0</v>
      </c>
      <c r="AA313">
        <v>3888</v>
      </c>
      <c r="AB313">
        <v>3722</v>
      </c>
    </row>
    <row r="314" spans="1:28" x14ac:dyDescent="0.6">
      <c r="A314">
        <v>2024</v>
      </c>
      <c r="B314">
        <v>11</v>
      </c>
      <c r="C314">
        <v>8</v>
      </c>
      <c r="D314">
        <f t="shared" si="18"/>
        <v>5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16"/>
        <v>0</v>
      </c>
      <c r="I314">
        <f t="shared" si="17"/>
        <v>0</v>
      </c>
      <c r="L314">
        <v>22329</v>
      </c>
      <c r="M314">
        <v>23330</v>
      </c>
      <c r="N314">
        <v>0.42087560412071667</v>
      </c>
      <c r="O314">
        <v>0.57912439587928333</v>
      </c>
      <c r="P314">
        <v>0.72182067287387852</v>
      </c>
      <c r="Q314">
        <v>0.27817932712612148</v>
      </c>
      <c r="R314">
        <v>0.1969743142875264</v>
      </c>
      <c r="S314" s="3">
        <v>4455</v>
      </c>
      <c r="T314" s="3">
        <f t="shared" si="19"/>
        <v>152</v>
      </c>
      <c r="U314">
        <v>5336</v>
      </c>
      <c r="V314">
        <v>4284.7307376283807</v>
      </c>
      <c r="W314">
        <v>4455</v>
      </c>
      <c r="X314" s="10">
        <v>16</v>
      </c>
      <c r="Y314">
        <v>0</v>
      </c>
      <c r="Z314">
        <v>0</v>
      </c>
      <c r="AA314">
        <v>3774</v>
      </c>
      <c r="AB314">
        <v>3342</v>
      </c>
    </row>
    <row r="315" spans="1:28" x14ac:dyDescent="0.6">
      <c r="A315">
        <v>2024</v>
      </c>
      <c r="B315">
        <v>11</v>
      </c>
      <c r="C315">
        <v>9</v>
      </c>
      <c r="D315">
        <f t="shared" si="18"/>
        <v>6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16"/>
        <v>0</v>
      </c>
      <c r="I315">
        <f t="shared" si="17"/>
        <v>0</v>
      </c>
      <c r="L315">
        <v>24626</v>
      </c>
      <c r="M315">
        <v>24387</v>
      </c>
      <c r="N315">
        <v>0.4420005981932415</v>
      </c>
      <c r="O315">
        <v>0.55799940180675844</v>
      </c>
      <c r="P315">
        <v>0.73531999756424304</v>
      </c>
      <c r="Q315">
        <v>0.2646800024357569</v>
      </c>
      <c r="R315">
        <v>0.16662645876765031</v>
      </c>
      <c r="S315" s="3">
        <v>4530</v>
      </c>
      <c r="T315" s="3">
        <f t="shared" si="19"/>
        <v>75</v>
      </c>
      <c r="U315">
        <v>5336</v>
      </c>
      <c r="V315">
        <v>4518.7323380935986</v>
      </c>
      <c r="W315">
        <v>4530</v>
      </c>
      <c r="X315" s="10">
        <v>17</v>
      </c>
      <c r="Y315">
        <v>0</v>
      </c>
      <c r="Z315">
        <v>0</v>
      </c>
      <c r="AA315">
        <v>2907</v>
      </c>
      <c r="AB315">
        <v>3155</v>
      </c>
    </row>
    <row r="316" spans="1:28" x14ac:dyDescent="0.6">
      <c r="A316">
        <v>2024</v>
      </c>
      <c r="B316">
        <v>11</v>
      </c>
      <c r="C316">
        <v>10</v>
      </c>
      <c r="D316">
        <f t="shared" si="18"/>
        <v>7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16"/>
        <v>0</v>
      </c>
      <c r="I316">
        <f t="shared" si="17"/>
        <v>0</v>
      </c>
      <c r="L316">
        <v>24376</v>
      </c>
      <c r="M316">
        <v>24403</v>
      </c>
      <c r="N316">
        <v>0.42272824409799542</v>
      </c>
      <c r="O316">
        <v>0.57727175590200464</v>
      </c>
      <c r="P316">
        <v>0.7260872726654678</v>
      </c>
      <c r="Q316">
        <v>0.27391272733453209</v>
      </c>
      <c r="R316">
        <v>0.1588464025797251</v>
      </c>
      <c r="S316" s="3">
        <v>4381</v>
      </c>
      <c r="T316" s="3">
        <f t="shared" si="19"/>
        <v>-149</v>
      </c>
      <c r="U316">
        <v>5336</v>
      </c>
      <c r="V316">
        <v>4559.1155240160278</v>
      </c>
      <c r="W316">
        <v>4381</v>
      </c>
      <c r="X316" s="10">
        <v>16.8</v>
      </c>
      <c r="Y316">
        <v>0</v>
      </c>
      <c r="Z316">
        <v>0</v>
      </c>
      <c r="AA316">
        <v>3586</v>
      </c>
      <c r="AB316">
        <v>4122</v>
      </c>
    </row>
    <row r="317" spans="1:28" x14ac:dyDescent="0.6">
      <c r="A317">
        <v>2024</v>
      </c>
      <c r="B317">
        <v>11</v>
      </c>
      <c r="C317">
        <v>11</v>
      </c>
      <c r="D317">
        <f t="shared" si="18"/>
        <v>1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16"/>
        <v>0</v>
      </c>
      <c r="I317">
        <f t="shared" si="17"/>
        <v>0</v>
      </c>
      <c r="L317">
        <v>23147</v>
      </c>
      <c r="M317">
        <v>22411</v>
      </c>
      <c r="N317">
        <v>0.42307779939358892</v>
      </c>
      <c r="O317">
        <v>0.57692220060641108</v>
      </c>
      <c r="P317">
        <v>0.72249270893415862</v>
      </c>
      <c r="Q317">
        <v>0.27750729106584138</v>
      </c>
      <c r="R317">
        <v>0.27705356017138932</v>
      </c>
      <c r="S317" s="3">
        <v>3973</v>
      </c>
      <c r="T317" s="3">
        <f t="shared" si="19"/>
        <v>-408</v>
      </c>
      <c r="U317">
        <v>5336</v>
      </c>
      <c r="V317">
        <v>3993.7363039496631</v>
      </c>
      <c r="W317">
        <v>3973</v>
      </c>
      <c r="X317" s="10">
        <v>17.3</v>
      </c>
      <c r="Y317">
        <v>0</v>
      </c>
      <c r="Z317">
        <v>0</v>
      </c>
      <c r="AA317">
        <v>3820</v>
      </c>
      <c r="AB317">
        <v>3810</v>
      </c>
    </row>
    <row r="318" spans="1:28" x14ac:dyDescent="0.6">
      <c r="A318">
        <v>2024</v>
      </c>
      <c r="B318">
        <v>11</v>
      </c>
      <c r="C318">
        <v>12</v>
      </c>
      <c r="D318">
        <f t="shared" si="18"/>
        <v>2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16"/>
        <v>0</v>
      </c>
      <c r="I318">
        <f t="shared" si="17"/>
        <v>0</v>
      </c>
      <c r="L318">
        <v>22659</v>
      </c>
      <c r="M318">
        <v>21975</v>
      </c>
      <c r="N318">
        <v>0.43581694843532393</v>
      </c>
      <c r="O318">
        <v>0.56418305156467607</v>
      </c>
      <c r="P318">
        <v>0.72674886021726304</v>
      </c>
      <c r="Q318">
        <v>0.27325113978273702</v>
      </c>
      <c r="R318">
        <v>0.1219668926552918</v>
      </c>
      <c r="S318" s="3">
        <v>4188</v>
      </c>
      <c r="T318" s="3">
        <f t="shared" si="19"/>
        <v>215</v>
      </c>
      <c r="U318">
        <v>5336</v>
      </c>
      <c r="V318">
        <v>4063.3300530834508</v>
      </c>
      <c r="W318">
        <v>4188</v>
      </c>
      <c r="X318" s="10">
        <v>17.2</v>
      </c>
      <c r="Y318">
        <v>0</v>
      </c>
      <c r="Z318">
        <v>0</v>
      </c>
      <c r="AA318">
        <v>3825</v>
      </c>
      <c r="AB318">
        <v>3743</v>
      </c>
    </row>
    <row r="319" spans="1:28" x14ac:dyDescent="0.6">
      <c r="A319">
        <v>2024</v>
      </c>
      <c r="B319">
        <v>11</v>
      </c>
      <c r="C319">
        <v>13</v>
      </c>
      <c r="D319">
        <f t="shared" si="18"/>
        <v>3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16"/>
        <v>0</v>
      </c>
      <c r="I319">
        <f t="shared" si="17"/>
        <v>0</v>
      </c>
      <c r="L319">
        <v>21550</v>
      </c>
      <c r="M319">
        <v>23145</v>
      </c>
      <c r="N319">
        <v>0.42508302493960842</v>
      </c>
      <c r="O319">
        <v>0.57491697506039152</v>
      </c>
      <c r="P319">
        <v>0.73013333643228018</v>
      </c>
      <c r="Q319">
        <v>0.26986666356771982</v>
      </c>
      <c r="R319">
        <v>0.1356625458860935</v>
      </c>
      <c r="S319" s="3">
        <v>4298</v>
      </c>
      <c r="T319" s="3">
        <f t="shared" si="19"/>
        <v>110</v>
      </c>
      <c r="U319">
        <v>5336</v>
      </c>
      <c r="V319">
        <v>4113.31895192924</v>
      </c>
      <c r="W319">
        <v>4298</v>
      </c>
      <c r="X319" s="10">
        <v>16.600000000000001</v>
      </c>
      <c r="Y319">
        <v>0</v>
      </c>
      <c r="Z319">
        <v>0</v>
      </c>
      <c r="AA319">
        <v>3674</v>
      </c>
      <c r="AB319">
        <v>3440</v>
      </c>
    </row>
    <row r="320" spans="1:28" x14ac:dyDescent="0.6">
      <c r="A320">
        <v>2024</v>
      </c>
      <c r="B320">
        <v>11</v>
      </c>
      <c r="C320">
        <v>14</v>
      </c>
      <c r="D320">
        <f t="shared" si="18"/>
        <v>4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16"/>
        <v>0</v>
      </c>
      <c r="I320">
        <f t="shared" si="17"/>
        <v>0</v>
      </c>
      <c r="L320">
        <v>23587</v>
      </c>
      <c r="M320">
        <v>24214</v>
      </c>
      <c r="N320">
        <v>0.42828658684240539</v>
      </c>
      <c r="O320">
        <v>0.57171341315759461</v>
      </c>
      <c r="P320">
        <v>0.73630487473230144</v>
      </c>
      <c r="Q320">
        <v>0.26369512526769862</v>
      </c>
      <c r="R320">
        <v>0.1673161432549522</v>
      </c>
      <c r="S320" s="3">
        <v>4424</v>
      </c>
      <c r="T320" s="3">
        <f t="shared" si="19"/>
        <v>126</v>
      </c>
      <c r="U320">
        <v>5336</v>
      </c>
      <c r="V320">
        <v>4316.2719117853567</v>
      </c>
      <c r="W320">
        <v>4424</v>
      </c>
      <c r="X320" s="10">
        <v>17</v>
      </c>
      <c r="Y320">
        <v>0</v>
      </c>
      <c r="Z320">
        <v>0</v>
      </c>
      <c r="AA320">
        <v>3719</v>
      </c>
      <c r="AB320">
        <v>3548</v>
      </c>
    </row>
    <row r="321" spans="1:28" x14ac:dyDescent="0.6">
      <c r="A321">
        <v>2024</v>
      </c>
      <c r="B321">
        <v>11</v>
      </c>
      <c r="C321">
        <v>15</v>
      </c>
      <c r="D321">
        <f t="shared" si="18"/>
        <v>5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16"/>
        <v>0</v>
      </c>
      <c r="I321">
        <f t="shared" si="17"/>
        <v>0</v>
      </c>
      <c r="L321">
        <v>23453</v>
      </c>
      <c r="M321">
        <v>24245</v>
      </c>
      <c r="N321">
        <v>0.42597985123936682</v>
      </c>
      <c r="O321">
        <v>0.57402014876063323</v>
      </c>
      <c r="P321">
        <v>0.73799435698224625</v>
      </c>
      <c r="Q321">
        <v>0.2620056430177537</v>
      </c>
      <c r="R321">
        <v>0.21215633014940971</v>
      </c>
      <c r="S321" s="3">
        <v>4498</v>
      </c>
      <c r="T321" s="3">
        <f t="shared" si="19"/>
        <v>74</v>
      </c>
      <c r="U321">
        <v>5336</v>
      </c>
      <c r="V321">
        <v>4397.2917787163669</v>
      </c>
      <c r="W321">
        <v>4498</v>
      </c>
      <c r="X321" s="10">
        <v>17.2</v>
      </c>
      <c r="Y321">
        <v>0.2</v>
      </c>
      <c r="Z321">
        <v>3.44</v>
      </c>
      <c r="AA321">
        <v>3503</v>
      </c>
      <c r="AB321">
        <v>3251</v>
      </c>
    </row>
    <row r="322" spans="1:28" x14ac:dyDescent="0.6">
      <c r="A322">
        <v>2024</v>
      </c>
      <c r="B322">
        <v>11</v>
      </c>
      <c r="C322">
        <v>16</v>
      </c>
      <c r="D322">
        <f t="shared" si="18"/>
        <v>6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7" si="20" xml:space="preserve"> IF(F322 = "H",1,0)</f>
        <v>0</v>
      </c>
      <c r="I322">
        <f t="shared" ref="I322:I367" si="21">IF(NOT(ISBLANK(F322)), 1, 0)</f>
        <v>0</v>
      </c>
      <c r="L322">
        <v>24851</v>
      </c>
      <c r="M322">
        <v>25025</v>
      </c>
      <c r="N322">
        <v>0.41560215417436319</v>
      </c>
      <c r="O322">
        <v>0.58439784582563681</v>
      </c>
      <c r="P322">
        <v>0.73212413964553824</v>
      </c>
      <c r="Q322">
        <v>0.2678758603544617</v>
      </c>
      <c r="R322">
        <v>0.2028377604911934</v>
      </c>
      <c r="S322" s="3">
        <v>4511</v>
      </c>
      <c r="T322" s="3">
        <f t="shared" si="19"/>
        <v>13</v>
      </c>
      <c r="U322">
        <v>5336</v>
      </c>
      <c r="V322">
        <v>4514.6674774532548</v>
      </c>
      <c r="W322">
        <v>4511</v>
      </c>
      <c r="X322" s="10">
        <v>19.100000000000001</v>
      </c>
      <c r="Y322">
        <v>0</v>
      </c>
      <c r="Z322">
        <v>0</v>
      </c>
      <c r="AA322">
        <v>3478</v>
      </c>
      <c r="AB322">
        <v>3629</v>
      </c>
    </row>
    <row r="323" spans="1:28" x14ac:dyDescent="0.6">
      <c r="A323">
        <v>2024</v>
      </c>
      <c r="B323">
        <v>11</v>
      </c>
      <c r="C323">
        <v>17</v>
      </c>
      <c r="D323">
        <f t="shared" ref="D323:D367" si="22">WEEKDAY(DATE(A323,B323,C323), 2)</f>
        <v>7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0"/>
        <v>0</v>
      </c>
      <c r="I323">
        <f t="shared" si="21"/>
        <v>0</v>
      </c>
      <c r="L323">
        <v>24342</v>
      </c>
      <c r="M323">
        <v>24497</v>
      </c>
      <c r="N323">
        <v>0.41518345775311721</v>
      </c>
      <c r="O323">
        <v>0.58481654224688284</v>
      </c>
      <c r="P323">
        <v>0.73033205786301758</v>
      </c>
      <c r="Q323">
        <v>0.26966794213698242</v>
      </c>
      <c r="R323">
        <v>0.1892272905972596</v>
      </c>
      <c r="S323" s="3">
        <v>4438</v>
      </c>
      <c r="T323" s="3">
        <f t="shared" ref="T323:T367" si="23">S323-S322</f>
        <v>-73</v>
      </c>
      <c r="U323">
        <v>5336</v>
      </c>
      <c r="V323">
        <v>4590.4791144668543</v>
      </c>
      <c r="W323">
        <v>4438</v>
      </c>
      <c r="X323" s="10">
        <v>15.1</v>
      </c>
      <c r="Y323">
        <v>0</v>
      </c>
      <c r="Z323">
        <v>0</v>
      </c>
      <c r="AA323">
        <v>3522</v>
      </c>
      <c r="AB323">
        <v>4054</v>
      </c>
    </row>
    <row r="324" spans="1:28" x14ac:dyDescent="0.6">
      <c r="A324">
        <v>2024</v>
      </c>
      <c r="B324">
        <v>11</v>
      </c>
      <c r="C324">
        <v>18</v>
      </c>
      <c r="D324">
        <f t="shared" si="22"/>
        <v>1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0"/>
        <v>0</v>
      </c>
      <c r="I324">
        <f t="shared" si="21"/>
        <v>0</v>
      </c>
      <c r="L324">
        <v>23397</v>
      </c>
      <c r="M324">
        <v>23125</v>
      </c>
      <c r="N324">
        <v>0.41268589511623571</v>
      </c>
      <c r="O324">
        <v>0.58731410488376434</v>
      </c>
      <c r="P324">
        <v>0.72817928975049728</v>
      </c>
      <c r="Q324">
        <v>0.27182071024950277</v>
      </c>
      <c r="R324">
        <v>0.25418068773331942</v>
      </c>
      <c r="S324" s="3">
        <v>4029</v>
      </c>
      <c r="T324" s="3">
        <f t="shared" si="23"/>
        <v>-409</v>
      </c>
      <c r="U324">
        <v>5336</v>
      </c>
      <c r="V324">
        <v>4094.6855815012782</v>
      </c>
      <c r="W324">
        <v>4029</v>
      </c>
      <c r="X324" s="10">
        <v>8.5</v>
      </c>
      <c r="Y324">
        <v>0</v>
      </c>
      <c r="Z324">
        <v>0</v>
      </c>
      <c r="AA324">
        <v>3923</v>
      </c>
      <c r="AB324">
        <v>3847</v>
      </c>
    </row>
    <row r="325" spans="1:28" x14ac:dyDescent="0.6">
      <c r="A325">
        <v>2024</v>
      </c>
      <c r="B325">
        <v>11</v>
      </c>
      <c r="C325">
        <v>19</v>
      </c>
      <c r="D325">
        <f t="shared" si="22"/>
        <v>2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0"/>
        <v>0</v>
      </c>
      <c r="I325">
        <f t="shared" si="21"/>
        <v>0</v>
      </c>
      <c r="L325">
        <v>23142</v>
      </c>
      <c r="M325">
        <v>22849</v>
      </c>
      <c r="N325">
        <v>0.42500820523493987</v>
      </c>
      <c r="O325">
        <v>0.57499179476506013</v>
      </c>
      <c r="P325">
        <v>0.72901271844770299</v>
      </c>
      <c r="Q325">
        <v>0.27098728155229701</v>
      </c>
      <c r="R325">
        <v>0.1745022741175537</v>
      </c>
      <c r="S325" s="3">
        <v>4258</v>
      </c>
      <c r="T325" s="3">
        <f t="shared" si="23"/>
        <v>229</v>
      </c>
      <c r="U325">
        <v>5336</v>
      </c>
      <c r="V325">
        <v>4146.5709560978221</v>
      </c>
      <c r="W325">
        <v>4258</v>
      </c>
      <c r="X325" s="10">
        <v>10.6</v>
      </c>
      <c r="Y325">
        <v>0</v>
      </c>
      <c r="Z325">
        <v>0</v>
      </c>
      <c r="AA325">
        <v>3582</v>
      </c>
      <c r="AB325">
        <v>3516</v>
      </c>
    </row>
    <row r="326" spans="1:28" x14ac:dyDescent="0.6">
      <c r="A326">
        <v>2024</v>
      </c>
      <c r="B326">
        <v>11</v>
      </c>
      <c r="C326">
        <v>20</v>
      </c>
      <c r="D326">
        <f t="shared" si="22"/>
        <v>3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0"/>
        <v>0</v>
      </c>
      <c r="I326">
        <f t="shared" si="21"/>
        <v>0</v>
      </c>
      <c r="L326">
        <v>21156</v>
      </c>
      <c r="M326">
        <v>22773</v>
      </c>
      <c r="N326">
        <v>0.42212791471103489</v>
      </c>
      <c r="O326">
        <v>0.57787208528896505</v>
      </c>
      <c r="P326">
        <v>0.72551222075819644</v>
      </c>
      <c r="Q326">
        <v>0.27448777924180362</v>
      </c>
      <c r="R326">
        <v>9.9029499661363651E-2</v>
      </c>
      <c r="S326" s="3">
        <v>4310</v>
      </c>
      <c r="T326" s="3">
        <f t="shared" si="23"/>
        <v>52</v>
      </c>
      <c r="U326">
        <v>5336</v>
      </c>
      <c r="V326">
        <v>4110.4916049508574</v>
      </c>
      <c r="W326">
        <v>4310</v>
      </c>
      <c r="X326" s="10">
        <v>11.5</v>
      </c>
      <c r="Y326">
        <v>0</v>
      </c>
      <c r="Z326">
        <v>0</v>
      </c>
      <c r="AA326">
        <v>3688</v>
      </c>
      <c r="AB326">
        <v>3641</v>
      </c>
    </row>
    <row r="327" spans="1:28" x14ac:dyDescent="0.6">
      <c r="A327">
        <v>2024</v>
      </c>
      <c r="B327">
        <v>11</v>
      </c>
      <c r="C327">
        <v>21</v>
      </c>
      <c r="D327">
        <f t="shared" si="22"/>
        <v>4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0"/>
        <v>0</v>
      </c>
      <c r="I327">
        <f t="shared" si="21"/>
        <v>0</v>
      </c>
      <c r="L327">
        <v>23414</v>
      </c>
      <c r="M327">
        <v>24277</v>
      </c>
      <c r="N327">
        <v>0.42700313815365709</v>
      </c>
      <c r="O327">
        <v>0.5729968618463428</v>
      </c>
      <c r="P327">
        <v>0.7233554152498789</v>
      </c>
      <c r="Q327">
        <v>0.27664458475012099</v>
      </c>
      <c r="R327">
        <v>0.19872738756821801</v>
      </c>
      <c r="S327" s="3">
        <v>4395</v>
      </c>
      <c r="T327" s="3">
        <f t="shared" si="23"/>
        <v>85</v>
      </c>
      <c r="U327">
        <v>5336</v>
      </c>
      <c r="V327">
        <v>4284.3264195897527</v>
      </c>
      <c r="W327">
        <v>4395</v>
      </c>
      <c r="X327" s="10">
        <v>12.5</v>
      </c>
      <c r="Y327">
        <v>0</v>
      </c>
      <c r="Z327">
        <v>0</v>
      </c>
      <c r="AA327">
        <v>3766</v>
      </c>
      <c r="AB327">
        <v>3563</v>
      </c>
    </row>
    <row r="328" spans="1:28" x14ac:dyDescent="0.6">
      <c r="A328">
        <v>2024</v>
      </c>
      <c r="B328">
        <v>11</v>
      </c>
      <c r="C328">
        <v>22</v>
      </c>
      <c r="D328">
        <f t="shared" si="22"/>
        <v>5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0"/>
        <v>0</v>
      </c>
      <c r="I328">
        <f t="shared" si="21"/>
        <v>0</v>
      </c>
      <c r="L328">
        <v>22743</v>
      </c>
      <c r="M328">
        <v>23097</v>
      </c>
      <c r="N328">
        <v>0.40393237476419053</v>
      </c>
      <c r="O328">
        <v>0.59606762523580958</v>
      </c>
      <c r="P328">
        <v>0.72529993630886003</v>
      </c>
      <c r="Q328">
        <v>0.27470006369113997</v>
      </c>
      <c r="R328">
        <v>0.18953318513507911</v>
      </c>
      <c r="S328" s="3">
        <v>4468</v>
      </c>
      <c r="T328" s="3">
        <f t="shared" si="23"/>
        <v>73</v>
      </c>
      <c r="U328">
        <v>5336</v>
      </c>
      <c r="V328">
        <v>4360.4155243644555</v>
      </c>
      <c r="W328">
        <v>4468</v>
      </c>
      <c r="X328" s="10">
        <v>11.2</v>
      </c>
      <c r="Y328">
        <v>0</v>
      </c>
      <c r="Z328">
        <v>0</v>
      </c>
      <c r="AA328">
        <v>3631</v>
      </c>
      <c r="AB328">
        <v>3285</v>
      </c>
    </row>
    <row r="329" spans="1:28" x14ac:dyDescent="0.6">
      <c r="A329">
        <v>2024</v>
      </c>
      <c r="B329">
        <v>11</v>
      </c>
      <c r="C329">
        <v>23</v>
      </c>
      <c r="D329">
        <f t="shared" si="22"/>
        <v>6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0"/>
        <v>0</v>
      </c>
      <c r="I329">
        <f t="shared" si="21"/>
        <v>0</v>
      </c>
      <c r="L329">
        <v>24971</v>
      </c>
      <c r="M329">
        <v>24436</v>
      </c>
      <c r="N329">
        <v>0.42156308355385108</v>
      </c>
      <c r="O329">
        <v>0.57843691644614892</v>
      </c>
      <c r="P329">
        <v>0.73624972768858421</v>
      </c>
      <c r="Q329">
        <v>0.26375027231141579</v>
      </c>
      <c r="R329">
        <v>0.17751029566173721</v>
      </c>
      <c r="S329" s="3">
        <v>4555</v>
      </c>
      <c r="T329" s="3">
        <f t="shared" si="23"/>
        <v>87</v>
      </c>
      <c r="U329">
        <v>5336</v>
      </c>
      <c r="V329">
        <v>4590.7672588688874</v>
      </c>
      <c r="W329">
        <v>4555</v>
      </c>
      <c r="X329" s="10">
        <v>10.9</v>
      </c>
      <c r="Y329">
        <v>0</v>
      </c>
      <c r="Z329">
        <v>0</v>
      </c>
      <c r="AA329">
        <v>2898</v>
      </c>
      <c r="AB329">
        <v>2990</v>
      </c>
    </row>
    <row r="330" spans="1:28" x14ac:dyDescent="0.6">
      <c r="A330">
        <v>2024</v>
      </c>
      <c r="B330">
        <v>11</v>
      </c>
      <c r="C330">
        <v>24</v>
      </c>
      <c r="D330">
        <f t="shared" si="22"/>
        <v>7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0"/>
        <v>0</v>
      </c>
      <c r="I330">
        <f t="shared" si="21"/>
        <v>0</v>
      </c>
      <c r="L330">
        <v>25034</v>
      </c>
      <c r="M330">
        <v>24366</v>
      </c>
      <c r="N330">
        <v>0.42583576778286703</v>
      </c>
      <c r="O330">
        <v>0.57416423221713309</v>
      </c>
      <c r="P330">
        <v>0.72053898874526301</v>
      </c>
      <c r="Q330">
        <v>0.27946101125473688</v>
      </c>
      <c r="R330">
        <v>0.17456189201762989</v>
      </c>
      <c r="S330" s="3">
        <v>4509</v>
      </c>
      <c r="T330" s="3">
        <f t="shared" si="23"/>
        <v>-46</v>
      </c>
      <c r="U330">
        <v>5336</v>
      </c>
      <c r="V330">
        <v>4602.5578041130311</v>
      </c>
      <c r="W330">
        <v>4509</v>
      </c>
      <c r="X330" s="10">
        <v>11.5</v>
      </c>
      <c r="Y330">
        <v>0</v>
      </c>
      <c r="Z330">
        <v>0</v>
      </c>
      <c r="AA330">
        <v>3532</v>
      </c>
      <c r="AB330">
        <v>4148</v>
      </c>
    </row>
    <row r="331" spans="1:28" x14ac:dyDescent="0.6">
      <c r="A331">
        <v>2024</v>
      </c>
      <c r="B331">
        <v>11</v>
      </c>
      <c r="C331">
        <v>25</v>
      </c>
      <c r="D331">
        <f t="shared" si="22"/>
        <v>1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0"/>
        <v>0</v>
      </c>
      <c r="I331">
        <f t="shared" si="21"/>
        <v>0</v>
      </c>
      <c r="L331">
        <v>23327</v>
      </c>
      <c r="M331">
        <v>22033</v>
      </c>
      <c r="N331">
        <v>0.42249727826353212</v>
      </c>
      <c r="O331">
        <v>0.57750272173646788</v>
      </c>
      <c r="P331">
        <v>0.72977310357341318</v>
      </c>
      <c r="Q331">
        <v>0.27022689642658682</v>
      </c>
      <c r="R331">
        <v>0.23161055920343851</v>
      </c>
      <c r="S331" s="3">
        <v>4140</v>
      </c>
      <c r="T331" s="3">
        <f t="shared" si="23"/>
        <v>-369</v>
      </c>
      <c r="U331">
        <v>5336</v>
      </c>
      <c r="V331">
        <v>4059.874577190059</v>
      </c>
      <c r="W331">
        <v>4140</v>
      </c>
      <c r="X331" s="10">
        <v>13.3</v>
      </c>
      <c r="Y331">
        <v>0.3</v>
      </c>
      <c r="Z331">
        <v>3.99</v>
      </c>
      <c r="AA331">
        <v>3928</v>
      </c>
      <c r="AB331">
        <v>3822</v>
      </c>
    </row>
    <row r="332" spans="1:28" x14ac:dyDescent="0.6">
      <c r="A332">
        <v>2024</v>
      </c>
      <c r="B332">
        <v>11</v>
      </c>
      <c r="C332">
        <v>26</v>
      </c>
      <c r="D332">
        <f t="shared" si="22"/>
        <v>2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0"/>
        <v>0</v>
      </c>
      <c r="I332">
        <f t="shared" si="21"/>
        <v>0</v>
      </c>
      <c r="L332">
        <v>22952</v>
      </c>
      <c r="M332">
        <v>21433</v>
      </c>
      <c r="N332">
        <v>0.4240687202374509</v>
      </c>
      <c r="O332">
        <v>0.5759312797625491</v>
      </c>
      <c r="P332">
        <v>0.72528055449882078</v>
      </c>
      <c r="Q332">
        <v>0.27471944550117922</v>
      </c>
      <c r="R332">
        <v>0.28272613179733919</v>
      </c>
      <c r="S332" s="3">
        <v>4290</v>
      </c>
      <c r="T332" s="3">
        <f t="shared" si="23"/>
        <v>150</v>
      </c>
      <c r="U332">
        <v>5336</v>
      </c>
      <c r="V332">
        <v>4018.7603386891869</v>
      </c>
      <c r="W332">
        <v>4290</v>
      </c>
      <c r="X332" s="10">
        <v>11.6</v>
      </c>
      <c r="Y332">
        <v>29.1</v>
      </c>
      <c r="Z332">
        <v>337.56</v>
      </c>
      <c r="AA332">
        <v>3526</v>
      </c>
      <c r="AB332">
        <v>3486</v>
      </c>
    </row>
    <row r="333" spans="1:28" x14ac:dyDescent="0.6">
      <c r="A333">
        <v>2024</v>
      </c>
      <c r="B333">
        <v>11</v>
      </c>
      <c r="C333">
        <v>27</v>
      </c>
      <c r="D333">
        <f t="shared" si="22"/>
        <v>3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0"/>
        <v>0</v>
      </c>
      <c r="I333">
        <f t="shared" si="21"/>
        <v>0</v>
      </c>
      <c r="L333">
        <v>18934</v>
      </c>
      <c r="M333">
        <v>20961</v>
      </c>
      <c r="N333">
        <v>0.37299736524832139</v>
      </c>
      <c r="O333">
        <v>0.62700263475167872</v>
      </c>
      <c r="P333">
        <v>0.78553083837185089</v>
      </c>
      <c r="Q333">
        <v>0.21446916162814911</v>
      </c>
      <c r="R333">
        <v>0.34842542673538851</v>
      </c>
      <c r="S333" s="3">
        <v>4349</v>
      </c>
      <c r="T333" s="3">
        <f t="shared" si="23"/>
        <v>59</v>
      </c>
      <c r="U333">
        <v>5336</v>
      </c>
      <c r="V333">
        <v>4311.0053852203619</v>
      </c>
      <c r="W333">
        <v>4349</v>
      </c>
      <c r="X333" s="10">
        <v>6.6</v>
      </c>
      <c r="Y333">
        <v>0</v>
      </c>
      <c r="Z333">
        <v>0</v>
      </c>
      <c r="AA333">
        <v>3361</v>
      </c>
      <c r="AB333">
        <v>3139</v>
      </c>
    </row>
    <row r="334" spans="1:28" x14ac:dyDescent="0.6">
      <c r="A334">
        <v>2024</v>
      </c>
      <c r="B334">
        <v>11</v>
      </c>
      <c r="C334">
        <v>28</v>
      </c>
      <c r="D334">
        <f t="shared" si="22"/>
        <v>4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0"/>
        <v>0</v>
      </c>
      <c r="I334">
        <f t="shared" si="21"/>
        <v>0</v>
      </c>
      <c r="L334">
        <v>23243</v>
      </c>
      <c r="M334">
        <v>23076</v>
      </c>
      <c r="N334">
        <v>0.40211647404781631</v>
      </c>
      <c r="O334">
        <v>0.59788352595218375</v>
      </c>
      <c r="P334">
        <v>0.75382065601287973</v>
      </c>
      <c r="Q334">
        <v>0.24617934398712041</v>
      </c>
      <c r="R334">
        <v>0.44492123222090441</v>
      </c>
      <c r="S334" s="3">
        <v>4414</v>
      </c>
      <c r="T334" s="3">
        <f t="shared" si="23"/>
        <v>65</v>
      </c>
      <c r="U334">
        <v>5336</v>
      </c>
      <c r="V334">
        <v>4454.2468959037797</v>
      </c>
      <c r="W334">
        <v>4414</v>
      </c>
      <c r="X334" s="10">
        <v>6.9</v>
      </c>
      <c r="Y334">
        <v>0</v>
      </c>
      <c r="Z334">
        <v>0</v>
      </c>
      <c r="AA334">
        <v>3584</v>
      </c>
      <c r="AB334">
        <v>3549</v>
      </c>
    </row>
    <row r="335" spans="1:28" x14ac:dyDescent="0.6">
      <c r="A335">
        <v>2024</v>
      </c>
      <c r="B335">
        <v>11</v>
      </c>
      <c r="C335">
        <v>29</v>
      </c>
      <c r="D335">
        <f t="shared" si="22"/>
        <v>5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0"/>
        <v>0</v>
      </c>
      <c r="I335">
        <f t="shared" si="21"/>
        <v>0</v>
      </c>
      <c r="L335">
        <v>22980</v>
      </c>
      <c r="M335">
        <v>23072</v>
      </c>
      <c r="N335">
        <v>0.41709199332810692</v>
      </c>
      <c r="O335">
        <v>0.58290800667189302</v>
      </c>
      <c r="P335">
        <v>0.71731272961240178</v>
      </c>
      <c r="Q335">
        <v>0.28268727038759822</v>
      </c>
      <c r="R335">
        <v>0.32675599911531428</v>
      </c>
      <c r="S335" s="3">
        <v>4359</v>
      </c>
      <c r="T335" s="3">
        <f t="shared" si="23"/>
        <v>-55</v>
      </c>
      <c r="U335">
        <v>5336</v>
      </c>
      <c r="V335">
        <v>4363.3305729051572</v>
      </c>
      <c r="W335">
        <v>4359</v>
      </c>
      <c r="X335" s="10">
        <v>6.6</v>
      </c>
      <c r="Y335">
        <v>0</v>
      </c>
      <c r="Z335">
        <v>0</v>
      </c>
      <c r="AA335">
        <v>3778</v>
      </c>
      <c r="AB335">
        <v>3610</v>
      </c>
    </row>
    <row r="336" spans="1:28" x14ac:dyDescent="0.6">
      <c r="A336">
        <v>2024</v>
      </c>
      <c r="B336">
        <v>11</v>
      </c>
      <c r="C336">
        <v>30</v>
      </c>
      <c r="D336">
        <f t="shared" si="22"/>
        <v>6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0"/>
        <v>0</v>
      </c>
      <c r="I336">
        <f t="shared" si="21"/>
        <v>0</v>
      </c>
      <c r="L336">
        <v>23796</v>
      </c>
      <c r="M336">
        <v>24125</v>
      </c>
      <c r="N336">
        <v>0.42935061627289223</v>
      </c>
      <c r="O336">
        <v>0.57064938372710772</v>
      </c>
      <c r="P336">
        <v>0.73755959623495837</v>
      </c>
      <c r="Q336">
        <v>0.26244040376504169</v>
      </c>
      <c r="R336">
        <v>0.2183103564035207</v>
      </c>
      <c r="S336" s="3">
        <v>4471</v>
      </c>
      <c r="T336" s="3">
        <f t="shared" si="23"/>
        <v>112</v>
      </c>
      <c r="U336">
        <v>5336</v>
      </c>
      <c r="V336">
        <v>4549.7421192282809</v>
      </c>
      <c r="W336">
        <v>4471</v>
      </c>
      <c r="X336" s="10">
        <v>8.6999999999999993</v>
      </c>
      <c r="Y336">
        <v>0</v>
      </c>
      <c r="Z336">
        <v>0</v>
      </c>
      <c r="AA336">
        <v>3484</v>
      </c>
      <c r="AB336">
        <v>3535</v>
      </c>
    </row>
    <row r="337" spans="1:28" x14ac:dyDescent="0.6">
      <c r="A337">
        <v>2024</v>
      </c>
      <c r="B337">
        <v>12</v>
      </c>
      <c r="C337">
        <v>1</v>
      </c>
      <c r="D337">
        <f t="shared" si="22"/>
        <v>7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0"/>
        <v>0</v>
      </c>
      <c r="I337">
        <f t="shared" si="21"/>
        <v>0</v>
      </c>
      <c r="L337">
        <v>23496</v>
      </c>
      <c r="M337">
        <v>24171</v>
      </c>
      <c r="N337">
        <v>0.42120938629860338</v>
      </c>
      <c r="O337">
        <v>0.57879061370139651</v>
      </c>
      <c r="P337">
        <v>0.71744971601060215</v>
      </c>
      <c r="Q337">
        <v>0.2825502839893978</v>
      </c>
      <c r="R337">
        <v>0.20174584573363599</v>
      </c>
      <c r="S337" s="3">
        <v>4412</v>
      </c>
      <c r="T337" s="3">
        <f t="shared" si="23"/>
        <v>-59</v>
      </c>
      <c r="U337">
        <v>5336</v>
      </c>
      <c r="V337">
        <v>4517.4929745695526</v>
      </c>
      <c r="W337">
        <v>4412</v>
      </c>
      <c r="X337" s="10">
        <v>11.3</v>
      </c>
      <c r="Y337">
        <v>0</v>
      </c>
      <c r="Z337">
        <v>0</v>
      </c>
      <c r="AA337">
        <v>3623</v>
      </c>
      <c r="AB337">
        <v>4190</v>
      </c>
    </row>
    <row r="338" spans="1:28" x14ac:dyDescent="0.6">
      <c r="A338">
        <v>2024</v>
      </c>
      <c r="B338">
        <v>12</v>
      </c>
      <c r="C338">
        <v>2</v>
      </c>
      <c r="D338">
        <f t="shared" si="22"/>
        <v>1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0"/>
        <v>0</v>
      </c>
      <c r="I338">
        <f t="shared" si="21"/>
        <v>0</v>
      </c>
      <c r="L338">
        <v>21800</v>
      </c>
      <c r="M338">
        <v>21599</v>
      </c>
      <c r="N338">
        <v>0.41226931949250289</v>
      </c>
      <c r="O338">
        <v>0.58773068050749711</v>
      </c>
      <c r="P338">
        <v>0.72666592952970654</v>
      </c>
      <c r="Q338">
        <v>0.27333407047029329</v>
      </c>
      <c r="R338">
        <v>0.12504596265750881</v>
      </c>
      <c r="S338" s="3">
        <v>4008</v>
      </c>
      <c r="T338" s="3">
        <f t="shared" si="23"/>
        <v>-404</v>
      </c>
      <c r="U338">
        <v>5336</v>
      </c>
      <c r="V338">
        <v>3973.348306617444</v>
      </c>
      <c r="W338">
        <v>4008</v>
      </c>
      <c r="X338" s="10">
        <v>13.9</v>
      </c>
      <c r="Y338">
        <v>0</v>
      </c>
      <c r="Z338">
        <v>0</v>
      </c>
      <c r="AA338">
        <v>3685</v>
      </c>
      <c r="AB338">
        <v>3623</v>
      </c>
    </row>
    <row r="339" spans="1:28" x14ac:dyDescent="0.6">
      <c r="A339">
        <v>2024</v>
      </c>
      <c r="B339">
        <v>12</v>
      </c>
      <c r="C339">
        <v>3</v>
      </c>
      <c r="D339">
        <f t="shared" si="22"/>
        <v>2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0"/>
        <v>0</v>
      </c>
      <c r="I339">
        <f t="shared" si="21"/>
        <v>0</v>
      </c>
      <c r="L339">
        <v>21799</v>
      </c>
      <c r="M339">
        <v>20861</v>
      </c>
      <c r="N339">
        <v>0.42647069357259149</v>
      </c>
      <c r="O339">
        <v>0.5735293064274084</v>
      </c>
      <c r="P339">
        <v>0.72892699231174052</v>
      </c>
      <c r="Q339">
        <v>0.27107300768825948</v>
      </c>
      <c r="R339">
        <v>8.4764501622918154E-2</v>
      </c>
      <c r="S339" s="3">
        <v>4237</v>
      </c>
      <c r="T339" s="3">
        <f t="shared" si="23"/>
        <v>229</v>
      </c>
      <c r="U339">
        <v>5336</v>
      </c>
      <c r="V339">
        <v>4087.6355303741079</v>
      </c>
      <c r="W339">
        <v>4237</v>
      </c>
      <c r="X339" s="10">
        <v>9.4</v>
      </c>
      <c r="Y339">
        <v>0</v>
      </c>
      <c r="Z339">
        <v>0</v>
      </c>
      <c r="AA339">
        <v>3638</v>
      </c>
      <c r="AB339">
        <v>3536</v>
      </c>
    </row>
    <row r="340" spans="1:28" x14ac:dyDescent="0.6">
      <c r="A340">
        <v>2024</v>
      </c>
      <c r="B340">
        <v>12</v>
      </c>
      <c r="C340">
        <v>4</v>
      </c>
      <c r="D340">
        <f t="shared" si="22"/>
        <v>3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0"/>
        <v>0</v>
      </c>
      <c r="I340">
        <f t="shared" si="21"/>
        <v>0</v>
      </c>
      <c r="L340">
        <v>19567</v>
      </c>
      <c r="M340">
        <v>21224</v>
      </c>
      <c r="N340">
        <v>0.41072160983151701</v>
      </c>
      <c r="O340">
        <v>0.58927839016848305</v>
      </c>
      <c r="P340">
        <v>0.73486412108703125</v>
      </c>
      <c r="Q340">
        <v>0.26513587891296869</v>
      </c>
      <c r="R340">
        <v>0.14237795658074301</v>
      </c>
      <c r="S340" s="3">
        <v>4266</v>
      </c>
      <c r="T340" s="3">
        <f t="shared" si="23"/>
        <v>29</v>
      </c>
      <c r="U340">
        <v>5336</v>
      </c>
      <c r="V340">
        <v>4109.8274408189372</v>
      </c>
      <c r="W340">
        <v>4266</v>
      </c>
      <c r="X340" s="10">
        <v>6.7</v>
      </c>
      <c r="Y340">
        <v>0</v>
      </c>
      <c r="Z340">
        <v>0</v>
      </c>
      <c r="AA340">
        <v>3424</v>
      </c>
      <c r="AB340">
        <v>3334</v>
      </c>
    </row>
    <row r="341" spans="1:28" x14ac:dyDescent="0.6">
      <c r="A341">
        <v>2024</v>
      </c>
      <c r="B341">
        <v>12</v>
      </c>
      <c r="C341">
        <v>5</v>
      </c>
      <c r="D341">
        <f t="shared" si="22"/>
        <v>4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0"/>
        <v>0</v>
      </c>
      <c r="I341">
        <f t="shared" si="21"/>
        <v>0</v>
      </c>
      <c r="L341">
        <v>22662</v>
      </c>
      <c r="M341">
        <v>22829</v>
      </c>
      <c r="N341">
        <v>0.42893350755761972</v>
      </c>
      <c r="O341">
        <v>0.57106649244238028</v>
      </c>
      <c r="P341">
        <v>0.73759531939963552</v>
      </c>
      <c r="Q341">
        <v>0.26240468060036443</v>
      </c>
      <c r="R341">
        <v>0.17754911825663969</v>
      </c>
      <c r="S341" s="3">
        <v>4270</v>
      </c>
      <c r="T341" s="3">
        <f t="shared" si="23"/>
        <v>4</v>
      </c>
      <c r="U341">
        <v>5336</v>
      </c>
      <c r="V341">
        <v>4338.3712795509173</v>
      </c>
      <c r="W341">
        <v>4270</v>
      </c>
      <c r="X341" s="10">
        <v>7.8</v>
      </c>
      <c r="Y341">
        <v>0</v>
      </c>
      <c r="Z341">
        <v>0</v>
      </c>
      <c r="AA341">
        <v>3479</v>
      </c>
      <c r="AB341">
        <v>3402</v>
      </c>
    </row>
    <row r="342" spans="1:28" x14ac:dyDescent="0.6">
      <c r="A342">
        <v>2024</v>
      </c>
      <c r="B342">
        <v>12</v>
      </c>
      <c r="C342">
        <v>6</v>
      </c>
      <c r="D342">
        <f t="shared" si="22"/>
        <v>5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0"/>
        <v>0</v>
      </c>
      <c r="I342">
        <f t="shared" si="21"/>
        <v>0</v>
      </c>
      <c r="L342">
        <v>22291</v>
      </c>
      <c r="M342">
        <v>22507</v>
      </c>
      <c r="N342">
        <v>0.41921458624682478</v>
      </c>
      <c r="O342">
        <v>0.58078541375317527</v>
      </c>
      <c r="P342">
        <v>0.72030443925420284</v>
      </c>
      <c r="Q342">
        <v>0.2796955607457971</v>
      </c>
      <c r="R342">
        <v>0.20611752125260399</v>
      </c>
      <c r="S342" s="3">
        <v>4323</v>
      </c>
      <c r="T342" s="3">
        <f t="shared" si="23"/>
        <v>53</v>
      </c>
      <c r="U342">
        <v>5336</v>
      </c>
      <c r="V342">
        <v>4332.2370511695053</v>
      </c>
      <c r="W342">
        <v>4323</v>
      </c>
      <c r="X342" s="10">
        <v>7.9</v>
      </c>
      <c r="Y342">
        <v>0</v>
      </c>
      <c r="Z342">
        <v>0</v>
      </c>
      <c r="AA342">
        <v>3482</v>
      </c>
      <c r="AB342">
        <v>3247</v>
      </c>
    </row>
    <row r="343" spans="1:28" x14ac:dyDescent="0.6">
      <c r="A343">
        <v>2024</v>
      </c>
      <c r="B343">
        <v>12</v>
      </c>
      <c r="C343">
        <v>7</v>
      </c>
      <c r="D343">
        <f t="shared" si="22"/>
        <v>6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0"/>
        <v>0</v>
      </c>
      <c r="I343">
        <f t="shared" si="21"/>
        <v>0</v>
      </c>
      <c r="L343">
        <v>23196</v>
      </c>
      <c r="M343">
        <v>24330</v>
      </c>
      <c r="N343">
        <v>0.42006879855751128</v>
      </c>
      <c r="O343">
        <v>0.57993120144248866</v>
      </c>
      <c r="P343">
        <v>0.7308919838551331</v>
      </c>
      <c r="Q343">
        <v>0.26910801614486701</v>
      </c>
      <c r="R343">
        <v>0.22075205519329499</v>
      </c>
      <c r="S343" s="3">
        <v>4440</v>
      </c>
      <c r="T343" s="3">
        <f t="shared" si="23"/>
        <v>117</v>
      </c>
      <c r="U343">
        <v>5336</v>
      </c>
      <c r="V343">
        <v>4520.3209125198728</v>
      </c>
      <c r="W343">
        <v>4440</v>
      </c>
      <c r="X343" s="10">
        <v>5.2</v>
      </c>
      <c r="Y343">
        <v>0</v>
      </c>
      <c r="Z343">
        <v>0</v>
      </c>
      <c r="AA343">
        <v>3015</v>
      </c>
      <c r="AB343">
        <v>2983</v>
      </c>
    </row>
    <row r="344" spans="1:28" x14ac:dyDescent="0.6">
      <c r="A344">
        <v>2024</v>
      </c>
      <c r="B344">
        <v>12</v>
      </c>
      <c r="C344">
        <v>8</v>
      </c>
      <c r="D344">
        <f t="shared" si="22"/>
        <v>7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0"/>
        <v>0</v>
      </c>
      <c r="I344">
        <f t="shared" si="21"/>
        <v>0</v>
      </c>
      <c r="L344">
        <v>24405</v>
      </c>
      <c r="M344">
        <v>24194</v>
      </c>
      <c r="N344">
        <v>0.41828410151939571</v>
      </c>
      <c r="O344">
        <v>0.58171589848060434</v>
      </c>
      <c r="P344">
        <v>0.7132634176665319</v>
      </c>
      <c r="Q344">
        <v>0.28673658233346822</v>
      </c>
      <c r="R344">
        <v>0.18047068560044341</v>
      </c>
      <c r="S344" s="3">
        <v>4426</v>
      </c>
      <c r="T344" s="3">
        <f t="shared" si="23"/>
        <v>-14</v>
      </c>
      <c r="U344">
        <v>5336</v>
      </c>
      <c r="V344">
        <v>4594.1122410087219</v>
      </c>
      <c r="W344">
        <v>4426</v>
      </c>
      <c r="X344" s="10">
        <v>4.2</v>
      </c>
      <c r="Y344">
        <v>0</v>
      </c>
      <c r="Z344">
        <v>0</v>
      </c>
      <c r="AA344">
        <v>3451</v>
      </c>
      <c r="AB344">
        <v>4015</v>
      </c>
    </row>
    <row r="345" spans="1:28" x14ac:dyDescent="0.6">
      <c r="A345">
        <v>2024</v>
      </c>
      <c r="B345">
        <v>12</v>
      </c>
      <c r="C345">
        <v>9</v>
      </c>
      <c r="D345">
        <f t="shared" si="22"/>
        <v>1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0"/>
        <v>0</v>
      </c>
      <c r="I345">
        <f t="shared" si="21"/>
        <v>0</v>
      </c>
      <c r="L345">
        <v>22201</v>
      </c>
      <c r="M345">
        <v>21852</v>
      </c>
      <c r="N345">
        <v>0.40014780858602372</v>
      </c>
      <c r="O345">
        <v>0.59985219141397628</v>
      </c>
      <c r="P345">
        <v>0.72719526962022585</v>
      </c>
      <c r="Q345">
        <v>0.2728047303797741</v>
      </c>
      <c r="R345">
        <v>0.16098348638394411</v>
      </c>
      <c r="S345" s="3">
        <v>4119</v>
      </c>
      <c r="T345" s="3">
        <f t="shared" si="23"/>
        <v>-307</v>
      </c>
      <c r="U345">
        <v>5336</v>
      </c>
      <c r="V345">
        <v>4062.8393651686501</v>
      </c>
      <c r="W345">
        <v>4119</v>
      </c>
      <c r="X345" s="10">
        <v>4.8</v>
      </c>
      <c r="Y345">
        <v>0</v>
      </c>
      <c r="Z345">
        <v>0</v>
      </c>
      <c r="AA345">
        <v>3894</v>
      </c>
      <c r="AB345">
        <v>3739</v>
      </c>
    </row>
    <row r="346" spans="1:28" x14ac:dyDescent="0.6">
      <c r="A346">
        <v>2024</v>
      </c>
      <c r="B346">
        <v>12</v>
      </c>
      <c r="C346">
        <v>10</v>
      </c>
      <c r="D346">
        <f t="shared" si="22"/>
        <v>2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0"/>
        <v>0</v>
      </c>
      <c r="I346">
        <f t="shared" si="21"/>
        <v>0</v>
      </c>
      <c r="L346">
        <v>22626</v>
      </c>
      <c r="M346">
        <v>21526</v>
      </c>
      <c r="N346">
        <v>0.4336684886607487</v>
      </c>
      <c r="O346">
        <v>0.56633151133925119</v>
      </c>
      <c r="P346">
        <v>0.73375810795907315</v>
      </c>
      <c r="Q346">
        <v>0.26624189204092691</v>
      </c>
      <c r="R346">
        <v>0.14818988529833549</v>
      </c>
      <c r="S346" s="3">
        <v>4284</v>
      </c>
      <c r="T346" s="3">
        <f t="shared" si="23"/>
        <v>165</v>
      </c>
      <c r="U346">
        <v>5336</v>
      </c>
      <c r="V346">
        <v>4164.9040708218045</v>
      </c>
      <c r="W346">
        <v>4284</v>
      </c>
      <c r="X346" s="10">
        <v>6.5</v>
      </c>
      <c r="Y346">
        <v>0</v>
      </c>
      <c r="Z346">
        <v>0</v>
      </c>
      <c r="AA346">
        <v>3477</v>
      </c>
      <c r="AB346">
        <v>3478</v>
      </c>
    </row>
    <row r="347" spans="1:28" x14ac:dyDescent="0.6">
      <c r="A347">
        <v>2024</v>
      </c>
      <c r="B347">
        <v>12</v>
      </c>
      <c r="C347">
        <v>11</v>
      </c>
      <c r="D347">
        <f t="shared" si="22"/>
        <v>3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0"/>
        <v>0</v>
      </c>
      <c r="I347">
        <f t="shared" si="21"/>
        <v>0</v>
      </c>
      <c r="L347">
        <v>19802</v>
      </c>
      <c r="M347">
        <v>21828</v>
      </c>
      <c r="N347">
        <v>0.40500506798084651</v>
      </c>
      <c r="O347">
        <v>0.59499493201915354</v>
      </c>
      <c r="P347">
        <v>0.72883868342345859</v>
      </c>
      <c r="Q347">
        <v>0.27116131657654152</v>
      </c>
      <c r="R347">
        <v>0.16416875127947789</v>
      </c>
      <c r="S347" s="3">
        <v>4287</v>
      </c>
      <c r="T347" s="3">
        <f t="shared" si="23"/>
        <v>3</v>
      </c>
      <c r="U347">
        <v>5336</v>
      </c>
      <c r="V347">
        <v>4092.597027164029</v>
      </c>
      <c r="W347">
        <v>4287</v>
      </c>
      <c r="X347" s="10">
        <v>7.6</v>
      </c>
      <c r="Y347">
        <v>0</v>
      </c>
      <c r="Z347">
        <v>0</v>
      </c>
      <c r="AA347">
        <v>3373</v>
      </c>
      <c r="AB347">
        <v>3164</v>
      </c>
    </row>
    <row r="348" spans="1:28" x14ac:dyDescent="0.6">
      <c r="A348">
        <v>2024</v>
      </c>
      <c r="B348">
        <v>12</v>
      </c>
      <c r="C348">
        <v>12</v>
      </c>
      <c r="D348">
        <f t="shared" si="22"/>
        <v>4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0"/>
        <v>0</v>
      </c>
      <c r="I348">
        <f t="shared" si="21"/>
        <v>0</v>
      </c>
      <c r="L348">
        <v>23127</v>
      </c>
      <c r="M348">
        <v>23844</v>
      </c>
      <c r="N348">
        <v>0.41889086792050528</v>
      </c>
      <c r="O348">
        <v>0.58110913207949455</v>
      </c>
      <c r="P348">
        <v>0.72962151183153134</v>
      </c>
      <c r="Q348">
        <v>0.2703784881684686</v>
      </c>
      <c r="R348">
        <v>0.24942326929877701</v>
      </c>
      <c r="S348" s="3">
        <v>4434</v>
      </c>
      <c r="T348" s="3">
        <f t="shared" si="23"/>
        <v>147</v>
      </c>
      <c r="U348">
        <v>5336</v>
      </c>
      <c r="V348">
        <v>4341.9079109047771</v>
      </c>
      <c r="W348">
        <v>4434</v>
      </c>
      <c r="X348" s="10">
        <v>6.4</v>
      </c>
      <c r="Y348">
        <v>0</v>
      </c>
      <c r="Z348">
        <v>0</v>
      </c>
      <c r="AA348">
        <v>3513</v>
      </c>
      <c r="AB348">
        <v>3433</v>
      </c>
    </row>
    <row r="349" spans="1:28" x14ac:dyDescent="0.6">
      <c r="A349">
        <v>2024</v>
      </c>
      <c r="B349">
        <v>12</v>
      </c>
      <c r="C349">
        <v>13</v>
      </c>
      <c r="D349">
        <f t="shared" si="22"/>
        <v>5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0"/>
        <v>0</v>
      </c>
      <c r="I349">
        <f t="shared" si="21"/>
        <v>0</v>
      </c>
      <c r="L349">
        <v>22762</v>
      </c>
      <c r="M349">
        <v>22344</v>
      </c>
      <c r="N349">
        <v>0.421332019087437</v>
      </c>
      <c r="O349">
        <v>0.578667980912563</v>
      </c>
      <c r="P349">
        <v>0.7228594046705501</v>
      </c>
      <c r="Q349">
        <v>0.27714059532944979</v>
      </c>
      <c r="R349">
        <v>0.19064355836801661</v>
      </c>
      <c r="S349" s="3">
        <v>4504</v>
      </c>
      <c r="T349" s="3">
        <f t="shared" si="23"/>
        <v>70</v>
      </c>
      <c r="U349">
        <v>5336</v>
      </c>
      <c r="V349">
        <v>4386.8699097180825</v>
      </c>
      <c r="W349">
        <v>4504</v>
      </c>
      <c r="X349" s="10">
        <v>4.7</v>
      </c>
      <c r="Y349">
        <v>0</v>
      </c>
      <c r="Z349">
        <v>0</v>
      </c>
      <c r="AA349">
        <v>3790</v>
      </c>
      <c r="AB349">
        <v>3537</v>
      </c>
    </row>
    <row r="350" spans="1:28" x14ac:dyDescent="0.6">
      <c r="A350">
        <v>2024</v>
      </c>
      <c r="B350">
        <v>12</v>
      </c>
      <c r="C350">
        <v>14</v>
      </c>
      <c r="D350">
        <f t="shared" si="22"/>
        <v>6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0"/>
        <v>0</v>
      </c>
      <c r="I350">
        <f t="shared" si="21"/>
        <v>0</v>
      </c>
      <c r="L350">
        <v>24025</v>
      </c>
      <c r="M350">
        <v>24669</v>
      </c>
      <c r="N350">
        <v>0.43944897678051931</v>
      </c>
      <c r="O350">
        <v>0.56055102321948069</v>
      </c>
      <c r="P350">
        <v>0.73925905561081307</v>
      </c>
      <c r="Q350">
        <v>0.26074094438918699</v>
      </c>
      <c r="R350">
        <v>0.2020712714711986</v>
      </c>
      <c r="S350" s="3">
        <v>4581</v>
      </c>
      <c r="T350" s="3">
        <f t="shared" si="23"/>
        <v>77</v>
      </c>
      <c r="U350">
        <v>5336</v>
      </c>
      <c r="V350">
        <v>4599.9934611441186</v>
      </c>
      <c r="W350">
        <v>4581</v>
      </c>
      <c r="X350" s="10">
        <v>3.3</v>
      </c>
      <c r="Y350">
        <v>0</v>
      </c>
      <c r="Z350">
        <v>0</v>
      </c>
      <c r="AA350">
        <v>2881</v>
      </c>
      <c r="AB350">
        <v>2839</v>
      </c>
    </row>
    <row r="351" spans="1:28" x14ac:dyDescent="0.6">
      <c r="A351">
        <v>2024</v>
      </c>
      <c r="B351">
        <v>12</v>
      </c>
      <c r="C351">
        <v>15</v>
      </c>
      <c r="D351">
        <f t="shared" si="22"/>
        <v>7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0"/>
        <v>0</v>
      </c>
      <c r="I351">
        <f t="shared" si="21"/>
        <v>0</v>
      </c>
      <c r="L351">
        <v>24686</v>
      </c>
      <c r="M351">
        <v>24902</v>
      </c>
      <c r="N351">
        <v>0.42447518183267591</v>
      </c>
      <c r="O351">
        <v>0.57552481816732415</v>
      </c>
      <c r="P351">
        <v>0.71611865870425329</v>
      </c>
      <c r="Q351">
        <v>0.28388134129574671</v>
      </c>
      <c r="R351">
        <v>0.1833280299497746</v>
      </c>
      <c r="S351" s="3">
        <v>4549</v>
      </c>
      <c r="T351" s="3">
        <f t="shared" si="23"/>
        <v>-32</v>
      </c>
      <c r="U351">
        <v>5336</v>
      </c>
      <c r="V351">
        <v>4610.2214491457844</v>
      </c>
      <c r="W351">
        <v>4549</v>
      </c>
      <c r="X351" s="10">
        <v>5.2</v>
      </c>
      <c r="Y351">
        <v>0</v>
      </c>
      <c r="Z351">
        <v>0</v>
      </c>
      <c r="AA351">
        <v>3483</v>
      </c>
      <c r="AB351">
        <v>4087</v>
      </c>
    </row>
    <row r="352" spans="1:28" x14ac:dyDescent="0.6">
      <c r="A352">
        <v>2024</v>
      </c>
      <c r="B352">
        <v>12</v>
      </c>
      <c r="C352">
        <v>16</v>
      </c>
      <c r="D352">
        <f t="shared" si="22"/>
        <v>1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0"/>
        <v>0</v>
      </c>
      <c r="I352">
        <f t="shared" si="21"/>
        <v>0</v>
      </c>
      <c r="L352">
        <v>23324</v>
      </c>
      <c r="M352">
        <v>22791</v>
      </c>
      <c r="N352">
        <v>0.41079845810313848</v>
      </c>
      <c r="O352">
        <v>0.58920154189686158</v>
      </c>
      <c r="P352">
        <v>0.71904262747916003</v>
      </c>
      <c r="Q352">
        <v>0.28095737252084002</v>
      </c>
      <c r="R352">
        <v>0.22977313222805851</v>
      </c>
      <c r="S352" s="3">
        <v>4263</v>
      </c>
      <c r="T352" s="3">
        <f t="shared" si="23"/>
        <v>-286</v>
      </c>
      <c r="U352">
        <v>5336</v>
      </c>
      <c r="V352">
        <v>4077.2320513530558</v>
      </c>
      <c r="W352">
        <v>4263</v>
      </c>
      <c r="X352" s="10">
        <v>5</v>
      </c>
      <c r="Y352">
        <v>0</v>
      </c>
      <c r="Z352">
        <v>0</v>
      </c>
      <c r="AA352">
        <v>3973</v>
      </c>
      <c r="AB352">
        <v>3898</v>
      </c>
    </row>
    <row r="353" spans="1:28" x14ac:dyDescent="0.6">
      <c r="A353">
        <v>2024</v>
      </c>
      <c r="B353">
        <v>12</v>
      </c>
      <c r="C353">
        <v>17</v>
      </c>
      <c r="D353">
        <f t="shared" si="22"/>
        <v>2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0"/>
        <v>0</v>
      </c>
      <c r="I353">
        <f t="shared" si="21"/>
        <v>0</v>
      </c>
      <c r="L353">
        <v>22998</v>
      </c>
      <c r="M353">
        <v>23013</v>
      </c>
      <c r="N353">
        <v>0.43529148362355657</v>
      </c>
      <c r="O353">
        <v>0.56470851637644337</v>
      </c>
      <c r="P353">
        <v>0.71802980697820473</v>
      </c>
      <c r="Q353">
        <v>0.28197019302179532</v>
      </c>
      <c r="R353">
        <v>0.13428283517831241</v>
      </c>
      <c r="S353" s="3">
        <v>4318</v>
      </c>
      <c r="T353" s="3">
        <f t="shared" si="23"/>
        <v>55</v>
      </c>
      <c r="U353">
        <v>5336</v>
      </c>
      <c r="V353">
        <v>4124.9291432517393</v>
      </c>
      <c r="W353">
        <v>4318</v>
      </c>
      <c r="X353" s="10">
        <v>5.2</v>
      </c>
      <c r="Y353">
        <v>0</v>
      </c>
      <c r="Z353">
        <v>0</v>
      </c>
      <c r="AA353">
        <v>3455</v>
      </c>
      <c r="AB353">
        <v>3365</v>
      </c>
    </row>
    <row r="354" spans="1:28" x14ac:dyDescent="0.6">
      <c r="A354">
        <v>2024</v>
      </c>
      <c r="B354">
        <v>12</v>
      </c>
      <c r="C354">
        <v>18</v>
      </c>
      <c r="D354">
        <f t="shared" si="22"/>
        <v>3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0"/>
        <v>0</v>
      </c>
      <c r="I354">
        <f t="shared" si="21"/>
        <v>0</v>
      </c>
      <c r="L354">
        <v>21571</v>
      </c>
      <c r="M354">
        <v>23391</v>
      </c>
      <c r="N354">
        <v>0.40555256753808933</v>
      </c>
      <c r="O354">
        <v>0.59444743246191079</v>
      </c>
      <c r="P354">
        <v>0.7139158060620453</v>
      </c>
      <c r="Q354">
        <v>0.28608419393795459</v>
      </c>
      <c r="R354">
        <v>0.15269727085880791</v>
      </c>
      <c r="S354" s="3">
        <v>4429</v>
      </c>
      <c r="T354" s="3">
        <f t="shared" si="23"/>
        <v>111</v>
      </c>
      <c r="U354">
        <v>5336</v>
      </c>
      <c r="V354">
        <v>4153.0321998732134</v>
      </c>
      <c r="W354">
        <v>4429</v>
      </c>
      <c r="X354" s="10">
        <v>2.2000000000000002</v>
      </c>
      <c r="Y354">
        <v>0</v>
      </c>
      <c r="Z354">
        <v>0</v>
      </c>
      <c r="AA354">
        <v>3470</v>
      </c>
      <c r="AB354">
        <v>3351</v>
      </c>
    </row>
    <row r="355" spans="1:28" x14ac:dyDescent="0.6">
      <c r="A355">
        <v>2024</v>
      </c>
      <c r="B355">
        <v>12</v>
      </c>
      <c r="C355">
        <v>19</v>
      </c>
      <c r="D355">
        <f t="shared" si="22"/>
        <v>4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0"/>
        <v>0</v>
      </c>
      <c r="I355">
        <f t="shared" si="21"/>
        <v>0</v>
      </c>
      <c r="L355">
        <v>24035</v>
      </c>
      <c r="M355">
        <v>25000</v>
      </c>
      <c r="N355">
        <v>0.41005035606656443</v>
      </c>
      <c r="O355">
        <v>0.58994964393343563</v>
      </c>
      <c r="P355">
        <v>0.7240608637098348</v>
      </c>
      <c r="Q355">
        <v>0.27593913629016531</v>
      </c>
      <c r="R355">
        <v>0.25162865398022932</v>
      </c>
      <c r="S355" s="3">
        <v>4535</v>
      </c>
      <c r="T355" s="3">
        <f t="shared" si="23"/>
        <v>106</v>
      </c>
      <c r="U355">
        <v>5336</v>
      </c>
      <c r="V355">
        <v>4384.9661933544421</v>
      </c>
      <c r="W355">
        <v>4535</v>
      </c>
      <c r="X355" s="10">
        <v>3.8</v>
      </c>
      <c r="Y355">
        <v>0</v>
      </c>
      <c r="Z355">
        <v>0</v>
      </c>
      <c r="AA355">
        <v>3901</v>
      </c>
      <c r="AB355">
        <v>3726</v>
      </c>
    </row>
    <row r="356" spans="1:28" x14ac:dyDescent="0.6">
      <c r="A356">
        <v>2024</v>
      </c>
      <c r="B356">
        <v>12</v>
      </c>
      <c r="C356">
        <v>20</v>
      </c>
      <c r="D356">
        <f t="shared" si="22"/>
        <v>5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0"/>
        <v>0</v>
      </c>
      <c r="I356">
        <f t="shared" si="21"/>
        <v>0</v>
      </c>
      <c r="L356">
        <v>23645</v>
      </c>
      <c r="M356">
        <v>23495</v>
      </c>
      <c r="N356">
        <v>0.39728353928937088</v>
      </c>
      <c r="O356">
        <v>0.60271646071062901</v>
      </c>
      <c r="P356">
        <v>0.72262922389411977</v>
      </c>
      <c r="Q356">
        <v>0.27737077610588018</v>
      </c>
      <c r="R356">
        <v>0.25058961777034039</v>
      </c>
      <c r="S356" s="3">
        <v>4528</v>
      </c>
      <c r="T356" s="3">
        <f t="shared" si="23"/>
        <v>-7</v>
      </c>
      <c r="U356">
        <v>5336</v>
      </c>
      <c r="V356">
        <v>4427.8904453600753</v>
      </c>
      <c r="W356">
        <v>4528</v>
      </c>
      <c r="X356" s="10">
        <v>6.6</v>
      </c>
      <c r="Y356">
        <v>0</v>
      </c>
      <c r="Z356">
        <v>0</v>
      </c>
      <c r="AA356">
        <v>3711</v>
      </c>
      <c r="AB356">
        <v>3550</v>
      </c>
    </row>
    <row r="357" spans="1:28" x14ac:dyDescent="0.6">
      <c r="A357">
        <v>2024</v>
      </c>
      <c r="B357">
        <v>12</v>
      </c>
      <c r="C357">
        <v>21</v>
      </c>
      <c r="D357">
        <f t="shared" si="22"/>
        <v>6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0"/>
        <v>0</v>
      </c>
      <c r="I357">
        <f t="shared" si="21"/>
        <v>0</v>
      </c>
      <c r="L357">
        <v>24686</v>
      </c>
      <c r="M357">
        <v>24946</v>
      </c>
      <c r="N357">
        <v>0.41647201318481603</v>
      </c>
      <c r="O357">
        <v>0.58352798681518403</v>
      </c>
      <c r="P357">
        <v>0.73304142224557456</v>
      </c>
      <c r="Q357">
        <v>0.2669585777544255</v>
      </c>
      <c r="R357">
        <v>0.30459479774358672</v>
      </c>
      <c r="S357" s="3">
        <v>4614</v>
      </c>
      <c r="T357" s="3">
        <f t="shared" si="23"/>
        <v>86</v>
      </c>
      <c r="U357">
        <v>5336</v>
      </c>
      <c r="V357">
        <v>4609.7758112479096</v>
      </c>
      <c r="W357">
        <v>4614</v>
      </c>
      <c r="X357" s="10">
        <v>4.4000000000000004</v>
      </c>
      <c r="Y357">
        <v>0</v>
      </c>
      <c r="Z357">
        <v>0</v>
      </c>
      <c r="AA357">
        <v>3044</v>
      </c>
      <c r="AB357">
        <v>3097</v>
      </c>
    </row>
    <row r="358" spans="1:28" x14ac:dyDescent="0.6">
      <c r="A358">
        <v>2024</v>
      </c>
      <c r="B358">
        <v>12</v>
      </c>
      <c r="C358">
        <v>22</v>
      </c>
      <c r="D358">
        <f t="shared" si="22"/>
        <v>7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0"/>
        <v>0</v>
      </c>
      <c r="I358">
        <f t="shared" si="21"/>
        <v>0</v>
      </c>
      <c r="L358">
        <v>24146</v>
      </c>
      <c r="M358">
        <v>24759</v>
      </c>
      <c r="N358">
        <v>0.40605331769301661</v>
      </c>
      <c r="O358">
        <v>0.59394668230698333</v>
      </c>
      <c r="P358">
        <v>0.71881684306858307</v>
      </c>
      <c r="Q358">
        <v>0.28118315693141688</v>
      </c>
      <c r="R358">
        <v>0.3056303431250974</v>
      </c>
      <c r="S358" s="3">
        <v>4600</v>
      </c>
      <c r="T358" s="3">
        <f t="shared" si="23"/>
        <v>-14</v>
      </c>
      <c r="U358">
        <v>5336</v>
      </c>
      <c r="V358">
        <v>4630.3133395379418</v>
      </c>
      <c r="W358">
        <v>4600</v>
      </c>
      <c r="X358" s="10">
        <v>1.3</v>
      </c>
      <c r="Y358">
        <v>0</v>
      </c>
      <c r="Z358">
        <v>0</v>
      </c>
      <c r="AA358">
        <v>3516</v>
      </c>
      <c r="AB358">
        <v>3928</v>
      </c>
    </row>
    <row r="359" spans="1:28" x14ac:dyDescent="0.6">
      <c r="A359">
        <v>2024</v>
      </c>
      <c r="B359">
        <v>12</v>
      </c>
      <c r="C359">
        <v>23</v>
      </c>
      <c r="D359">
        <f t="shared" si="22"/>
        <v>1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0"/>
        <v>0</v>
      </c>
      <c r="I359">
        <f t="shared" si="21"/>
        <v>0</v>
      </c>
      <c r="L359">
        <v>22494</v>
      </c>
      <c r="M359">
        <v>22135</v>
      </c>
      <c r="N359">
        <v>0.3973173718670896</v>
      </c>
      <c r="O359">
        <v>0.6026826281329104</v>
      </c>
      <c r="P359">
        <v>0.71750945482005402</v>
      </c>
      <c r="Q359">
        <v>0.28249054517994598</v>
      </c>
      <c r="R359">
        <v>0.276341775042376</v>
      </c>
      <c r="S359" s="3">
        <v>4266</v>
      </c>
      <c r="T359" s="3">
        <f t="shared" si="23"/>
        <v>-334</v>
      </c>
      <c r="U359">
        <v>5336</v>
      </c>
      <c r="V359">
        <v>4041.830816982339</v>
      </c>
      <c r="W359">
        <v>4266</v>
      </c>
      <c r="X359" s="10">
        <v>4.2</v>
      </c>
      <c r="Y359">
        <v>0</v>
      </c>
      <c r="Z359">
        <v>0</v>
      </c>
      <c r="AA359">
        <v>3703</v>
      </c>
      <c r="AB359">
        <v>3718</v>
      </c>
    </row>
    <row r="360" spans="1:28" x14ac:dyDescent="0.6">
      <c r="A360">
        <v>2024</v>
      </c>
      <c r="B360">
        <v>12</v>
      </c>
      <c r="C360">
        <v>24</v>
      </c>
      <c r="D360">
        <f t="shared" si="22"/>
        <v>2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0"/>
        <v>0</v>
      </c>
      <c r="I360">
        <f t="shared" si="21"/>
        <v>0</v>
      </c>
      <c r="L360">
        <v>22114</v>
      </c>
      <c r="M360">
        <v>22678</v>
      </c>
      <c r="N360">
        <v>0.42681711487484569</v>
      </c>
      <c r="O360">
        <v>0.57318288512515425</v>
      </c>
      <c r="P360">
        <v>0.72558710790817871</v>
      </c>
      <c r="Q360">
        <v>0.27441289209182118</v>
      </c>
      <c r="R360">
        <v>0.15485079480708691</v>
      </c>
      <c r="S360" s="3">
        <v>4226</v>
      </c>
      <c r="T360" s="3">
        <f t="shared" si="23"/>
        <v>-40</v>
      </c>
      <c r="U360">
        <v>5336</v>
      </c>
      <c r="V360">
        <v>4118.7366604177168</v>
      </c>
      <c r="W360">
        <v>4226</v>
      </c>
      <c r="X360" s="10">
        <v>5</v>
      </c>
      <c r="Y360">
        <v>0</v>
      </c>
      <c r="Z360">
        <v>0</v>
      </c>
      <c r="AA360">
        <v>3663</v>
      </c>
      <c r="AB360">
        <v>3513</v>
      </c>
    </row>
    <row r="361" spans="1:28" x14ac:dyDescent="0.6">
      <c r="A361">
        <v>2024</v>
      </c>
      <c r="B361">
        <v>12</v>
      </c>
      <c r="C361">
        <v>25</v>
      </c>
      <c r="D361">
        <f t="shared" si="22"/>
        <v>3</v>
      </c>
      <c r="E361" t="s">
        <v>28</v>
      </c>
      <c r="F361" t="s">
        <v>11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0"/>
        <v>1</v>
      </c>
      <c r="I361">
        <f t="shared" si="21"/>
        <v>1</v>
      </c>
      <c r="J361" s="12" t="s">
        <v>59</v>
      </c>
      <c r="K361" s="12"/>
      <c r="L361">
        <v>22059</v>
      </c>
      <c r="M361">
        <v>23063</v>
      </c>
      <c r="N361">
        <v>0.39862836808065372</v>
      </c>
      <c r="O361">
        <v>0.60137163191934639</v>
      </c>
      <c r="P361">
        <v>0.72149186893359174</v>
      </c>
      <c r="Q361">
        <v>0.27850813106640832</v>
      </c>
      <c r="R361">
        <v>0.1573242537324672</v>
      </c>
      <c r="S361" s="3">
        <v>4329</v>
      </c>
      <c r="T361" s="3">
        <f t="shared" si="23"/>
        <v>103</v>
      </c>
      <c r="U361">
        <v>5336</v>
      </c>
      <c r="V361">
        <v>4339.2017333440272</v>
      </c>
      <c r="W361">
        <v>4329</v>
      </c>
      <c r="X361" s="10">
        <v>6.5</v>
      </c>
      <c r="Y361">
        <v>0</v>
      </c>
      <c r="Z361">
        <v>0</v>
      </c>
      <c r="AA361">
        <v>3220</v>
      </c>
      <c r="AB361">
        <v>3260</v>
      </c>
    </row>
    <row r="362" spans="1:28" x14ac:dyDescent="0.6">
      <c r="A362">
        <v>2024</v>
      </c>
      <c r="B362">
        <v>12</v>
      </c>
      <c r="C362">
        <v>26</v>
      </c>
      <c r="D362">
        <f t="shared" si="22"/>
        <v>4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0"/>
        <v>0</v>
      </c>
      <c r="I362">
        <f t="shared" si="21"/>
        <v>0</v>
      </c>
      <c r="L362">
        <v>23810</v>
      </c>
      <c r="M362">
        <v>24013</v>
      </c>
      <c r="N362">
        <v>0.41833279969320758</v>
      </c>
      <c r="O362">
        <v>0.58166720030679231</v>
      </c>
      <c r="P362">
        <v>0.72423631327291871</v>
      </c>
      <c r="Q362">
        <v>0.2757636867270814</v>
      </c>
      <c r="R362">
        <v>0.23255866670545239</v>
      </c>
      <c r="S362" s="3">
        <v>4354</v>
      </c>
      <c r="T362" s="3">
        <f t="shared" si="23"/>
        <v>25</v>
      </c>
      <c r="U362">
        <v>5336</v>
      </c>
      <c r="V362">
        <v>4354.403190293956</v>
      </c>
      <c r="W362">
        <v>4354</v>
      </c>
      <c r="X362" s="10">
        <v>6.2</v>
      </c>
      <c r="Y362">
        <v>0</v>
      </c>
      <c r="Z362">
        <v>0</v>
      </c>
      <c r="AA362">
        <v>3523</v>
      </c>
      <c r="AB362">
        <v>3440</v>
      </c>
    </row>
    <row r="363" spans="1:28" x14ac:dyDescent="0.6">
      <c r="A363">
        <v>2024</v>
      </c>
      <c r="B363">
        <v>12</v>
      </c>
      <c r="C363">
        <v>27</v>
      </c>
      <c r="D363">
        <f t="shared" si="22"/>
        <v>5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0"/>
        <v>0</v>
      </c>
      <c r="I363">
        <f t="shared" si="21"/>
        <v>0</v>
      </c>
      <c r="L363">
        <v>22389</v>
      </c>
      <c r="M363">
        <v>23537</v>
      </c>
      <c r="N363">
        <v>0.40164197481972419</v>
      </c>
      <c r="O363">
        <v>0.59835802518027581</v>
      </c>
      <c r="P363">
        <v>0.71701699145846887</v>
      </c>
      <c r="Q363">
        <v>0.28298300854153119</v>
      </c>
      <c r="R363">
        <v>0.24603000137451769</v>
      </c>
      <c r="S363" s="3">
        <v>4483</v>
      </c>
      <c r="T363" s="3">
        <f t="shared" si="23"/>
        <v>129</v>
      </c>
      <c r="U363">
        <v>5336</v>
      </c>
      <c r="V363">
        <v>4369.5892663297691</v>
      </c>
      <c r="W363">
        <v>4483</v>
      </c>
      <c r="X363" s="10">
        <v>2.2999999999999998</v>
      </c>
      <c r="Y363">
        <v>0</v>
      </c>
      <c r="Z363">
        <v>0</v>
      </c>
      <c r="AA363">
        <v>3552</v>
      </c>
      <c r="AB363">
        <v>3220</v>
      </c>
    </row>
    <row r="364" spans="1:28" x14ac:dyDescent="0.6">
      <c r="A364">
        <v>2024</v>
      </c>
      <c r="B364">
        <v>12</v>
      </c>
      <c r="C364">
        <v>28</v>
      </c>
      <c r="D364">
        <f t="shared" si="22"/>
        <v>6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0"/>
        <v>0</v>
      </c>
      <c r="I364">
        <f t="shared" si="21"/>
        <v>0</v>
      </c>
      <c r="L364">
        <v>24913</v>
      </c>
      <c r="M364">
        <v>25781</v>
      </c>
      <c r="N364">
        <v>0.41691029305990152</v>
      </c>
      <c r="O364">
        <v>0.58308970694009854</v>
      </c>
      <c r="P364">
        <v>0.7282817738222036</v>
      </c>
      <c r="Q364">
        <v>0.2717182261777964</v>
      </c>
      <c r="R364">
        <v>0.27534687484150239</v>
      </c>
      <c r="S364" s="3">
        <v>4588</v>
      </c>
      <c r="T364" s="3">
        <f t="shared" si="23"/>
        <v>105</v>
      </c>
      <c r="U364">
        <v>5336</v>
      </c>
      <c r="V364">
        <v>4620.3410665018591</v>
      </c>
      <c r="W364">
        <v>4588</v>
      </c>
      <c r="X364" s="10">
        <v>1.5</v>
      </c>
      <c r="Y364">
        <v>0</v>
      </c>
      <c r="Z364">
        <v>0</v>
      </c>
      <c r="AA364">
        <v>2873</v>
      </c>
      <c r="AB364">
        <v>2906</v>
      </c>
    </row>
    <row r="365" spans="1:28" x14ac:dyDescent="0.6">
      <c r="A365">
        <v>2024</v>
      </c>
      <c r="B365">
        <v>12</v>
      </c>
      <c r="C365">
        <v>29</v>
      </c>
      <c r="D365">
        <f t="shared" si="22"/>
        <v>7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0"/>
        <v>0</v>
      </c>
      <c r="I365">
        <f t="shared" si="21"/>
        <v>0</v>
      </c>
      <c r="L365">
        <v>25026</v>
      </c>
      <c r="M365">
        <v>25315</v>
      </c>
      <c r="N365">
        <v>0.39393344294239441</v>
      </c>
      <c r="O365">
        <v>0.6060665570576057</v>
      </c>
      <c r="P365">
        <v>0.72050298380221656</v>
      </c>
      <c r="Q365">
        <v>0.27949701619778339</v>
      </c>
      <c r="R365">
        <v>0.37859071164697761</v>
      </c>
      <c r="S365" s="3">
        <v>4600</v>
      </c>
      <c r="T365" s="3">
        <f t="shared" si="23"/>
        <v>12</v>
      </c>
      <c r="U365">
        <v>5336</v>
      </c>
      <c r="V365">
        <v>4666.7848702673336</v>
      </c>
      <c r="W365">
        <v>4600</v>
      </c>
      <c r="X365" s="10">
        <v>4.2</v>
      </c>
      <c r="Y365">
        <v>0</v>
      </c>
      <c r="Z365">
        <v>0</v>
      </c>
      <c r="AA365">
        <v>3514</v>
      </c>
      <c r="AB365">
        <v>3858</v>
      </c>
    </row>
    <row r="366" spans="1:28" x14ac:dyDescent="0.6">
      <c r="A366">
        <v>2024</v>
      </c>
      <c r="B366">
        <v>12</v>
      </c>
      <c r="C366">
        <v>30</v>
      </c>
      <c r="D366">
        <f t="shared" si="22"/>
        <v>1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0"/>
        <v>0</v>
      </c>
      <c r="I366">
        <f t="shared" si="21"/>
        <v>0</v>
      </c>
      <c r="L366">
        <v>23437</v>
      </c>
      <c r="M366">
        <v>21932</v>
      </c>
      <c r="N366">
        <v>0.39670201659365739</v>
      </c>
      <c r="O366">
        <v>0.60329798340634255</v>
      </c>
      <c r="P366">
        <v>0.7163237130137512</v>
      </c>
      <c r="Q366">
        <v>0.28367628698624869</v>
      </c>
      <c r="R366">
        <v>0.25613480213507528</v>
      </c>
      <c r="S366" s="3">
        <v>4248</v>
      </c>
      <c r="T366" s="3">
        <f t="shared" si="23"/>
        <v>-352</v>
      </c>
      <c r="U366">
        <v>5336</v>
      </c>
      <c r="V366">
        <v>4056.3345646314019</v>
      </c>
      <c r="W366">
        <v>4248</v>
      </c>
      <c r="X366" s="10">
        <v>8.1999999999999993</v>
      </c>
      <c r="Y366">
        <v>0</v>
      </c>
      <c r="Z366">
        <v>0</v>
      </c>
      <c r="AA366">
        <v>3512</v>
      </c>
      <c r="AB366">
        <v>3643</v>
      </c>
    </row>
    <row r="367" spans="1:28" x14ac:dyDescent="0.6">
      <c r="A367">
        <v>2024</v>
      </c>
      <c r="B367">
        <v>12</v>
      </c>
      <c r="C367">
        <v>31</v>
      </c>
      <c r="D367">
        <f t="shared" si="22"/>
        <v>2</v>
      </c>
      <c r="G367" cm="1">
        <f t="array" ref="G367">_xlfn.IFS(F367 = "H", 0, F367 = "B7", -7, F367 = "B6", -6, F367 = "B5", -5, F367 = "B4", -4, F367 = "B3", -3, F367 = "B2", -2, F367 = "B1", -1, F367 = "A7", 7, F367 = "A6", 6, F367 = "A5", 5, F367 = "A4", 4, F367 = "A3", 3, F367 = "A2", 2, F367 = "A1", 1, F367 = "", 0)</f>
        <v>0</v>
      </c>
      <c r="H367">
        <f t="shared" si="20"/>
        <v>0</v>
      </c>
      <c r="I367">
        <f t="shared" si="21"/>
        <v>0</v>
      </c>
      <c r="L367">
        <v>23196</v>
      </c>
      <c r="M367">
        <v>22119</v>
      </c>
      <c r="N367">
        <v>0.41887012605668827</v>
      </c>
      <c r="O367">
        <v>0.58112987394331173</v>
      </c>
      <c r="P367">
        <v>0.72403692875700432</v>
      </c>
      <c r="Q367">
        <v>0.27596307124299568</v>
      </c>
      <c r="R367">
        <v>0.21886130235147999</v>
      </c>
      <c r="S367" s="3">
        <v>4247</v>
      </c>
      <c r="T367" s="3">
        <f t="shared" si="23"/>
        <v>-1</v>
      </c>
      <c r="U367">
        <v>5336</v>
      </c>
      <c r="V367">
        <v>4157.6464540604484</v>
      </c>
      <c r="W367">
        <v>4247</v>
      </c>
      <c r="X367" s="10">
        <v>6.7</v>
      </c>
      <c r="Y367">
        <v>0</v>
      </c>
      <c r="Z367">
        <v>0</v>
      </c>
      <c r="AA367">
        <v>3537</v>
      </c>
      <c r="AB367">
        <v>3328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367"/>
  <sheetViews>
    <sheetView tabSelected="1" topLeftCell="F1" zoomScale="70" zoomScaleNormal="70" workbookViewId="0">
      <selection activeCell="AC26" sqref="AC26"/>
    </sheetView>
  </sheetViews>
  <sheetFormatPr defaultRowHeight="16.899999999999999" x14ac:dyDescent="0.6"/>
  <cols>
    <col min="4" max="4" width="11.1875" bestFit="1" customWidth="1"/>
    <col min="10" max="10" width="10.5" bestFit="1" customWidth="1"/>
    <col min="11" max="11" width="10.5" customWidth="1"/>
    <col min="12" max="12" width="12.8125" bestFit="1" customWidth="1"/>
    <col min="14" max="14" width="21.3125" bestFit="1" customWidth="1"/>
    <col min="25" max="25" width="11.6875" bestFit="1" customWidth="1"/>
  </cols>
  <sheetData>
    <row r="1" spans="1:29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104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42</v>
      </c>
      <c r="U1" s="1" t="s">
        <v>94</v>
      </c>
      <c r="V1" s="1" t="s">
        <v>100</v>
      </c>
      <c r="W1" s="1" t="s">
        <v>98</v>
      </c>
      <c r="X1" s="1" t="s">
        <v>99</v>
      </c>
      <c r="Y1" s="1" t="s">
        <v>49</v>
      </c>
      <c r="Z1" s="9" t="s">
        <v>50</v>
      </c>
      <c r="AA1" s="19" t="s">
        <v>95</v>
      </c>
      <c r="AB1" s="20" t="s">
        <v>101</v>
      </c>
      <c r="AC1" s="20" t="s">
        <v>102</v>
      </c>
    </row>
    <row r="2" spans="1:29" x14ac:dyDescent="0.6">
      <c r="A2">
        <v>2025</v>
      </c>
      <c r="B2">
        <v>1</v>
      </c>
      <c r="C2">
        <v>1</v>
      </c>
      <c r="D2">
        <f>WEEKDAY(DATE(A2,B2,C2), 2)</f>
        <v>3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59</v>
      </c>
      <c r="K2" s="12"/>
      <c r="L2">
        <v>22744</v>
      </c>
      <c r="M2">
        <v>22636</v>
      </c>
      <c r="N2">
        <v>22636</v>
      </c>
      <c r="O2">
        <v>0.3906664085524949</v>
      </c>
      <c r="P2">
        <v>0.6093335914475051</v>
      </c>
      <c r="Q2">
        <v>0.72781563804373861</v>
      </c>
      <c r="R2">
        <v>0.27218436195626139</v>
      </c>
      <c r="S2">
        <v>0.16803756579526019</v>
      </c>
      <c r="T2" s="3">
        <v>4343</v>
      </c>
      <c r="U2" s="3">
        <f>T2 - 4247</f>
        <v>96</v>
      </c>
      <c r="V2">
        <v>5336</v>
      </c>
      <c r="W2">
        <v>3646.477913599635</v>
      </c>
      <c r="X2">
        <v>4343</v>
      </c>
      <c r="Y2" s="10">
        <v>5.3</v>
      </c>
      <c r="Z2">
        <v>0</v>
      </c>
      <c r="AA2">
        <f>Y2*Z2</f>
        <v>0</v>
      </c>
      <c r="AB2">
        <v>3082</v>
      </c>
      <c r="AC2">
        <v>3269</v>
      </c>
    </row>
    <row r="3" spans="1:29" x14ac:dyDescent="0.6">
      <c r="A3">
        <v>2025</v>
      </c>
      <c r="B3">
        <v>1</v>
      </c>
      <c r="C3">
        <v>2</v>
      </c>
      <c r="D3">
        <f t="shared" ref="D3:D66" si="2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22032</v>
      </c>
      <c r="M3">
        <v>23211</v>
      </c>
      <c r="N3">
        <v>23211</v>
      </c>
      <c r="O3">
        <v>0.41534832556504381</v>
      </c>
      <c r="P3">
        <v>0.58465167443495614</v>
      </c>
      <c r="Q3">
        <v>0.72186124360868809</v>
      </c>
      <c r="R3">
        <v>0.27813875639131203</v>
      </c>
      <c r="S3">
        <v>0.23936023453494731</v>
      </c>
      <c r="T3" s="3">
        <v>4166</v>
      </c>
      <c r="U3" s="3">
        <f t="shared" ref="U3:U66" si="3">T3-T2</f>
        <v>-177</v>
      </c>
      <c r="V3">
        <v>5336</v>
      </c>
      <c r="W3">
        <v>4092.749907389215</v>
      </c>
      <c r="X3">
        <v>4166</v>
      </c>
      <c r="Y3" s="10">
        <v>6.7</v>
      </c>
      <c r="Z3">
        <v>0</v>
      </c>
      <c r="AA3">
        <f t="shared" ref="AA3:AA66" si="4">Y3*Z3</f>
        <v>0</v>
      </c>
      <c r="AB3">
        <v>3405</v>
      </c>
      <c r="AC3">
        <v>3490</v>
      </c>
    </row>
    <row r="4" spans="1:29" x14ac:dyDescent="0.6">
      <c r="A4">
        <v>2025</v>
      </c>
      <c r="B4">
        <v>1</v>
      </c>
      <c r="C4">
        <v>3</v>
      </c>
      <c r="D4">
        <f t="shared" si="2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19183</v>
      </c>
      <c r="M4">
        <v>21676</v>
      </c>
      <c r="N4" s="10">
        <v>22616</v>
      </c>
      <c r="O4">
        <v>0.39421228421598592</v>
      </c>
      <c r="P4">
        <v>0.60578771578401402</v>
      </c>
      <c r="Q4">
        <v>0.72668521316556056</v>
      </c>
      <c r="R4">
        <v>0.27331478683443949</v>
      </c>
      <c r="S4">
        <v>0.24915681023333461</v>
      </c>
      <c r="T4" s="3">
        <v>4152</v>
      </c>
      <c r="U4" s="3">
        <f t="shared" si="3"/>
        <v>-14</v>
      </c>
      <c r="V4">
        <v>5336</v>
      </c>
      <c r="W4">
        <v>4049.063265746141</v>
      </c>
      <c r="X4">
        <v>4152</v>
      </c>
      <c r="Y4" s="10">
        <v>2.7</v>
      </c>
      <c r="Z4">
        <v>0</v>
      </c>
      <c r="AA4">
        <f t="shared" si="4"/>
        <v>0</v>
      </c>
      <c r="AB4">
        <v>3494</v>
      </c>
      <c r="AC4">
        <v>3262</v>
      </c>
    </row>
    <row r="5" spans="1:29" x14ac:dyDescent="0.6">
      <c r="A5">
        <v>2025</v>
      </c>
      <c r="B5">
        <v>1</v>
      </c>
      <c r="C5">
        <v>4</v>
      </c>
      <c r="D5">
        <f t="shared" si="2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21716</v>
      </c>
      <c r="M5">
        <v>23394</v>
      </c>
      <c r="N5" s="10">
        <v>24159</v>
      </c>
      <c r="O5">
        <v>0.40528840492900259</v>
      </c>
      <c r="P5">
        <v>0.59471159507099747</v>
      </c>
      <c r="Q5">
        <v>0.72281880772739338</v>
      </c>
      <c r="R5">
        <v>0.27718119227260668</v>
      </c>
      <c r="S5">
        <v>0.1872745277538892</v>
      </c>
      <c r="T5" s="3">
        <v>4348</v>
      </c>
      <c r="U5" s="3">
        <f t="shared" si="3"/>
        <v>196</v>
      </c>
      <c r="V5">
        <v>5336</v>
      </c>
      <c r="W5">
        <v>4255.618154516832</v>
      </c>
      <c r="X5">
        <v>4348</v>
      </c>
      <c r="Y5" s="10">
        <v>3.2</v>
      </c>
      <c r="Z5">
        <v>0</v>
      </c>
      <c r="AA5">
        <f t="shared" si="4"/>
        <v>0</v>
      </c>
      <c r="AB5">
        <v>3700</v>
      </c>
      <c r="AC5">
        <v>3858</v>
      </c>
    </row>
    <row r="6" spans="1:29" x14ac:dyDescent="0.6">
      <c r="A6">
        <v>2025</v>
      </c>
      <c r="B6">
        <v>1</v>
      </c>
      <c r="C6">
        <v>5</v>
      </c>
      <c r="D6">
        <f t="shared" si="2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22791</v>
      </c>
      <c r="M6">
        <v>24011</v>
      </c>
      <c r="N6" s="10">
        <v>24042</v>
      </c>
      <c r="O6">
        <v>0.39486084535196531</v>
      </c>
      <c r="P6">
        <v>0.6051391546480348</v>
      </c>
      <c r="Q6">
        <v>0.7172562787197011</v>
      </c>
      <c r="R6">
        <v>0.28274372128029901</v>
      </c>
      <c r="S6">
        <v>0.28996716836610981</v>
      </c>
      <c r="T6" s="3">
        <v>4227</v>
      </c>
      <c r="U6" s="3">
        <f t="shared" si="3"/>
        <v>-121</v>
      </c>
      <c r="V6">
        <v>5336</v>
      </c>
      <c r="W6">
        <v>4328.3267447087856</v>
      </c>
      <c r="X6">
        <v>4227</v>
      </c>
      <c r="Y6" s="10">
        <v>6.1</v>
      </c>
      <c r="Z6">
        <v>0</v>
      </c>
      <c r="AA6">
        <f t="shared" si="4"/>
        <v>0</v>
      </c>
      <c r="AB6">
        <v>3678</v>
      </c>
      <c r="AC6">
        <v>4174</v>
      </c>
    </row>
    <row r="7" spans="1:29" x14ac:dyDescent="0.6">
      <c r="A7">
        <v>2025</v>
      </c>
      <c r="B7">
        <v>1</v>
      </c>
      <c r="C7">
        <v>6</v>
      </c>
      <c r="D7">
        <f t="shared" si="2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19940</v>
      </c>
      <c r="M7">
        <v>22743</v>
      </c>
      <c r="N7" s="10">
        <v>22109</v>
      </c>
      <c r="O7">
        <v>0.40288344393015668</v>
      </c>
      <c r="P7">
        <v>0.59711655606984326</v>
      </c>
      <c r="Q7">
        <v>0.71176907483135854</v>
      </c>
      <c r="R7">
        <v>0.28823092516864141</v>
      </c>
      <c r="S7">
        <v>0.20764085491594139</v>
      </c>
      <c r="T7" s="3">
        <v>3796</v>
      </c>
      <c r="U7" s="3">
        <f t="shared" si="3"/>
        <v>-431</v>
      </c>
      <c r="V7">
        <v>5336</v>
      </c>
      <c r="W7">
        <v>3880.6517114534031</v>
      </c>
      <c r="X7">
        <v>3796</v>
      </c>
      <c r="Y7" s="10">
        <v>5.5</v>
      </c>
      <c r="Z7">
        <v>0</v>
      </c>
      <c r="AA7">
        <f t="shared" si="4"/>
        <v>0</v>
      </c>
      <c r="AB7">
        <v>3744</v>
      </c>
      <c r="AC7">
        <v>3662</v>
      </c>
    </row>
    <row r="8" spans="1:29" x14ac:dyDescent="0.6">
      <c r="A8">
        <v>2025</v>
      </c>
      <c r="B8">
        <v>1</v>
      </c>
      <c r="C8">
        <v>7</v>
      </c>
      <c r="D8">
        <f t="shared" si="2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18926</v>
      </c>
      <c r="M8">
        <v>21795</v>
      </c>
      <c r="N8" s="10">
        <v>22237</v>
      </c>
      <c r="O8">
        <v>0.39492298296458073</v>
      </c>
      <c r="P8">
        <v>0.60507701703541927</v>
      </c>
      <c r="Q8">
        <v>0.70780771223828243</v>
      </c>
      <c r="R8">
        <v>0.29219228776171757</v>
      </c>
      <c r="S8">
        <v>0.25936112952624157</v>
      </c>
      <c r="T8" s="3">
        <v>3988</v>
      </c>
      <c r="U8" s="3">
        <f t="shared" si="3"/>
        <v>192</v>
      </c>
      <c r="V8">
        <v>5336</v>
      </c>
      <c r="W8">
        <v>3994.4642363270368</v>
      </c>
      <c r="X8">
        <v>3988</v>
      </c>
      <c r="Y8" s="10">
        <v>1.4</v>
      </c>
      <c r="Z8">
        <v>0</v>
      </c>
      <c r="AA8">
        <f t="shared" si="4"/>
        <v>0</v>
      </c>
      <c r="AB8">
        <v>3571</v>
      </c>
      <c r="AC8">
        <v>3362</v>
      </c>
    </row>
    <row r="9" spans="1:29" x14ac:dyDescent="0.6">
      <c r="A9">
        <v>2025</v>
      </c>
      <c r="B9">
        <v>1</v>
      </c>
      <c r="C9">
        <v>8</v>
      </c>
      <c r="D9">
        <f t="shared" si="2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18879</v>
      </c>
      <c r="M9">
        <v>22195</v>
      </c>
      <c r="N9" s="10">
        <v>22479</v>
      </c>
      <c r="O9">
        <v>0.38830225001073743</v>
      </c>
      <c r="P9">
        <v>0.61169774998926252</v>
      </c>
      <c r="Q9">
        <v>0.71423626381888117</v>
      </c>
      <c r="R9">
        <v>0.28576373618111878</v>
      </c>
      <c r="S9">
        <v>0.13752994804844471</v>
      </c>
      <c r="T9" s="3">
        <v>4232</v>
      </c>
      <c r="U9" s="3">
        <f t="shared" si="3"/>
        <v>244</v>
      </c>
      <c r="V9">
        <v>5336</v>
      </c>
      <c r="W9">
        <v>3973.5016804214529</v>
      </c>
      <c r="X9">
        <v>4232</v>
      </c>
      <c r="Y9" s="10">
        <v>3</v>
      </c>
      <c r="Z9">
        <v>0</v>
      </c>
      <c r="AA9">
        <f t="shared" si="4"/>
        <v>0</v>
      </c>
      <c r="AB9">
        <v>3717</v>
      </c>
      <c r="AC9">
        <v>3430</v>
      </c>
    </row>
    <row r="10" spans="1:29" x14ac:dyDescent="0.6">
      <c r="A10">
        <v>2025</v>
      </c>
      <c r="B10">
        <v>1</v>
      </c>
      <c r="C10">
        <v>9</v>
      </c>
      <c r="D10">
        <f t="shared" si="2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20062</v>
      </c>
      <c r="M10">
        <v>21857</v>
      </c>
      <c r="N10" s="10">
        <v>23200</v>
      </c>
      <c r="O10">
        <v>0.36480315350284392</v>
      </c>
      <c r="P10">
        <v>0.63519684649715613</v>
      </c>
      <c r="Q10">
        <v>0.71816624637832072</v>
      </c>
      <c r="R10">
        <v>0.28183375362167928</v>
      </c>
      <c r="S10">
        <v>0.35281875417324332</v>
      </c>
      <c r="T10" s="3">
        <v>4352</v>
      </c>
      <c r="U10" s="3">
        <f t="shared" si="3"/>
        <v>120</v>
      </c>
      <c r="V10">
        <v>5336</v>
      </c>
      <c r="W10">
        <v>4169.7625394849729</v>
      </c>
      <c r="X10">
        <v>4352</v>
      </c>
      <c r="Y10" s="10">
        <v>-3.5</v>
      </c>
      <c r="Z10">
        <v>0</v>
      </c>
      <c r="AA10">
        <f t="shared" si="4"/>
        <v>0</v>
      </c>
      <c r="AB10">
        <v>3340</v>
      </c>
      <c r="AC10">
        <v>3212</v>
      </c>
    </row>
    <row r="11" spans="1:29" x14ac:dyDescent="0.6">
      <c r="A11">
        <v>2025</v>
      </c>
      <c r="B11">
        <v>1</v>
      </c>
      <c r="C11">
        <v>10</v>
      </c>
      <c r="D11">
        <f t="shared" si="2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21711</v>
      </c>
      <c r="M11">
        <v>22520</v>
      </c>
      <c r="N11" s="10">
        <v>22179</v>
      </c>
      <c r="O11">
        <v>0.38684360622076891</v>
      </c>
      <c r="P11">
        <v>0.61315639377923115</v>
      </c>
      <c r="Q11">
        <v>0.70013049714606812</v>
      </c>
      <c r="R11">
        <v>0.29986950285393188</v>
      </c>
      <c r="S11">
        <v>0.34410423294506343</v>
      </c>
      <c r="T11" s="3">
        <v>4452</v>
      </c>
      <c r="U11" s="3">
        <f t="shared" si="3"/>
        <v>100</v>
      </c>
      <c r="V11">
        <v>5336</v>
      </c>
      <c r="W11">
        <v>4461.2191781434376</v>
      </c>
      <c r="X11">
        <v>4452</v>
      </c>
      <c r="Y11" s="10">
        <v>-4.2</v>
      </c>
      <c r="Z11">
        <v>0</v>
      </c>
      <c r="AA11">
        <f t="shared" si="4"/>
        <v>0</v>
      </c>
      <c r="AB11">
        <v>3353</v>
      </c>
      <c r="AC11">
        <v>3259</v>
      </c>
    </row>
    <row r="12" spans="1:29" x14ac:dyDescent="0.6">
      <c r="A12">
        <v>2025</v>
      </c>
      <c r="B12">
        <v>1</v>
      </c>
      <c r="C12">
        <v>11</v>
      </c>
      <c r="D12">
        <f t="shared" si="2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22786</v>
      </c>
      <c r="M12">
        <v>23640</v>
      </c>
      <c r="N12" s="10">
        <v>23764</v>
      </c>
      <c r="O12">
        <v>0.39797455524099118</v>
      </c>
      <c r="P12">
        <v>0.60202544475900877</v>
      </c>
      <c r="Q12">
        <v>0.72285453397045085</v>
      </c>
      <c r="R12">
        <v>0.27714546602954909</v>
      </c>
      <c r="S12">
        <v>0.14119700464856169</v>
      </c>
      <c r="T12" s="3">
        <v>4404</v>
      </c>
      <c r="U12" s="3">
        <f t="shared" si="3"/>
        <v>-48</v>
      </c>
      <c r="V12">
        <v>5336</v>
      </c>
      <c r="W12">
        <v>4379.8107086375876</v>
      </c>
      <c r="X12">
        <v>4404</v>
      </c>
      <c r="Y12" s="10">
        <v>-0.9</v>
      </c>
      <c r="Z12">
        <v>0</v>
      </c>
      <c r="AA12">
        <f t="shared" si="4"/>
        <v>0</v>
      </c>
      <c r="AB12">
        <v>3190</v>
      </c>
      <c r="AC12">
        <v>3247</v>
      </c>
    </row>
    <row r="13" spans="1:29" x14ac:dyDescent="0.6">
      <c r="A13">
        <v>2025</v>
      </c>
      <c r="B13">
        <v>1</v>
      </c>
      <c r="C13">
        <v>12</v>
      </c>
      <c r="D13">
        <f t="shared" si="2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23754</v>
      </c>
      <c r="M13">
        <v>23686</v>
      </c>
      <c r="N13" s="10">
        <v>23509</v>
      </c>
      <c r="O13">
        <v>0.39099561370322622</v>
      </c>
      <c r="P13">
        <v>0.60900438629677378</v>
      </c>
      <c r="Q13">
        <v>0.71216946900337896</v>
      </c>
      <c r="R13">
        <v>0.28783053099662093</v>
      </c>
      <c r="S13">
        <v>0.2314317618815889</v>
      </c>
      <c r="T13" s="3">
        <v>4414</v>
      </c>
      <c r="U13" s="3">
        <f t="shared" si="3"/>
        <v>10</v>
      </c>
      <c r="V13">
        <v>5336</v>
      </c>
      <c r="W13">
        <v>4506.0775423662908</v>
      </c>
      <c r="X13">
        <v>4414</v>
      </c>
      <c r="Y13" s="10">
        <v>0.9</v>
      </c>
      <c r="Z13">
        <v>0</v>
      </c>
      <c r="AA13">
        <f t="shared" si="4"/>
        <v>0</v>
      </c>
      <c r="AB13">
        <v>3750</v>
      </c>
      <c r="AC13">
        <v>4130</v>
      </c>
    </row>
    <row r="14" spans="1:29" x14ac:dyDescent="0.6">
      <c r="A14">
        <v>2025</v>
      </c>
      <c r="B14">
        <v>1</v>
      </c>
      <c r="C14">
        <v>13</v>
      </c>
      <c r="D14">
        <f t="shared" si="2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22490</v>
      </c>
      <c r="M14">
        <v>22668</v>
      </c>
      <c r="N14" s="10">
        <v>21891</v>
      </c>
      <c r="O14">
        <v>0.38731995129053948</v>
      </c>
      <c r="P14">
        <v>0.61268004870946047</v>
      </c>
      <c r="Q14">
        <v>0.72117961587775825</v>
      </c>
      <c r="R14">
        <v>0.27882038412224169</v>
      </c>
      <c r="S14">
        <v>0.24927405326012139</v>
      </c>
      <c r="T14" s="3">
        <v>4171</v>
      </c>
      <c r="U14" s="3">
        <f t="shared" si="3"/>
        <v>-243</v>
      </c>
      <c r="V14">
        <v>5336</v>
      </c>
      <c r="W14">
        <v>3978.2709799216932</v>
      </c>
      <c r="X14">
        <v>4171</v>
      </c>
      <c r="Y14" s="10">
        <v>2.7</v>
      </c>
      <c r="Z14">
        <v>0</v>
      </c>
      <c r="AA14">
        <f t="shared" si="4"/>
        <v>0</v>
      </c>
      <c r="AB14">
        <v>3801</v>
      </c>
      <c r="AC14">
        <v>3719</v>
      </c>
    </row>
    <row r="15" spans="1:29" x14ac:dyDescent="0.6">
      <c r="A15">
        <v>2025</v>
      </c>
      <c r="B15">
        <v>1</v>
      </c>
      <c r="C15">
        <v>14</v>
      </c>
      <c r="D15">
        <f t="shared" si="2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22050</v>
      </c>
      <c r="M15">
        <v>22196</v>
      </c>
      <c r="N15" s="10">
        <v>22752</v>
      </c>
      <c r="O15">
        <v>0.40788463170816108</v>
      </c>
      <c r="P15">
        <v>0.59211536829183886</v>
      </c>
      <c r="Q15">
        <v>0.70871681183099877</v>
      </c>
      <c r="R15">
        <v>0.29128318816900128</v>
      </c>
      <c r="S15">
        <v>0.20980569699427831</v>
      </c>
      <c r="T15" s="3">
        <v>4268</v>
      </c>
      <c r="U15" s="3">
        <f t="shared" si="3"/>
        <v>97</v>
      </c>
      <c r="V15">
        <v>5336</v>
      </c>
      <c r="W15">
        <v>4042.5546815601879</v>
      </c>
      <c r="X15">
        <v>4268</v>
      </c>
      <c r="Y15" s="10">
        <v>6.6</v>
      </c>
      <c r="Z15">
        <v>0</v>
      </c>
      <c r="AA15">
        <f t="shared" si="4"/>
        <v>0</v>
      </c>
      <c r="AB15">
        <v>3309</v>
      </c>
      <c r="AC15">
        <v>3264</v>
      </c>
    </row>
    <row r="16" spans="1:29" x14ac:dyDescent="0.6">
      <c r="A16">
        <v>2025</v>
      </c>
      <c r="B16">
        <v>1</v>
      </c>
      <c r="C16">
        <v>15</v>
      </c>
      <c r="D16">
        <f t="shared" si="2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21440</v>
      </c>
      <c r="M16">
        <v>22448</v>
      </c>
      <c r="N16" s="10">
        <v>22746</v>
      </c>
      <c r="O16">
        <v>0.38417372227925861</v>
      </c>
      <c r="P16">
        <v>0.61582627772074139</v>
      </c>
      <c r="Q16">
        <v>0.71574309965313432</v>
      </c>
      <c r="R16">
        <v>0.28425690034686568</v>
      </c>
      <c r="S16">
        <v>0.2033274395731143</v>
      </c>
      <c r="T16" s="3">
        <v>4342</v>
      </c>
      <c r="U16" s="3">
        <f t="shared" si="3"/>
        <v>74</v>
      </c>
      <c r="V16">
        <v>5336</v>
      </c>
      <c r="W16">
        <v>4101.8258252660326</v>
      </c>
      <c r="X16">
        <v>4342</v>
      </c>
      <c r="Y16" s="10">
        <v>1.8</v>
      </c>
      <c r="Z16">
        <v>0</v>
      </c>
      <c r="AA16">
        <f t="shared" si="4"/>
        <v>0</v>
      </c>
      <c r="AB16">
        <v>3450</v>
      </c>
      <c r="AC16">
        <v>3359</v>
      </c>
    </row>
    <row r="17" spans="1:29" x14ac:dyDescent="0.6">
      <c r="A17">
        <v>2025</v>
      </c>
      <c r="B17">
        <v>1</v>
      </c>
      <c r="C17">
        <v>16</v>
      </c>
      <c r="D17">
        <f t="shared" si="2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23474</v>
      </c>
      <c r="M17">
        <v>23121</v>
      </c>
      <c r="N17" s="10">
        <v>23257</v>
      </c>
      <c r="O17">
        <v>0.39138267179106728</v>
      </c>
      <c r="P17">
        <v>0.60861732820893266</v>
      </c>
      <c r="Q17">
        <v>0.71492642315898558</v>
      </c>
      <c r="R17">
        <v>0.28507357684101448</v>
      </c>
      <c r="S17">
        <v>0.1338593140605524</v>
      </c>
      <c r="T17" s="3">
        <v>4356</v>
      </c>
      <c r="U17" s="3">
        <f t="shared" si="3"/>
        <v>14</v>
      </c>
      <c r="V17">
        <v>5336</v>
      </c>
      <c r="W17">
        <v>4269.9303362492456</v>
      </c>
      <c r="X17">
        <v>4356</v>
      </c>
      <c r="Y17" s="10">
        <v>1.9</v>
      </c>
      <c r="Z17">
        <v>0</v>
      </c>
      <c r="AA17">
        <f t="shared" si="4"/>
        <v>0</v>
      </c>
      <c r="AB17">
        <v>3468</v>
      </c>
      <c r="AC17">
        <v>3429</v>
      </c>
    </row>
    <row r="18" spans="1:29" x14ac:dyDescent="0.6">
      <c r="A18">
        <v>2025</v>
      </c>
      <c r="B18">
        <v>1</v>
      </c>
      <c r="C18">
        <v>17</v>
      </c>
      <c r="D18">
        <f t="shared" si="2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22708</v>
      </c>
      <c r="M18">
        <v>22395</v>
      </c>
      <c r="N18" s="10">
        <v>22339</v>
      </c>
      <c r="O18">
        <v>0.38090463938214802</v>
      </c>
      <c r="P18">
        <v>0.61909536061785198</v>
      </c>
      <c r="Q18">
        <v>0.7128919139299762</v>
      </c>
      <c r="R18">
        <v>0.2871080860700238</v>
      </c>
      <c r="S18">
        <v>0.17339057040614131</v>
      </c>
      <c r="T18" s="3">
        <v>4398</v>
      </c>
      <c r="U18" s="3">
        <f t="shared" si="3"/>
        <v>42</v>
      </c>
      <c r="V18">
        <v>5336</v>
      </c>
      <c r="W18">
        <v>4248.3530950177956</v>
      </c>
      <c r="X18">
        <v>4398</v>
      </c>
      <c r="Y18" s="10">
        <v>4.2</v>
      </c>
      <c r="Z18">
        <v>0</v>
      </c>
      <c r="AA18">
        <f t="shared" si="4"/>
        <v>0</v>
      </c>
      <c r="AB18">
        <v>3390</v>
      </c>
      <c r="AC18">
        <v>3095</v>
      </c>
    </row>
    <row r="19" spans="1:29" x14ac:dyDescent="0.6">
      <c r="A19">
        <v>2025</v>
      </c>
      <c r="B19">
        <v>1</v>
      </c>
      <c r="C19">
        <v>18</v>
      </c>
      <c r="D19">
        <f t="shared" si="2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24097</v>
      </c>
      <c r="M19">
        <v>22738</v>
      </c>
      <c r="N19" s="10">
        <v>23408</v>
      </c>
      <c r="O19">
        <v>0.3965819001789721</v>
      </c>
      <c r="P19">
        <v>0.60341809982102801</v>
      </c>
      <c r="Q19">
        <v>0.71870712774521772</v>
      </c>
      <c r="R19">
        <v>0.28129287225478228</v>
      </c>
      <c r="S19">
        <v>0.1466607372930368</v>
      </c>
      <c r="T19" s="3">
        <v>4531</v>
      </c>
      <c r="U19" s="3">
        <f t="shared" si="3"/>
        <v>133</v>
      </c>
      <c r="V19">
        <v>5336</v>
      </c>
      <c r="W19">
        <v>4305.3970182425019</v>
      </c>
      <c r="X19">
        <v>4531</v>
      </c>
      <c r="Y19" s="10">
        <v>6.8</v>
      </c>
      <c r="Z19">
        <v>0</v>
      </c>
      <c r="AA19">
        <f t="shared" si="4"/>
        <v>0</v>
      </c>
      <c r="AB19">
        <v>3013</v>
      </c>
      <c r="AC19">
        <v>3157</v>
      </c>
    </row>
    <row r="20" spans="1:29" x14ac:dyDescent="0.6">
      <c r="A20">
        <v>2025</v>
      </c>
      <c r="B20">
        <v>1</v>
      </c>
      <c r="C20">
        <v>19</v>
      </c>
      <c r="D20">
        <f t="shared" si="2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24499</v>
      </c>
      <c r="M20">
        <v>23214</v>
      </c>
      <c r="N20" s="10">
        <v>23632</v>
      </c>
      <c r="O20">
        <v>0.39219124513341141</v>
      </c>
      <c r="P20">
        <v>0.60780875486658859</v>
      </c>
      <c r="Q20">
        <v>0.71212062527337328</v>
      </c>
      <c r="R20">
        <v>0.28787937472662672</v>
      </c>
      <c r="S20">
        <v>0.16106304764029261</v>
      </c>
      <c r="T20" s="3">
        <v>4471</v>
      </c>
      <c r="U20" s="3">
        <f t="shared" si="3"/>
        <v>-60</v>
      </c>
      <c r="V20">
        <v>5336</v>
      </c>
      <c r="W20">
        <v>4406.3782983918063</v>
      </c>
      <c r="X20">
        <v>4471</v>
      </c>
      <c r="Y20" s="10">
        <v>7.5</v>
      </c>
      <c r="Z20">
        <v>0</v>
      </c>
      <c r="AA20">
        <f t="shared" si="4"/>
        <v>0</v>
      </c>
      <c r="AB20">
        <v>3694</v>
      </c>
      <c r="AC20">
        <v>4146</v>
      </c>
    </row>
    <row r="21" spans="1:29" x14ac:dyDescent="0.6">
      <c r="A21">
        <v>2025</v>
      </c>
      <c r="B21">
        <v>1</v>
      </c>
      <c r="C21">
        <v>20</v>
      </c>
      <c r="D21">
        <f t="shared" si="2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23463</v>
      </c>
      <c r="M21">
        <v>21888</v>
      </c>
      <c r="N21" s="10">
        <v>21634</v>
      </c>
      <c r="O21">
        <v>0.39780841035166292</v>
      </c>
      <c r="P21">
        <v>0.60219158964833708</v>
      </c>
      <c r="Q21">
        <v>0.70930086829740813</v>
      </c>
      <c r="R21">
        <v>0.29069913170259187</v>
      </c>
      <c r="S21">
        <v>0.15221705437968411</v>
      </c>
      <c r="T21" s="3">
        <v>4046</v>
      </c>
      <c r="U21" s="3">
        <f t="shared" si="3"/>
        <v>-425</v>
      </c>
      <c r="V21">
        <v>5336</v>
      </c>
      <c r="W21">
        <v>4027.109205717989</v>
      </c>
      <c r="X21">
        <v>4046</v>
      </c>
      <c r="Y21" s="10">
        <v>6.7</v>
      </c>
      <c r="Z21">
        <v>0</v>
      </c>
      <c r="AA21">
        <f t="shared" si="4"/>
        <v>0</v>
      </c>
      <c r="AB21">
        <v>3744</v>
      </c>
      <c r="AC21">
        <v>3865</v>
      </c>
    </row>
    <row r="22" spans="1:29" x14ac:dyDescent="0.6">
      <c r="A22">
        <v>2025</v>
      </c>
      <c r="B22">
        <v>1</v>
      </c>
      <c r="C22">
        <v>21</v>
      </c>
      <c r="D22">
        <f t="shared" si="2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22388</v>
      </c>
      <c r="M22">
        <v>21073</v>
      </c>
      <c r="N22" s="10">
        <v>22226</v>
      </c>
      <c r="O22">
        <v>0.40574326142301009</v>
      </c>
      <c r="P22">
        <v>0.59425673857698991</v>
      </c>
      <c r="Q22">
        <v>0.69663461955394212</v>
      </c>
      <c r="R22">
        <v>0.30336538044605788</v>
      </c>
      <c r="S22">
        <v>0.1288616164890978</v>
      </c>
      <c r="T22" s="3">
        <v>4070</v>
      </c>
      <c r="U22" s="3">
        <f t="shared" si="3"/>
        <v>24</v>
      </c>
      <c r="V22">
        <v>5336</v>
      </c>
      <c r="W22">
        <v>4119.2232421816334</v>
      </c>
      <c r="X22">
        <v>4070</v>
      </c>
      <c r="Y22" s="10">
        <v>7.1</v>
      </c>
      <c r="Z22">
        <v>0</v>
      </c>
      <c r="AA22">
        <f t="shared" si="4"/>
        <v>0</v>
      </c>
      <c r="AB22">
        <v>3711</v>
      </c>
      <c r="AC22">
        <v>3678</v>
      </c>
    </row>
    <row r="23" spans="1:29" x14ac:dyDescent="0.6">
      <c r="A23">
        <v>2025</v>
      </c>
      <c r="B23">
        <v>1</v>
      </c>
      <c r="C23">
        <v>22</v>
      </c>
      <c r="D23">
        <f t="shared" si="2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22359</v>
      </c>
      <c r="M23">
        <v>21612</v>
      </c>
      <c r="N23" s="10">
        <v>22131</v>
      </c>
      <c r="O23">
        <v>0.40055179999525692</v>
      </c>
      <c r="P23">
        <v>0.59944820000474319</v>
      </c>
      <c r="Q23">
        <v>0.7155832649491245</v>
      </c>
      <c r="R23">
        <v>0.2844167350508755</v>
      </c>
      <c r="S23">
        <v>0.1555336568015418</v>
      </c>
      <c r="T23" s="3">
        <v>4071</v>
      </c>
      <c r="U23" s="3">
        <f t="shared" si="3"/>
        <v>1</v>
      </c>
      <c r="V23">
        <v>5336</v>
      </c>
      <c r="W23">
        <v>4028.2395691108859</v>
      </c>
      <c r="X23">
        <v>4071</v>
      </c>
      <c r="Y23" s="10">
        <v>8.5</v>
      </c>
      <c r="Z23">
        <v>0</v>
      </c>
      <c r="AA23">
        <f t="shared" si="4"/>
        <v>0</v>
      </c>
      <c r="AB23">
        <v>3694</v>
      </c>
      <c r="AC23">
        <v>3736</v>
      </c>
    </row>
    <row r="24" spans="1:29" x14ac:dyDescent="0.6">
      <c r="A24">
        <v>2025</v>
      </c>
      <c r="B24">
        <v>1</v>
      </c>
      <c r="C24">
        <v>23</v>
      </c>
      <c r="D24">
        <f t="shared" si="2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24032</v>
      </c>
      <c r="M24">
        <v>22432</v>
      </c>
      <c r="N24" s="10">
        <v>23026</v>
      </c>
      <c r="O24">
        <v>0.40847427123151042</v>
      </c>
      <c r="P24">
        <v>0.59152572876848963</v>
      </c>
      <c r="Q24">
        <v>0.70838522098310841</v>
      </c>
      <c r="R24">
        <v>0.29161477901689148</v>
      </c>
      <c r="S24">
        <v>0.16650053845464521</v>
      </c>
      <c r="T24" s="3">
        <v>3967</v>
      </c>
      <c r="U24" s="3">
        <f t="shared" si="3"/>
        <v>-104</v>
      </c>
      <c r="V24">
        <v>5336</v>
      </c>
      <c r="W24">
        <v>4217.6903503468211</v>
      </c>
      <c r="X24">
        <v>3967</v>
      </c>
      <c r="Y24" s="10">
        <v>8.6999999999999993</v>
      </c>
      <c r="Z24">
        <v>0</v>
      </c>
      <c r="AA24">
        <f t="shared" si="4"/>
        <v>0</v>
      </c>
      <c r="AB24">
        <v>4044</v>
      </c>
      <c r="AC24">
        <v>4105</v>
      </c>
    </row>
    <row r="25" spans="1:29" x14ac:dyDescent="0.6">
      <c r="A25">
        <v>2025</v>
      </c>
      <c r="B25">
        <v>1</v>
      </c>
      <c r="C25">
        <v>24</v>
      </c>
      <c r="D25">
        <f t="shared" si="2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22580</v>
      </c>
      <c r="M25">
        <v>23867</v>
      </c>
      <c r="N25" s="10">
        <v>22470</v>
      </c>
      <c r="O25">
        <v>0.38453161189302543</v>
      </c>
      <c r="P25">
        <v>0.61546838810697457</v>
      </c>
      <c r="Q25">
        <v>0.70227695835160231</v>
      </c>
      <c r="R25">
        <v>0.29772304164839769</v>
      </c>
      <c r="S25">
        <v>0.2222254775358273</v>
      </c>
      <c r="T25" s="3">
        <v>3985</v>
      </c>
      <c r="U25" s="3">
        <f t="shared" si="3"/>
        <v>18</v>
      </c>
      <c r="V25">
        <v>5336</v>
      </c>
      <c r="W25">
        <v>4221.6117034622712</v>
      </c>
      <c r="X25">
        <v>3985</v>
      </c>
      <c r="Y25" s="10">
        <v>8.6</v>
      </c>
      <c r="Z25">
        <v>0</v>
      </c>
      <c r="AA25">
        <f t="shared" si="4"/>
        <v>0</v>
      </c>
      <c r="AB25">
        <v>4157</v>
      </c>
      <c r="AC25">
        <v>3794</v>
      </c>
    </row>
    <row r="26" spans="1:29" x14ac:dyDescent="0.6">
      <c r="A26">
        <v>2025</v>
      </c>
      <c r="B26">
        <v>1</v>
      </c>
      <c r="C26">
        <v>25</v>
      </c>
      <c r="D26">
        <f t="shared" si="2"/>
        <v>6</v>
      </c>
      <c r="E26" s="14" t="s">
        <v>12</v>
      </c>
      <c r="F26" s="14" t="s">
        <v>31</v>
      </c>
      <c r="G26" s="14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-3</v>
      </c>
      <c r="H26" s="14">
        <f t="shared" si="0"/>
        <v>0</v>
      </c>
      <c r="I26" s="14">
        <f t="shared" si="1"/>
        <v>1</v>
      </c>
      <c r="J26" s="12" t="s">
        <v>91</v>
      </c>
      <c r="K26" s="12" t="s">
        <v>92</v>
      </c>
      <c r="L26">
        <v>24508</v>
      </c>
      <c r="M26">
        <v>26278</v>
      </c>
      <c r="N26" s="10">
        <v>24022</v>
      </c>
      <c r="O26">
        <v>0.3967459016630388</v>
      </c>
      <c r="P26">
        <v>0.6032540983369612</v>
      </c>
      <c r="Q26">
        <v>0.72269339727635118</v>
      </c>
      <c r="R26">
        <v>0.27730660272364882</v>
      </c>
      <c r="S26">
        <v>0.20838989775476749</v>
      </c>
      <c r="T26" s="3">
        <v>4364</v>
      </c>
      <c r="U26" s="3">
        <f t="shared" si="3"/>
        <v>379</v>
      </c>
      <c r="V26">
        <v>5336</v>
      </c>
      <c r="W26">
        <v>3926.5286468062268</v>
      </c>
      <c r="X26">
        <v>4364</v>
      </c>
      <c r="Y26" s="10">
        <v>6.6</v>
      </c>
      <c r="Z26">
        <v>0</v>
      </c>
      <c r="AA26">
        <f t="shared" si="4"/>
        <v>0</v>
      </c>
      <c r="AB26">
        <v>3714</v>
      </c>
      <c r="AC26">
        <v>3373</v>
      </c>
    </row>
    <row r="27" spans="1:29" x14ac:dyDescent="0.6">
      <c r="A27">
        <v>2025</v>
      </c>
      <c r="B27">
        <v>1</v>
      </c>
      <c r="C27">
        <v>26</v>
      </c>
      <c r="D27">
        <f t="shared" si="2"/>
        <v>7</v>
      </c>
      <c r="E27" s="14" t="s">
        <v>12</v>
      </c>
      <c r="F27" s="14" t="s">
        <v>13</v>
      </c>
      <c r="G27" s="14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-2</v>
      </c>
      <c r="H27" s="14">
        <f t="shared" si="0"/>
        <v>0</v>
      </c>
      <c r="I27" s="14">
        <f t="shared" si="1"/>
        <v>1</v>
      </c>
      <c r="J27" s="12" t="s">
        <v>91</v>
      </c>
      <c r="K27" s="12" t="s">
        <v>92</v>
      </c>
      <c r="L27">
        <v>23186</v>
      </c>
      <c r="M27">
        <v>25409</v>
      </c>
      <c r="N27" s="10">
        <v>23479</v>
      </c>
      <c r="O27">
        <v>0.39863410595090099</v>
      </c>
      <c r="P27">
        <v>0.60136589404909901</v>
      </c>
      <c r="Q27">
        <v>0.71264961523713</v>
      </c>
      <c r="R27">
        <v>0.28735038476287</v>
      </c>
      <c r="S27">
        <v>0.19165398294643379</v>
      </c>
      <c r="T27" s="3">
        <v>4521</v>
      </c>
      <c r="U27" s="3">
        <f t="shared" si="3"/>
        <v>157</v>
      </c>
      <c r="V27">
        <v>5336</v>
      </c>
      <c r="W27">
        <v>4016.0592651230668</v>
      </c>
      <c r="X27">
        <v>4521</v>
      </c>
      <c r="Y27" s="10">
        <v>5.7</v>
      </c>
      <c r="Z27">
        <v>0.5</v>
      </c>
      <c r="AA27">
        <f t="shared" si="4"/>
        <v>2.85</v>
      </c>
      <c r="AB27">
        <v>3346</v>
      </c>
      <c r="AC27">
        <v>3308</v>
      </c>
    </row>
    <row r="28" spans="1:29" x14ac:dyDescent="0.6">
      <c r="A28">
        <v>2025</v>
      </c>
      <c r="B28">
        <v>1</v>
      </c>
      <c r="C28">
        <v>27</v>
      </c>
      <c r="D28">
        <f t="shared" si="2"/>
        <v>1</v>
      </c>
      <c r="E28" s="14" t="s">
        <v>12</v>
      </c>
      <c r="F28" s="14" t="s">
        <v>14</v>
      </c>
      <c r="G28" s="14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 s="14">
        <f t="shared" si="0"/>
        <v>0</v>
      </c>
      <c r="I28" s="14">
        <f t="shared" si="1"/>
        <v>1</v>
      </c>
      <c r="J28" s="12" t="s">
        <v>91</v>
      </c>
      <c r="K28" s="12" t="s">
        <v>92</v>
      </c>
      <c r="L28">
        <v>23344</v>
      </c>
      <c r="M28">
        <v>23252</v>
      </c>
      <c r="N28" s="10">
        <v>22064</v>
      </c>
      <c r="O28">
        <v>0.38659532989117767</v>
      </c>
      <c r="P28">
        <v>0.61340467010882238</v>
      </c>
      <c r="Q28">
        <v>0.7234227015118474</v>
      </c>
      <c r="R28">
        <v>0.2765772984881526</v>
      </c>
      <c r="S28">
        <v>0.20415286114156991</v>
      </c>
      <c r="T28" s="3">
        <v>4501</v>
      </c>
      <c r="U28" s="3">
        <f t="shared" si="3"/>
        <v>-20</v>
      </c>
      <c r="V28">
        <v>5336</v>
      </c>
      <c r="W28">
        <v>3699.0793122864829</v>
      </c>
      <c r="X28">
        <v>4501</v>
      </c>
      <c r="Y28" s="10">
        <v>3.6</v>
      </c>
      <c r="Z28">
        <v>7.1</v>
      </c>
      <c r="AA28">
        <f t="shared" si="4"/>
        <v>25.56</v>
      </c>
      <c r="AB28">
        <v>3515</v>
      </c>
      <c r="AC28">
        <v>3549</v>
      </c>
    </row>
    <row r="29" spans="1:29" x14ac:dyDescent="0.6">
      <c r="A29">
        <v>2025</v>
      </c>
      <c r="B29">
        <v>1</v>
      </c>
      <c r="C29">
        <v>28</v>
      </c>
      <c r="D29">
        <f t="shared" si="2"/>
        <v>2</v>
      </c>
      <c r="E29" s="14" t="s">
        <v>12</v>
      </c>
      <c r="F29" s="14" t="s">
        <v>11</v>
      </c>
      <c r="G29" s="14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 s="14">
        <f t="shared" si="0"/>
        <v>1</v>
      </c>
      <c r="I29" s="14">
        <f t="shared" si="1"/>
        <v>1</v>
      </c>
      <c r="J29" s="12" t="s">
        <v>91</v>
      </c>
      <c r="K29" s="12" t="s">
        <v>92</v>
      </c>
      <c r="L29">
        <v>23979</v>
      </c>
      <c r="M29">
        <v>23275</v>
      </c>
      <c r="N29" s="10">
        <v>22646</v>
      </c>
      <c r="O29">
        <v>0.41171045726207128</v>
      </c>
      <c r="P29">
        <v>0.58828954273792866</v>
      </c>
      <c r="Q29">
        <v>0.71240085671803977</v>
      </c>
      <c r="R29">
        <v>0.28759914328196018</v>
      </c>
      <c r="S29">
        <v>0.28263495187443871</v>
      </c>
      <c r="T29" s="3">
        <v>4457</v>
      </c>
      <c r="U29" s="3">
        <f t="shared" si="3"/>
        <v>-44</v>
      </c>
      <c r="V29">
        <v>5336</v>
      </c>
      <c r="W29">
        <v>3847.3413754233688</v>
      </c>
      <c r="X29">
        <v>4457</v>
      </c>
      <c r="Y29" s="10">
        <v>1.2</v>
      </c>
      <c r="Z29">
        <v>0</v>
      </c>
      <c r="AA29">
        <f t="shared" si="4"/>
        <v>0</v>
      </c>
      <c r="AB29">
        <v>3031</v>
      </c>
      <c r="AC29">
        <v>3036</v>
      </c>
    </row>
    <row r="30" spans="1:29" x14ac:dyDescent="0.6">
      <c r="A30">
        <v>2025</v>
      </c>
      <c r="B30">
        <v>1</v>
      </c>
      <c r="C30">
        <v>29</v>
      </c>
      <c r="D30">
        <f t="shared" si="2"/>
        <v>3</v>
      </c>
      <c r="E30" s="14" t="s">
        <v>12</v>
      </c>
      <c r="F30" s="14" t="s">
        <v>15</v>
      </c>
      <c r="G30" s="14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 s="14">
        <f t="shared" si="0"/>
        <v>0</v>
      </c>
      <c r="I30" s="14">
        <f t="shared" si="1"/>
        <v>1</v>
      </c>
      <c r="J30" s="12" t="s">
        <v>91</v>
      </c>
      <c r="K30" s="12" t="s">
        <v>92</v>
      </c>
      <c r="L30">
        <v>23048</v>
      </c>
      <c r="M30">
        <v>22399</v>
      </c>
      <c r="N30" s="10">
        <v>21353</v>
      </c>
      <c r="O30">
        <v>0.37444116181140402</v>
      </c>
      <c r="P30">
        <v>0.62555883818859603</v>
      </c>
      <c r="Q30">
        <v>0.70077835787178344</v>
      </c>
      <c r="R30">
        <v>0.2992216421282165</v>
      </c>
      <c r="S30">
        <v>0.23688460072543119</v>
      </c>
      <c r="T30" s="3">
        <v>4434</v>
      </c>
      <c r="U30" s="3">
        <f t="shared" si="3"/>
        <v>-23</v>
      </c>
      <c r="V30">
        <v>5336</v>
      </c>
      <c r="W30">
        <v>3892.0402146276379</v>
      </c>
      <c r="X30">
        <v>4434</v>
      </c>
      <c r="Y30" s="10">
        <v>1.1000000000000001</v>
      </c>
      <c r="Z30">
        <v>0</v>
      </c>
      <c r="AA30">
        <f t="shared" si="4"/>
        <v>0</v>
      </c>
      <c r="AB30">
        <v>2664</v>
      </c>
      <c r="AC30">
        <v>2774</v>
      </c>
    </row>
    <row r="31" spans="1:29" x14ac:dyDescent="0.6">
      <c r="A31">
        <v>2025</v>
      </c>
      <c r="B31">
        <v>1</v>
      </c>
      <c r="C31">
        <v>30</v>
      </c>
      <c r="D31">
        <f t="shared" si="2"/>
        <v>4</v>
      </c>
      <c r="E31" s="14" t="s">
        <v>12</v>
      </c>
      <c r="F31" s="14" t="s">
        <v>17</v>
      </c>
      <c r="G31" s="14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 s="14">
        <f t="shared" si="0"/>
        <v>0</v>
      </c>
      <c r="I31" s="14">
        <f t="shared" si="1"/>
        <v>1</v>
      </c>
      <c r="J31" s="12" t="s">
        <v>91</v>
      </c>
      <c r="K31" s="12" t="s">
        <v>92</v>
      </c>
      <c r="L31">
        <v>26156</v>
      </c>
      <c r="M31">
        <v>24250</v>
      </c>
      <c r="N31" s="10">
        <v>23842</v>
      </c>
      <c r="O31">
        <v>0.39453784921308849</v>
      </c>
      <c r="P31">
        <v>0.60546215078691146</v>
      </c>
      <c r="Q31">
        <v>0.6965427712423784</v>
      </c>
      <c r="R31">
        <v>0.30345722875762149</v>
      </c>
      <c r="S31">
        <v>0.22753315838532359</v>
      </c>
      <c r="T31" s="3">
        <v>4443</v>
      </c>
      <c r="U31" s="3">
        <f t="shared" si="3"/>
        <v>9</v>
      </c>
      <c r="V31">
        <v>5336</v>
      </c>
      <c r="W31">
        <v>4126.5967989233604</v>
      </c>
      <c r="X31">
        <v>4443</v>
      </c>
      <c r="Y31" s="10">
        <v>2.2000000000000002</v>
      </c>
      <c r="Z31">
        <v>0</v>
      </c>
      <c r="AA31">
        <f t="shared" si="4"/>
        <v>0</v>
      </c>
      <c r="AB31">
        <v>3281</v>
      </c>
      <c r="AC31">
        <v>3414</v>
      </c>
    </row>
    <row r="32" spans="1:29" x14ac:dyDescent="0.6">
      <c r="A32">
        <v>2025</v>
      </c>
      <c r="B32">
        <v>1</v>
      </c>
      <c r="C32">
        <v>31</v>
      </c>
      <c r="D32">
        <f t="shared" si="2"/>
        <v>5</v>
      </c>
      <c r="E32" s="14" t="s">
        <v>12</v>
      </c>
      <c r="F32" s="14" t="s">
        <v>18</v>
      </c>
      <c r="G32" s="14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3</v>
      </c>
      <c r="H32" s="14">
        <f t="shared" si="0"/>
        <v>0</v>
      </c>
      <c r="I32" s="14">
        <f t="shared" si="1"/>
        <v>1</v>
      </c>
      <c r="J32" s="12"/>
      <c r="K32" s="12" t="s">
        <v>92</v>
      </c>
      <c r="L32">
        <v>23768</v>
      </c>
      <c r="M32">
        <v>21625</v>
      </c>
      <c r="N32" s="10">
        <v>22008</v>
      </c>
      <c r="O32">
        <v>0.39292477674830623</v>
      </c>
      <c r="P32">
        <v>0.60707522325169383</v>
      </c>
      <c r="Q32">
        <v>0.69242141300964832</v>
      </c>
      <c r="R32">
        <v>0.30757858699035168</v>
      </c>
      <c r="S32">
        <v>0.39059829059829049</v>
      </c>
      <c r="T32" s="3">
        <v>4235</v>
      </c>
      <c r="U32" s="3">
        <f t="shared" si="3"/>
        <v>-208</v>
      </c>
      <c r="V32">
        <v>5336</v>
      </c>
      <c r="W32">
        <v>4025.527672231708</v>
      </c>
      <c r="X32">
        <v>4235</v>
      </c>
      <c r="Y32" s="10">
        <v>5.9</v>
      </c>
      <c r="Z32">
        <v>0</v>
      </c>
      <c r="AA32">
        <f t="shared" si="4"/>
        <v>0</v>
      </c>
      <c r="AB32">
        <v>3524</v>
      </c>
      <c r="AC32">
        <v>3524</v>
      </c>
    </row>
    <row r="33" spans="1:29" x14ac:dyDescent="0.6">
      <c r="A33">
        <v>2025</v>
      </c>
      <c r="B33">
        <v>2</v>
      </c>
      <c r="C33">
        <v>1</v>
      </c>
      <c r="D33">
        <f t="shared" si="2"/>
        <v>6</v>
      </c>
      <c r="E33" s="14" t="s">
        <v>12</v>
      </c>
      <c r="F33" s="14" t="s">
        <v>36</v>
      </c>
      <c r="G33" s="14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4</v>
      </c>
      <c r="H33" s="14">
        <f t="shared" si="0"/>
        <v>0</v>
      </c>
      <c r="I33" s="14">
        <f t="shared" si="1"/>
        <v>1</v>
      </c>
      <c r="J33" s="12"/>
      <c r="K33" s="12" t="s">
        <v>92</v>
      </c>
      <c r="L33">
        <v>24383</v>
      </c>
      <c r="M33">
        <v>21880</v>
      </c>
      <c r="N33" s="10">
        <v>22889</v>
      </c>
      <c r="O33">
        <v>0.39781825653251618</v>
      </c>
      <c r="P33">
        <v>0.60218174346748377</v>
      </c>
      <c r="Q33">
        <v>0.69881390741434457</v>
      </c>
      <c r="R33">
        <v>0.30118609258565548</v>
      </c>
      <c r="S33">
        <v>0.26750430309891238</v>
      </c>
      <c r="T33" s="3">
        <v>4242</v>
      </c>
      <c r="U33" s="3">
        <f t="shared" si="3"/>
        <v>7</v>
      </c>
      <c r="V33">
        <v>5336</v>
      </c>
      <c r="W33">
        <v>4329.4936457688746</v>
      </c>
      <c r="X33">
        <v>4242</v>
      </c>
      <c r="Y33" s="10">
        <v>5.7</v>
      </c>
      <c r="Z33">
        <v>20.6</v>
      </c>
      <c r="AA33">
        <f t="shared" si="4"/>
        <v>117.42000000000002</v>
      </c>
      <c r="AB33">
        <v>3304</v>
      </c>
      <c r="AC33">
        <v>3426</v>
      </c>
    </row>
    <row r="34" spans="1:29" x14ac:dyDescent="0.6">
      <c r="A34">
        <v>2025</v>
      </c>
      <c r="B34">
        <v>2</v>
      </c>
      <c r="C34">
        <v>2</v>
      </c>
      <c r="D34">
        <f t="shared" si="2"/>
        <v>7</v>
      </c>
      <c r="E34" s="14" t="s">
        <v>12</v>
      </c>
      <c r="F34" s="14" t="s">
        <v>37</v>
      </c>
      <c r="G34" s="1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5</v>
      </c>
      <c r="H34" s="14">
        <f t="shared" si="0"/>
        <v>0</v>
      </c>
      <c r="I34" s="14">
        <f t="shared" si="1"/>
        <v>1</v>
      </c>
      <c r="J34" s="12"/>
      <c r="K34" s="12" t="s">
        <v>92</v>
      </c>
      <c r="L34">
        <v>25502</v>
      </c>
      <c r="M34">
        <v>22705</v>
      </c>
      <c r="N34">
        <v>22705</v>
      </c>
      <c r="O34">
        <v>0.36538842918145409</v>
      </c>
      <c r="P34">
        <v>0.63461157081854591</v>
      </c>
      <c r="Q34">
        <v>0.69991764922788413</v>
      </c>
      <c r="R34">
        <v>0.30008235077211581</v>
      </c>
      <c r="S34">
        <v>0.24824192380193111</v>
      </c>
      <c r="T34" s="3">
        <v>4160</v>
      </c>
      <c r="U34" s="3">
        <f t="shared" si="3"/>
        <v>-82</v>
      </c>
      <c r="V34">
        <v>5336</v>
      </c>
      <c r="W34">
        <v>4142.2104398357678</v>
      </c>
      <c r="X34">
        <v>4160</v>
      </c>
      <c r="Y34" s="10">
        <v>6.2</v>
      </c>
      <c r="Z34">
        <v>0</v>
      </c>
      <c r="AA34">
        <f t="shared" si="4"/>
        <v>0</v>
      </c>
      <c r="AB34">
        <v>3484</v>
      </c>
      <c r="AC34">
        <v>4058</v>
      </c>
    </row>
    <row r="35" spans="1:29" x14ac:dyDescent="0.6">
      <c r="A35">
        <v>2025</v>
      </c>
      <c r="B35">
        <v>2</v>
      </c>
      <c r="C35">
        <v>3</v>
      </c>
      <c r="D35">
        <f t="shared" si="2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22987</v>
      </c>
      <c r="M35">
        <v>21088</v>
      </c>
      <c r="N35">
        <v>21088</v>
      </c>
      <c r="O35">
        <v>0.38103600021055861</v>
      </c>
      <c r="P35">
        <v>0.61896399978944139</v>
      </c>
      <c r="Q35">
        <v>0.69514797031415132</v>
      </c>
      <c r="R35">
        <v>0.30485202968584862</v>
      </c>
      <c r="S35">
        <v>0.23291526787019409</v>
      </c>
      <c r="T35" s="3">
        <v>3596</v>
      </c>
      <c r="U35" s="3">
        <f t="shared" si="3"/>
        <v>-564</v>
      </c>
      <c r="V35">
        <v>5336</v>
      </c>
      <c r="W35">
        <v>4161.0665004089342</v>
      </c>
      <c r="X35">
        <v>3596</v>
      </c>
      <c r="Y35" s="10">
        <v>2.2999999999999998</v>
      </c>
      <c r="Z35">
        <v>0</v>
      </c>
      <c r="AA35">
        <f t="shared" si="4"/>
        <v>0</v>
      </c>
      <c r="AB35">
        <v>3483</v>
      </c>
      <c r="AC35">
        <v>3618</v>
      </c>
    </row>
    <row r="36" spans="1:29" x14ac:dyDescent="0.6">
      <c r="A36">
        <v>2025</v>
      </c>
      <c r="B36">
        <v>2</v>
      </c>
      <c r="C36">
        <v>4</v>
      </c>
      <c r="D36">
        <f t="shared" si="2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21155</v>
      </c>
      <c r="M36">
        <v>20386</v>
      </c>
      <c r="N36">
        <v>20386</v>
      </c>
      <c r="O36">
        <v>0.3870234193131693</v>
      </c>
      <c r="P36">
        <v>0.6129765806868307</v>
      </c>
      <c r="Q36">
        <v>0.69800099149080874</v>
      </c>
      <c r="R36">
        <v>0.30199900850919131</v>
      </c>
      <c r="S36">
        <v>0.27499795952192979</v>
      </c>
      <c r="T36" s="3">
        <v>3474</v>
      </c>
      <c r="U36" s="3">
        <f t="shared" si="3"/>
        <v>-122</v>
      </c>
      <c r="V36">
        <v>5336</v>
      </c>
      <c r="W36">
        <v>4227.6343209783236</v>
      </c>
      <c r="X36">
        <v>3474</v>
      </c>
      <c r="Y36" s="10">
        <v>-2.5</v>
      </c>
      <c r="Z36">
        <v>0</v>
      </c>
      <c r="AA36">
        <f t="shared" si="4"/>
        <v>0</v>
      </c>
      <c r="AB36">
        <v>3313</v>
      </c>
      <c r="AC36">
        <v>3305</v>
      </c>
    </row>
    <row r="37" spans="1:29" x14ac:dyDescent="0.6">
      <c r="A37">
        <v>2025</v>
      </c>
      <c r="B37">
        <v>2</v>
      </c>
      <c r="C37">
        <v>5</v>
      </c>
      <c r="D37">
        <f t="shared" si="2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20245</v>
      </c>
      <c r="M37">
        <v>20425</v>
      </c>
      <c r="N37">
        <v>20425</v>
      </c>
      <c r="O37">
        <v>0.37331574211013291</v>
      </c>
      <c r="P37">
        <v>0.62668425788986704</v>
      </c>
      <c r="Q37">
        <v>0.69727765203088465</v>
      </c>
      <c r="R37">
        <v>0.30272234796911551</v>
      </c>
      <c r="S37">
        <v>0.2320148365768471</v>
      </c>
      <c r="T37" s="3">
        <v>3636</v>
      </c>
      <c r="U37" s="3">
        <f t="shared" si="3"/>
        <v>162</v>
      </c>
      <c r="V37">
        <v>5336</v>
      </c>
      <c r="W37">
        <v>4234.5899613333158</v>
      </c>
      <c r="X37">
        <v>3636</v>
      </c>
      <c r="Y37" s="10">
        <v>-2.5</v>
      </c>
      <c r="Z37">
        <v>0</v>
      </c>
      <c r="AA37">
        <f t="shared" si="4"/>
        <v>0</v>
      </c>
      <c r="AB37">
        <v>3534</v>
      </c>
      <c r="AC37">
        <v>3416</v>
      </c>
    </row>
    <row r="38" spans="1:29" x14ac:dyDescent="0.6">
      <c r="A38">
        <v>2025</v>
      </c>
      <c r="B38">
        <v>2</v>
      </c>
      <c r="C38">
        <v>6</v>
      </c>
      <c r="D38">
        <f t="shared" si="2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21047</v>
      </c>
      <c r="M38">
        <v>21728</v>
      </c>
      <c r="N38">
        <v>21728</v>
      </c>
      <c r="O38">
        <v>0.38783762419650791</v>
      </c>
      <c r="P38">
        <v>0.61216237580349209</v>
      </c>
      <c r="Q38">
        <v>0.70633316968830417</v>
      </c>
      <c r="R38">
        <v>0.29366683031169583</v>
      </c>
      <c r="S38">
        <v>0.22830099749226301</v>
      </c>
      <c r="T38" s="3">
        <v>3793</v>
      </c>
      <c r="U38" s="3">
        <f t="shared" si="3"/>
        <v>157</v>
      </c>
      <c r="V38">
        <v>5336</v>
      </c>
      <c r="W38">
        <v>4274.081447308281</v>
      </c>
      <c r="X38">
        <v>3793</v>
      </c>
      <c r="Y38" s="10">
        <v>-1.4</v>
      </c>
      <c r="Z38">
        <v>0</v>
      </c>
      <c r="AA38">
        <f t="shared" si="4"/>
        <v>0</v>
      </c>
      <c r="AB38">
        <v>3834</v>
      </c>
      <c r="AC38">
        <v>3605</v>
      </c>
    </row>
    <row r="39" spans="1:29" x14ac:dyDescent="0.6">
      <c r="A39">
        <v>2025</v>
      </c>
      <c r="B39">
        <v>2</v>
      </c>
      <c r="C39">
        <v>7</v>
      </c>
      <c r="D39">
        <f t="shared" si="2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17568</v>
      </c>
      <c r="M39">
        <v>18102</v>
      </c>
      <c r="N39">
        <v>18102</v>
      </c>
      <c r="O39">
        <v>0.25476098081933318</v>
      </c>
      <c r="P39">
        <v>0.74523901918066671</v>
      </c>
      <c r="Q39">
        <v>0.6717629534731433</v>
      </c>
      <c r="R39">
        <v>0.3282370465268567</v>
      </c>
      <c r="S39">
        <v>0.29961661201902151</v>
      </c>
      <c r="T39" s="3">
        <v>3924</v>
      </c>
      <c r="U39" s="3">
        <f t="shared" si="3"/>
        <v>131</v>
      </c>
      <c r="V39">
        <v>5336</v>
      </c>
      <c r="W39">
        <v>4235.6459291183501</v>
      </c>
      <c r="X39">
        <v>3924</v>
      </c>
      <c r="Y39" s="10">
        <v>-2.2999999999999998</v>
      </c>
      <c r="Z39">
        <v>0</v>
      </c>
      <c r="AA39">
        <f t="shared" si="4"/>
        <v>0</v>
      </c>
      <c r="AB39">
        <v>3408</v>
      </c>
      <c r="AC39">
        <v>3017</v>
      </c>
    </row>
    <row r="40" spans="1:29" x14ac:dyDescent="0.6">
      <c r="A40">
        <v>2025</v>
      </c>
      <c r="B40">
        <v>2</v>
      </c>
      <c r="C40">
        <v>8</v>
      </c>
      <c r="D40">
        <f t="shared" si="2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21261</v>
      </c>
      <c r="M40">
        <v>22371</v>
      </c>
      <c r="N40">
        <v>22371</v>
      </c>
      <c r="O40">
        <v>0.37867587520838297</v>
      </c>
      <c r="P40">
        <v>0.62132412479161703</v>
      </c>
      <c r="Q40">
        <v>0.69158513742879069</v>
      </c>
      <c r="R40">
        <v>0.30841486257120931</v>
      </c>
      <c r="S40">
        <v>0.32713257502731191</v>
      </c>
      <c r="T40" s="3">
        <v>4236</v>
      </c>
      <c r="U40" s="3">
        <f t="shared" si="3"/>
        <v>312</v>
      </c>
      <c r="V40">
        <v>5336</v>
      </c>
      <c r="W40">
        <v>4519.7721691483257</v>
      </c>
      <c r="X40">
        <v>4236</v>
      </c>
      <c r="Y40" s="10">
        <v>-3</v>
      </c>
      <c r="Z40">
        <v>0</v>
      </c>
      <c r="AA40">
        <f t="shared" si="4"/>
        <v>0</v>
      </c>
      <c r="AB40">
        <v>3272</v>
      </c>
      <c r="AC40">
        <v>3235</v>
      </c>
    </row>
    <row r="41" spans="1:29" x14ac:dyDescent="0.6">
      <c r="A41">
        <v>2025</v>
      </c>
      <c r="B41">
        <v>2</v>
      </c>
      <c r="C41">
        <v>9</v>
      </c>
      <c r="D41">
        <f t="shared" si="2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21427</v>
      </c>
      <c r="M41">
        <v>22920</v>
      </c>
      <c r="N41">
        <v>22920</v>
      </c>
      <c r="O41">
        <v>0.3713037001342766</v>
      </c>
      <c r="P41">
        <v>0.6286962998657234</v>
      </c>
      <c r="Q41">
        <v>0.70039995537281607</v>
      </c>
      <c r="R41">
        <v>0.29960004462718393</v>
      </c>
      <c r="S41">
        <v>0.24296605195467361</v>
      </c>
      <c r="T41" s="3">
        <v>4309</v>
      </c>
      <c r="U41" s="3">
        <f t="shared" si="3"/>
        <v>73</v>
      </c>
      <c r="V41">
        <v>5336</v>
      </c>
      <c r="W41">
        <v>4476.5618908550096</v>
      </c>
      <c r="X41">
        <v>4309</v>
      </c>
      <c r="Y41" s="10">
        <v>-0.6</v>
      </c>
      <c r="Z41">
        <v>0</v>
      </c>
      <c r="AA41">
        <f t="shared" si="4"/>
        <v>0</v>
      </c>
      <c r="AB41">
        <v>3650</v>
      </c>
      <c r="AC41">
        <v>3885</v>
      </c>
    </row>
    <row r="42" spans="1:29" x14ac:dyDescent="0.6">
      <c r="A42">
        <v>2025</v>
      </c>
      <c r="B42">
        <v>2</v>
      </c>
      <c r="C42">
        <v>10</v>
      </c>
      <c r="D42">
        <f t="shared" si="2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21303</v>
      </c>
      <c r="M42">
        <v>21594</v>
      </c>
      <c r="N42">
        <v>21594</v>
      </c>
      <c r="O42">
        <v>0.36972179058320009</v>
      </c>
      <c r="P42">
        <v>0.63027820941679991</v>
      </c>
      <c r="Q42">
        <v>0.69591940600864288</v>
      </c>
      <c r="R42">
        <v>0.30408059399135701</v>
      </c>
      <c r="S42">
        <v>0.22183891976279521</v>
      </c>
      <c r="T42" s="3">
        <v>4050</v>
      </c>
      <c r="U42" s="3">
        <f t="shared" si="3"/>
        <v>-259</v>
      </c>
      <c r="V42">
        <v>5336</v>
      </c>
      <c r="W42">
        <v>4086.789088221276</v>
      </c>
      <c r="X42">
        <v>4050</v>
      </c>
      <c r="Y42" s="10">
        <v>1.2</v>
      </c>
      <c r="Z42">
        <v>0</v>
      </c>
      <c r="AA42">
        <f t="shared" si="4"/>
        <v>0</v>
      </c>
      <c r="AB42">
        <v>3551</v>
      </c>
      <c r="AC42">
        <v>3702</v>
      </c>
    </row>
    <row r="43" spans="1:29" x14ac:dyDescent="0.6">
      <c r="A43">
        <v>2025</v>
      </c>
      <c r="B43">
        <v>2</v>
      </c>
      <c r="C43">
        <v>11</v>
      </c>
      <c r="D43">
        <f t="shared" si="2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20446</v>
      </c>
      <c r="M43">
        <v>21079</v>
      </c>
      <c r="N43">
        <v>21079</v>
      </c>
      <c r="O43">
        <v>0.37984228104197149</v>
      </c>
      <c r="P43">
        <v>0.62015771895802863</v>
      </c>
      <c r="Q43">
        <v>0.70288900985495406</v>
      </c>
      <c r="R43">
        <v>0.29711099014504588</v>
      </c>
      <c r="S43">
        <v>0.1884695713643082</v>
      </c>
      <c r="T43" s="3">
        <v>3986</v>
      </c>
      <c r="U43" s="3">
        <f t="shared" si="3"/>
        <v>-64</v>
      </c>
      <c r="V43">
        <v>5336</v>
      </c>
      <c r="W43">
        <v>4017.7729637156231</v>
      </c>
      <c r="X43">
        <v>3986</v>
      </c>
      <c r="Y43" s="10">
        <v>4.2</v>
      </c>
      <c r="Z43">
        <v>0</v>
      </c>
      <c r="AA43">
        <f t="shared" si="4"/>
        <v>0</v>
      </c>
      <c r="AB43">
        <v>3403</v>
      </c>
      <c r="AC43">
        <v>3309</v>
      </c>
    </row>
    <row r="44" spans="1:29" x14ac:dyDescent="0.6">
      <c r="A44">
        <v>2025</v>
      </c>
      <c r="B44">
        <v>2</v>
      </c>
      <c r="C44">
        <v>12</v>
      </c>
      <c r="D44">
        <f t="shared" si="2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20584</v>
      </c>
      <c r="M44">
        <v>22113</v>
      </c>
      <c r="N44">
        <v>22113</v>
      </c>
      <c r="O44">
        <v>0.36424961204372969</v>
      </c>
      <c r="P44">
        <v>0.63575038795627037</v>
      </c>
      <c r="Q44">
        <v>0.69776498011792132</v>
      </c>
      <c r="R44">
        <v>0.30223501988207868</v>
      </c>
      <c r="S44">
        <v>0.35222158016275662</v>
      </c>
      <c r="T44" s="3">
        <v>4147</v>
      </c>
      <c r="U44" s="3">
        <f t="shared" si="3"/>
        <v>161</v>
      </c>
      <c r="V44">
        <v>5336</v>
      </c>
      <c r="W44">
        <v>4224.2454958113858</v>
      </c>
      <c r="X44">
        <v>4147</v>
      </c>
      <c r="Y44" s="10">
        <v>4.8</v>
      </c>
      <c r="Z44">
        <v>11.3</v>
      </c>
      <c r="AA44">
        <f t="shared" si="4"/>
        <v>54.24</v>
      </c>
      <c r="AB44">
        <v>3369</v>
      </c>
      <c r="AC44">
        <v>3238</v>
      </c>
    </row>
    <row r="45" spans="1:29" x14ac:dyDescent="0.6">
      <c r="A45">
        <v>2025</v>
      </c>
      <c r="B45">
        <v>2</v>
      </c>
      <c r="C45">
        <v>13</v>
      </c>
      <c r="D45">
        <f t="shared" si="2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22231</v>
      </c>
      <c r="M45">
        <v>22865</v>
      </c>
      <c r="N45">
        <v>22865</v>
      </c>
      <c r="O45">
        <v>0.38100084121785638</v>
      </c>
      <c r="P45">
        <v>0.61899915878214362</v>
      </c>
      <c r="Q45">
        <v>0.71337701990101576</v>
      </c>
      <c r="R45">
        <v>0.28662298009898429</v>
      </c>
      <c r="S45">
        <v>0.26390463129969671</v>
      </c>
      <c r="T45" s="3">
        <v>4305</v>
      </c>
      <c r="U45" s="3">
        <f t="shared" si="3"/>
        <v>158</v>
      </c>
      <c r="V45">
        <v>5336</v>
      </c>
      <c r="W45">
        <v>4192.3070541563129</v>
      </c>
      <c r="X45">
        <v>4305</v>
      </c>
      <c r="Y45" s="10">
        <v>2.7</v>
      </c>
      <c r="Z45">
        <v>0</v>
      </c>
      <c r="AA45">
        <f t="shared" si="4"/>
        <v>0</v>
      </c>
      <c r="AB45">
        <v>3748</v>
      </c>
      <c r="AC45">
        <v>3499</v>
      </c>
    </row>
    <row r="46" spans="1:29" x14ac:dyDescent="0.6">
      <c r="A46">
        <v>2025</v>
      </c>
      <c r="B46">
        <v>2</v>
      </c>
      <c r="C46">
        <v>14</v>
      </c>
      <c r="D46">
        <f t="shared" si="2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20912</v>
      </c>
      <c r="M46">
        <v>21820</v>
      </c>
      <c r="N46">
        <v>21820</v>
      </c>
      <c r="O46">
        <v>0.34576979925445389</v>
      </c>
      <c r="P46">
        <v>0.65423020074554594</v>
      </c>
      <c r="Q46">
        <v>0.68982853250756071</v>
      </c>
      <c r="R46">
        <v>0.3101714674924394</v>
      </c>
      <c r="S46">
        <v>0.2163527293962077</v>
      </c>
      <c r="T46" s="3">
        <v>4420</v>
      </c>
      <c r="U46" s="3">
        <f t="shared" si="3"/>
        <v>115</v>
      </c>
      <c r="V46">
        <v>5336</v>
      </c>
      <c r="W46">
        <v>4235.1618536268224</v>
      </c>
      <c r="X46">
        <v>4420</v>
      </c>
      <c r="Y46" s="10">
        <v>5.5</v>
      </c>
      <c r="Z46">
        <v>0</v>
      </c>
      <c r="AA46">
        <f t="shared" si="4"/>
        <v>0</v>
      </c>
      <c r="AB46">
        <v>3475</v>
      </c>
      <c r="AC46">
        <v>3183</v>
      </c>
    </row>
    <row r="47" spans="1:29" x14ac:dyDescent="0.6">
      <c r="A47">
        <v>2025</v>
      </c>
      <c r="B47">
        <v>2</v>
      </c>
      <c r="C47">
        <v>15</v>
      </c>
      <c r="D47">
        <f t="shared" si="2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22034</v>
      </c>
      <c r="M47">
        <v>23102</v>
      </c>
      <c r="N47">
        <v>23102</v>
      </c>
      <c r="O47">
        <v>0.3683129965705999</v>
      </c>
      <c r="P47">
        <v>0.6316870034294001</v>
      </c>
      <c r="Q47">
        <v>0.71162106499704392</v>
      </c>
      <c r="R47">
        <v>0.28837893500295608</v>
      </c>
      <c r="S47">
        <v>0.1428056814894367</v>
      </c>
      <c r="T47" s="3">
        <v>4504</v>
      </c>
      <c r="U47" s="3">
        <f t="shared" si="3"/>
        <v>84</v>
      </c>
      <c r="V47">
        <v>5336</v>
      </c>
      <c r="W47">
        <v>4219.5078342928937</v>
      </c>
      <c r="X47">
        <v>4504</v>
      </c>
      <c r="Y47" s="10">
        <v>6.7</v>
      </c>
      <c r="Z47">
        <v>0</v>
      </c>
      <c r="AA47">
        <f t="shared" si="4"/>
        <v>0</v>
      </c>
      <c r="AB47">
        <v>3044</v>
      </c>
      <c r="AC47">
        <v>3064</v>
      </c>
    </row>
    <row r="48" spans="1:29" x14ac:dyDescent="0.6">
      <c r="A48">
        <v>2025</v>
      </c>
      <c r="B48">
        <v>2</v>
      </c>
      <c r="C48">
        <v>16</v>
      </c>
      <c r="D48">
        <f t="shared" si="2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23346</v>
      </c>
      <c r="M48">
        <v>22586</v>
      </c>
      <c r="N48">
        <v>22586</v>
      </c>
      <c r="O48">
        <v>0.34574432533850308</v>
      </c>
      <c r="P48">
        <v>0.65425567466149681</v>
      </c>
      <c r="Q48">
        <v>0.67549695824293388</v>
      </c>
      <c r="R48">
        <v>0.32450304175706612</v>
      </c>
      <c r="S48">
        <v>0.2284125785536196</v>
      </c>
      <c r="T48" s="3">
        <v>4507</v>
      </c>
      <c r="U48" s="3">
        <f t="shared" si="3"/>
        <v>3</v>
      </c>
      <c r="V48">
        <v>5336</v>
      </c>
      <c r="W48">
        <v>4497.709924275192</v>
      </c>
      <c r="X48">
        <v>4507</v>
      </c>
      <c r="Y48" s="10">
        <v>8.5</v>
      </c>
      <c r="Z48">
        <v>0</v>
      </c>
      <c r="AA48">
        <f t="shared" si="4"/>
        <v>0</v>
      </c>
      <c r="AB48">
        <v>3277</v>
      </c>
      <c r="AC48">
        <v>3817</v>
      </c>
    </row>
    <row r="49" spans="1:29" x14ac:dyDescent="0.6">
      <c r="A49">
        <v>2025</v>
      </c>
      <c r="B49">
        <v>2</v>
      </c>
      <c r="C49">
        <v>17</v>
      </c>
      <c r="D49">
        <f t="shared" si="2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22570</v>
      </c>
      <c r="M49">
        <v>21407</v>
      </c>
      <c r="N49">
        <v>21407</v>
      </c>
      <c r="O49">
        <v>0.35817811763905372</v>
      </c>
      <c r="P49">
        <v>0.64182188236094628</v>
      </c>
      <c r="Q49">
        <v>0.69043493081919605</v>
      </c>
      <c r="R49">
        <v>0.30956506918080401</v>
      </c>
      <c r="S49">
        <v>0.23678158331682281</v>
      </c>
      <c r="T49" s="3">
        <v>4071</v>
      </c>
      <c r="U49" s="3">
        <f t="shared" si="3"/>
        <v>-436</v>
      </c>
      <c r="V49">
        <v>5336</v>
      </c>
      <c r="W49">
        <v>4092.0169820510791</v>
      </c>
      <c r="X49">
        <v>4071</v>
      </c>
      <c r="Y49" s="10">
        <v>4.7</v>
      </c>
      <c r="Z49">
        <v>0</v>
      </c>
      <c r="AA49">
        <f t="shared" si="4"/>
        <v>0</v>
      </c>
      <c r="AB49">
        <v>3579</v>
      </c>
      <c r="AC49">
        <v>3643</v>
      </c>
    </row>
    <row r="50" spans="1:29" x14ac:dyDescent="0.6">
      <c r="A50">
        <v>2025</v>
      </c>
      <c r="B50">
        <v>2</v>
      </c>
      <c r="C50">
        <v>18</v>
      </c>
      <c r="D50">
        <f t="shared" si="2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22043</v>
      </c>
      <c r="M50">
        <v>20954</v>
      </c>
      <c r="N50">
        <v>20954</v>
      </c>
      <c r="O50">
        <v>0.38226064592846598</v>
      </c>
      <c r="P50">
        <v>0.61773935407153402</v>
      </c>
      <c r="Q50">
        <v>0.70525259054670819</v>
      </c>
      <c r="R50">
        <v>0.29474740945329181</v>
      </c>
      <c r="S50">
        <v>0.2115388072135477</v>
      </c>
      <c r="T50" s="3">
        <v>4163</v>
      </c>
      <c r="U50" s="3">
        <f t="shared" si="3"/>
        <v>92</v>
      </c>
      <c r="V50">
        <v>5336</v>
      </c>
      <c r="W50">
        <v>4133.5885465676638</v>
      </c>
      <c r="X50">
        <v>4163</v>
      </c>
      <c r="Y50" s="10">
        <v>1.6</v>
      </c>
      <c r="Z50">
        <v>0</v>
      </c>
      <c r="AA50">
        <f t="shared" si="4"/>
        <v>0</v>
      </c>
      <c r="AB50">
        <v>3634</v>
      </c>
      <c r="AC50">
        <v>3516</v>
      </c>
    </row>
    <row r="51" spans="1:29" x14ac:dyDescent="0.6">
      <c r="A51">
        <v>2025</v>
      </c>
      <c r="B51">
        <v>2</v>
      </c>
      <c r="C51">
        <v>19</v>
      </c>
      <c r="D51">
        <f t="shared" si="2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22017</v>
      </c>
      <c r="M51">
        <v>21619</v>
      </c>
      <c r="N51">
        <v>21619</v>
      </c>
      <c r="O51">
        <v>0.37350964309168638</v>
      </c>
      <c r="P51">
        <v>0.62649035690831356</v>
      </c>
      <c r="Q51">
        <v>0.69453741562874693</v>
      </c>
      <c r="R51">
        <v>0.30546258437125312</v>
      </c>
      <c r="S51">
        <v>0.23600752962208069</v>
      </c>
      <c r="T51" s="3">
        <v>4347</v>
      </c>
      <c r="U51" s="3">
        <f t="shared" si="3"/>
        <v>184</v>
      </c>
      <c r="V51">
        <v>5336</v>
      </c>
      <c r="W51">
        <v>4251.0337620480304</v>
      </c>
      <c r="X51">
        <v>4347</v>
      </c>
      <c r="Y51" s="10">
        <v>1.5</v>
      </c>
      <c r="Z51">
        <v>0</v>
      </c>
      <c r="AA51">
        <f t="shared" si="4"/>
        <v>0</v>
      </c>
      <c r="AB51">
        <v>3725</v>
      </c>
      <c r="AC51">
        <v>3589</v>
      </c>
    </row>
    <row r="52" spans="1:29" x14ac:dyDescent="0.6">
      <c r="A52">
        <v>2025</v>
      </c>
      <c r="B52">
        <v>2</v>
      </c>
      <c r="C52">
        <v>20</v>
      </c>
      <c r="D52">
        <f t="shared" si="2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22931</v>
      </c>
      <c r="M52">
        <v>22670</v>
      </c>
      <c r="N52">
        <v>22670</v>
      </c>
      <c r="O52">
        <v>0.37739078476512461</v>
      </c>
      <c r="P52">
        <v>0.62260921523487534</v>
      </c>
      <c r="Q52">
        <v>0.6964239229072593</v>
      </c>
      <c r="R52">
        <v>0.30357607709274081</v>
      </c>
      <c r="S52">
        <v>0.2358391314769934</v>
      </c>
      <c r="T52" s="3">
        <v>4485</v>
      </c>
      <c r="U52" s="3">
        <f t="shared" si="3"/>
        <v>138</v>
      </c>
      <c r="V52">
        <v>5336</v>
      </c>
      <c r="W52">
        <v>4348.6781900852484</v>
      </c>
      <c r="X52">
        <v>4485</v>
      </c>
      <c r="Y52" s="10">
        <v>1.5</v>
      </c>
      <c r="Z52">
        <v>0</v>
      </c>
      <c r="AA52">
        <f t="shared" si="4"/>
        <v>0</v>
      </c>
      <c r="AB52">
        <v>3672</v>
      </c>
      <c r="AC52">
        <v>3464</v>
      </c>
    </row>
    <row r="53" spans="1:29" x14ac:dyDescent="0.6">
      <c r="A53">
        <v>2025</v>
      </c>
      <c r="B53">
        <v>2</v>
      </c>
      <c r="C53">
        <v>21</v>
      </c>
      <c r="D53">
        <f t="shared" si="2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22276</v>
      </c>
      <c r="M53">
        <v>21821</v>
      </c>
      <c r="N53">
        <v>21821</v>
      </c>
      <c r="O53">
        <v>0.35694824055323049</v>
      </c>
      <c r="P53">
        <v>0.6430517594467694</v>
      </c>
      <c r="Q53">
        <v>0.69945949000310681</v>
      </c>
      <c r="R53">
        <v>0.30054050999689308</v>
      </c>
      <c r="S53">
        <v>0.1886836175217162</v>
      </c>
      <c r="T53" s="3">
        <v>4524</v>
      </c>
      <c r="U53" s="3">
        <f t="shared" si="3"/>
        <v>39</v>
      </c>
      <c r="V53">
        <v>5336</v>
      </c>
      <c r="W53">
        <v>4341.8831727410879</v>
      </c>
      <c r="X53">
        <v>4524</v>
      </c>
      <c r="Y53" s="10">
        <v>1.2</v>
      </c>
      <c r="Z53">
        <v>0</v>
      </c>
      <c r="AA53">
        <f t="shared" si="4"/>
        <v>0</v>
      </c>
      <c r="AB53">
        <v>3441</v>
      </c>
      <c r="AC53">
        <v>3175</v>
      </c>
    </row>
    <row r="54" spans="1:29" x14ac:dyDescent="0.6">
      <c r="A54">
        <v>2025</v>
      </c>
      <c r="B54">
        <v>2</v>
      </c>
      <c r="C54">
        <v>22</v>
      </c>
      <c r="D54">
        <f t="shared" si="2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22926</v>
      </c>
      <c r="M54">
        <v>22159</v>
      </c>
      <c r="N54">
        <v>22159</v>
      </c>
      <c r="O54">
        <v>0.36277135331665272</v>
      </c>
      <c r="P54">
        <v>0.63722864668334722</v>
      </c>
      <c r="Q54">
        <v>0.7065889680127998</v>
      </c>
      <c r="R54">
        <v>0.29341103198720009</v>
      </c>
      <c r="S54">
        <v>0.19172015018528679</v>
      </c>
      <c r="T54" s="3">
        <v>4607</v>
      </c>
      <c r="U54" s="3">
        <f t="shared" si="3"/>
        <v>83</v>
      </c>
      <c r="V54">
        <v>5336</v>
      </c>
      <c r="W54">
        <v>4387.3800533035537</v>
      </c>
      <c r="X54">
        <v>4607</v>
      </c>
      <c r="Y54" s="10">
        <v>1.7</v>
      </c>
      <c r="Z54">
        <v>0</v>
      </c>
      <c r="AA54">
        <f t="shared" si="4"/>
        <v>0</v>
      </c>
      <c r="AB54">
        <v>2888</v>
      </c>
      <c r="AC54">
        <v>2987</v>
      </c>
    </row>
    <row r="55" spans="1:29" x14ac:dyDescent="0.6">
      <c r="A55">
        <v>2025</v>
      </c>
      <c r="B55">
        <v>2</v>
      </c>
      <c r="C55">
        <v>23</v>
      </c>
      <c r="D55">
        <f t="shared" si="2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23307</v>
      </c>
      <c r="M55">
        <v>21762</v>
      </c>
      <c r="N55">
        <v>21762</v>
      </c>
      <c r="O55">
        <v>0.34322287305291121</v>
      </c>
      <c r="P55">
        <v>0.6567771269470889</v>
      </c>
      <c r="Q55">
        <v>0.68827852786019506</v>
      </c>
      <c r="R55">
        <v>0.31172147213980489</v>
      </c>
      <c r="S55">
        <v>0.1826789924338878</v>
      </c>
      <c r="T55" s="3">
        <v>4566</v>
      </c>
      <c r="U55" s="3">
        <f t="shared" si="3"/>
        <v>-41</v>
      </c>
      <c r="V55">
        <v>5336</v>
      </c>
      <c r="W55">
        <v>4576.9426542868632</v>
      </c>
      <c r="X55">
        <v>4566</v>
      </c>
      <c r="Y55" s="10">
        <v>0.6</v>
      </c>
      <c r="Z55">
        <v>0</v>
      </c>
      <c r="AA55">
        <f t="shared" si="4"/>
        <v>0</v>
      </c>
      <c r="AB55">
        <v>3329</v>
      </c>
      <c r="AC55">
        <v>3798</v>
      </c>
    </row>
    <row r="56" spans="1:29" x14ac:dyDescent="0.6">
      <c r="A56">
        <v>2025</v>
      </c>
      <c r="B56">
        <v>2</v>
      </c>
      <c r="C56">
        <v>24</v>
      </c>
      <c r="D56">
        <f t="shared" si="2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22703</v>
      </c>
      <c r="M56">
        <v>21387</v>
      </c>
      <c r="N56">
        <v>21387</v>
      </c>
      <c r="O56">
        <v>0.36917906007871398</v>
      </c>
      <c r="P56">
        <v>0.63082093992128596</v>
      </c>
      <c r="Q56">
        <v>0.70408783799013275</v>
      </c>
      <c r="R56">
        <v>0.29591216200986742</v>
      </c>
      <c r="S56">
        <v>0.20953125538538031</v>
      </c>
      <c r="T56" s="3">
        <v>4207</v>
      </c>
      <c r="U56" s="3">
        <f t="shared" si="3"/>
        <v>-359</v>
      </c>
      <c r="V56">
        <v>5336</v>
      </c>
      <c r="W56">
        <v>4096.4559090722869</v>
      </c>
      <c r="X56">
        <v>4207</v>
      </c>
      <c r="Y56" s="10">
        <v>1.4</v>
      </c>
      <c r="Z56">
        <v>0</v>
      </c>
      <c r="AA56">
        <f t="shared" si="4"/>
        <v>0</v>
      </c>
      <c r="AB56">
        <v>3532</v>
      </c>
      <c r="AC56">
        <v>3617</v>
      </c>
    </row>
    <row r="57" spans="1:29" x14ac:dyDescent="0.6">
      <c r="A57">
        <v>2025</v>
      </c>
      <c r="B57">
        <v>2</v>
      </c>
      <c r="C57">
        <v>25</v>
      </c>
      <c r="D57">
        <f t="shared" si="2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22986</v>
      </c>
      <c r="M57">
        <v>20077</v>
      </c>
      <c r="N57">
        <v>20077</v>
      </c>
      <c r="O57">
        <v>0.38069119461853029</v>
      </c>
      <c r="P57">
        <v>0.61930880538146971</v>
      </c>
      <c r="Q57">
        <v>0.70641308819058179</v>
      </c>
      <c r="R57">
        <v>0.29358691180941821</v>
      </c>
      <c r="S57">
        <v>0.2165341979619097</v>
      </c>
      <c r="T57" s="3">
        <v>4301</v>
      </c>
      <c r="U57" s="3">
        <f t="shared" si="3"/>
        <v>94</v>
      </c>
      <c r="V57">
        <v>5336</v>
      </c>
      <c r="W57">
        <v>4106.1890190368294</v>
      </c>
      <c r="X57">
        <v>4301</v>
      </c>
      <c r="Y57" s="10">
        <v>4.5999999999999996</v>
      </c>
      <c r="Z57">
        <v>0</v>
      </c>
      <c r="AA57">
        <f t="shared" si="4"/>
        <v>0</v>
      </c>
      <c r="AB57">
        <v>3550</v>
      </c>
      <c r="AC57">
        <v>3402</v>
      </c>
    </row>
    <row r="58" spans="1:29" x14ac:dyDescent="0.6">
      <c r="A58">
        <v>2025</v>
      </c>
      <c r="B58">
        <v>2</v>
      </c>
      <c r="C58">
        <v>26</v>
      </c>
      <c r="D58">
        <f t="shared" si="2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22329</v>
      </c>
      <c r="M58">
        <v>20833</v>
      </c>
      <c r="N58">
        <v>20833</v>
      </c>
      <c r="O58">
        <v>0.35964010038404498</v>
      </c>
      <c r="P58">
        <v>0.64035989961595496</v>
      </c>
      <c r="Q58">
        <v>0.69002653920474</v>
      </c>
      <c r="R58">
        <v>0.30997346079526011</v>
      </c>
      <c r="S58">
        <v>0.2258564004238745</v>
      </c>
      <c r="T58" s="3">
        <v>4382</v>
      </c>
      <c r="U58" s="3">
        <f t="shared" si="3"/>
        <v>81</v>
      </c>
      <c r="V58">
        <v>5336</v>
      </c>
      <c r="W58">
        <v>4164.125659376301</v>
      </c>
      <c r="X58">
        <v>4382</v>
      </c>
      <c r="Y58" s="10">
        <v>6.9</v>
      </c>
      <c r="Z58">
        <v>0</v>
      </c>
      <c r="AA58">
        <f t="shared" si="4"/>
        <v>0</v>
      </c>
      <c r="AB58">
        <v>3661</v>
      </c>
      <c r="AC58">
        <v>3502</v>
      </c>
    </row>
    <row r="59" spans="1:29" x14ac:dyDescent="0.6">
      <c r="A59">
        <v>2025</v>
      </c>
      <c r="B59">
        <v>2</v>
      </c>
      <c r="C59">
        <v>27</v>
      </c>
      <c r="D59">
        <f t="shared" si="2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23644</v>
      </c>
      <c r="M59">
        <v>21895</v>
      </c>
      <c r="N59">
        <v>21895</v>
      </c>
      <c r="O59">
        <v>0.37991014086047059</v>
      </c>
      <c r="P59">
        <v>0.62008985913952941</v>
      </c>
      <c r="Q59">
        <v>0.70718133215104551</v>
      </c>
      <c r="R59">
        <v>0.29281866784895461</v>
      </c>
      <c r="S59">
        <v>0.21633437119707141</v>
      </c>
      <c r="T59" s="3">
        <v>4465</v>
      </c>
      <c r="U59" s="3">
        <f t="shared" si="3"/>
        <v>83</v>
      </c>
      <c r="V59">
        <v>5336</v>
      </c>
      <c r="W59">
        <v>4172.6151661462427</v>
      </c>
      <c r="X59">
        <v>4465</v>
      </c>
      <c r="Y59" s="10">
        <v>8.6</v>
      </c>
      <c r="Z59">
        <v>0</v>
      </c>
      <c r="AA59">
        <f t="shared" si="4"/>
        <v>0</v>
      </c>
      <c r="AB59">
        <v>3528</v>
      </c>
      <c r="AC59">
        <v>3416</v>
      </c>
    </row>
    <row r="60" spans="1:29" x14ac:dyDescent="0.6">
      <c r="A60">
        <v>2025</v>
      </c>
      <c r="B60">
        <v>2</v>
      </c>
      <c r="C60">
        <v>28</v>
      </c>
      <c r="D60">
        <f t="shared" si="2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22786</v>
      </c>
      <c r="M60">
        <v>22169</v>
      </c>
      <c r="N60">
        <v>22169</v>
      </c>
      <c r="O60">
        <v>0.35872028298498893</v>
      </c>
      <c r="P60">
        <v>0.64127971701501107</v>
      </c>
      <c r="Q60">
        <v>0.68842449260405925</v>
      </c>
      <c r="R60">
        <v>0.31157550739594081</v>
      </c>
      <c r="S60">
        <v>0.18642647342337751</v>
      </c>
      <c r="T60" s="3">
        <v>4569</v>
      </c>
      <c r="U60" s="3">
        <f t="shared" si="3"/>
        <v>104</v>
      </c>
      <c r="V60">
        <v>5336</v>
      </c>
      <c r="W60">
        <v>4238.5751183760513</v>
      </c>
      <c r="X60">
        <v>4569</v>
      </c>
      <c r="Y60" s="10">
        <v>10.8</v>
      </c>
      <c r="Z60">
        <v>0.1</v>
      </c>
      <c r="AA60">
        <f t="shared" si="4"/>
        <v>1.08</v>
      </c>
      <c r="AB60">
        <v>3482</v>
      </c>
      <c r="AC60">
        <v>3209</v>
      </c>
    </row>
    <row r="61" spans="1:29" x14ac:dyDescent="0.6">
      <c r="A61">
        <v>2025</v>
      </c>
      <c r="B61">
        <v>3</v>
      </c>
      <c r="C61">
        <v>1</v>
      </c>
      <c r="D61">
        <f t="shared" si="2"/>
        <v>6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61</v>
      </c>
      <c r="K61" s="12"/>
      <c r="L61">
        <v>23780</v>
      </c>
      <c r="M61">
        <v>23253</v>
      </c>
      <c r="N61">
        <v>23253</v>
      </c>
      <c r="O61">
        <v>0.39872087947666168</v>
      </c>
      <c r="P61">
        <v>0.60127912052333832</v>
      </c>
      <c r="Q61">
        <v>0.71155123312107471</v>
      </c>
      <c r="R61">
        <v>0.28844876687892529</v>
      </c>
      <c r="S61">
        <v>0.22606898655887911</v>
      </c>
      <c r="T61" s="3">
        <v>4645</v>
      </c>
      <c r="U61" s="3">
        <f t="shared" si="3"/>
        <v>76</v>
      </c>
      <c r="V61">
        <v>5336</v>
      </c>
      <c r="W61">
        <v>3863.6012714118901</v>
      </c>
      <c r="X61">
        <v>4645</v>
      </c>
      <c r="Y61" s="10">
        <v>11.9</v>
      </c>
      <c r="Z61">
        <v>1.1000000000000001</v>
      </c>
      <c r="AA61">
        <f t="shared" si="4"/>
        <v>13.090000000000002</v>
      </c>
      <c r="AB61">
        <v>2856</v>
      </c>
      <c r="AC61">
        <v>2882</v>
      </c>
    </row>
    <row r="62" spans="1:29" x14ac:dyDescent="0.6">
      <c r="A62">
        <v>2025</v>
      </c>
      <c r="B62">
        <v>3</v>
      </c>
      <c r="C62">
        <v>2</v>
      </c>
      <c r="D62">
        <f t="shared" si="2"/>
        <v>7</v>
      </c>
      <c r="E62" t="s">
        <v>16</v>
      </c>
      <c r="F62" t="s">
        <v>15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2" t="s">
        <v>61</v>
      </c>
      <c r="K62" s="12"/>
      <c r="L62">
        <v>24465</v>
      </c>
      <c r="M62">
        <v>20979</v>
      </c>
      <c r="N62">
        <v>20979</v>
      </c>
      <c r="O62">
        <v>0.36850453765831098</v>
      </c>
      <c r="P62">
        <v>0.63149546234168896</v>
      </c>
      <c r="Q62">
        <v>0.69546565249692105</v>
      </c>
      <c r="R62">
        <v>0.30453434750307901</v>
      </c>
      <c r="S62">
        <v>0.2406060873600642</v>
      </c>
      <c r="T62" s="3">
        <v>4630</v>
      </c>
      <c r="U62" s="3">
        <f t="shared" si="3"/>
        <v>-15</v>
      </c>
      <c r="V62">
        <v>5336</v>
      </c>
      <c r="W62">
        <v>4079.876353054452</v>
      </c>
      <c r="X62">
        <v>4630</v>
      </c>
      <c r="Y62" s="10">
        <v>11.6</v>
      </c>
      <c r="Z62">
        <v>7.9</v>
      </c>
      <c r="AA62">
        <f t="shared" si="4"/>
        <v>91.64</v>
      </c>
      <c r="AB62">
        <v>3120</v>
      </c>
      <c r="AC62">
        <v>3832</v>
      </c>
    </row>
    <row r="63" spans="1:29" x14ac:dyDescent="0.6">
      <c r="A63">
        <v>2025</v>
      </c>
      <c r="B63">
        <v>3</v>
      </c>
      <c r="C63">
        <v>3</v>
      </c>
      <c r="D63">
        <f t="shared" si="2"/>
        <v>1</v>
      </c>
      <c r="E63" t="s">
        <v>16</v>
      </c>
      <c r="F63" t="s">
        <v>17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2" t="s">
        <v>61</v>
      </c>
      <c r="K63" s="12"/>
      <c r="L63">
        <v>24326</v>
      </c>
      <c r="M63">
        <v>18956</v>
      </c>
      <c r="N63">
        <v>18956</v>
      </c>
      <c r="O63">
        <v>0.39288692747237558</v>
      </c>
      <c r="P63">
        <v>0.60711307252762436</v>
      </c>
      <c r="Q63">
        <v>0.71561271733658571</v>
      </c>
      <c r="R63">
        <v>0.28438728266341429</v>
      </c>
      <c r="S63">
        <v>0.29895606365679922</v>
      </c>
      <c r="T63" s="3">
        <v>3915</v>
      </c>
      <c r="U63" s="3">
        <f t="shared" si="3"/>
        <v>-715</v>
      </c>
      <c r="V63">
        <v>5336</v>
      </c>
      <c r="W63">
        <v>3830.4376990325718</v>
      </c>
      <c r="X63">
        <v>3915</v>
      </c>
      <c r="Y63" s="10">
        <v>4.5</v>
      </c>
      <c r="Z63">
        <v>11.3</v>
      </c>
      <c r="AA63">
        <f t="shared" si="4"/>
        <v>50.85</v>
      </c>
      <c r="AB63">
        <v>2942</v>
      </c>
      <c r="AC63">
        <v>3681</v>
      </c>
    </row>
    <row r="64" spans="1:29" x14ac:dyDescent="0.6">
      <c r="A64">
        <v>2025</v>
      </c>
      <c r="B64">
        <v>3</v>
      </c>
      <c r="C64">
        <v>4</v>
      </c>
      <c r="D64">
        <f t="shared" si="2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22347</v>
      </c>
      <c r="M64">
        <v>17218</v>
      </c>
      <c r="N64">
        <v>17218</v>
      </c>
      <c r="O64">
        <v>0.39244512888111499</v>
      </c>
      <c r="P64">
        <v>0.60755487111888495</v>
      </c>
      <c r="Q64">
        <v>0.70411470690017397</v>
      </c>
      <c r="R64">
        <v>0.29588529309982597</v>
      </c>
      <c r="S64">
        <v>0.2994548454237036</v>
      </c>
      <c r="T64" s="3">
        <v>3338</v>
      </c>
      <c r="U64" s="3">
        <f t="shared" si="3"/>
        <v>-577</v>
      </c>
      <c r="V64">
        <v>5336</v>
      </c>
      <c r="W64">
        <v>4225.2915881546223</v>
      </c>
      <c r="X64">
        <v>3338</v>
      </c>
      <c r="Y64" s="10">
        <v>4.4000000000000004</v>
      </c>
      <c r="Z64">
        <v>9.1999999999999993</v>
      </c>
      <c r="AA64">
        <f t="shared" si="4"/>
        <v>40.479999999999997</v>
      </c>
      <c r="AB64">
        <v>3156</v>
      </c>
      <c r="AC64">
        <v>3259</v>
      </c>
    </row>
    <row r="65" spans="1:29" x14ac:dyDescent="0.6">
      <c r="A65">
        <v>2025</v>
      </c>
      <c r="B65">
        <v>3</v>
      </c>
      <c r="C65">
        <v>5</v>
      </c>
      <c r="D65">
        <f t="shared" si="2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20024</v>
      </c>
      <c r="M65">
        <v>16854</v>
      </c>
      <c r="N65">
        <v>16854</v>
      </c>
      <c r="O65">
        <v>0.36962787814180997</v>
      </c>
      <c r="P65">
        <v>0.63037212185818992</v>
      </c>
      <c r="Q65">
        <v>0.71120674990644028</v>
      </c>
      <c r="R65">
        <v>0.28879325009355972</v>
      </c>
      <c r="S65">
        <v>0.15196985676861841</v>
      </c>
      <c r="T65" s="3">
        <v>3608</v>
      </c>
      <c r="U65" s="3">
        <f t="shared" si="3"/>
        <v>270</v>
      </c>
      <c r="V65">
        <v>5336</v>
      </c>
      <c r="W65">
        <v>3944.7818950004221</v>
      </c>
      <c r="X65">
        <v>3608</v>
      </c>
      <c r="Y65" s="10">
        <v>6.7</v>
      </c>
      <c r="Z65">
        <v>0</v>
      </c>
      <c r="AA65">
        <f t="shared" si="4"/>
        <v>0</v>
      </c>
      <c r="AB65">
        <v>3543</v>
      </c>
      <c r="AC65">
        <v>3256</v>
      </c>
    </row>
    <row r="66" spans="1:29" x14ac:dyDescent="0.6">
      <c r="A66">
        <v>2025</v>
      </c>
      <c r="B66">
        <v>3</v>
      </c>
      <c r="C66">
        <v>6</v>
      </c>
      <c r="D66">
        <f t="shared" si="2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20267</v>
      </c>
      <c r="M66">
        <v>18493</v>
      </c>
      <c r="N66">
        <v>18493</v>
      </c>
      <c r="O66">
        <v>0.38656860836472928</v>
      </c>
      <c r="P66">
        <v>0.61343139163527072</v>
      </c>
      <c r="Q66">
        <v>0.71231455705777325</v>
      </c>
      <c r="R66">
        <v>0.28768544294222681</v>
      </c>
      <c r="S66">
        <v>9.8957466715616421E-2</v>
      </c>
      <c r="T66" s="3">
        <v>3842</v>
      </c>
      <c r="U66" s="3">
        <f t="shared" si="3"/>
        <v>234</v>
      </c>
      <c r="V66">
        <v>5336</v>
      </c>
      <c r="W66">
        <v>4043.2846946673799</v>
      </c>
      <c r="X66">
        <v>3842</v>
      </c>
      <c r="Y66" s="10">
        <v>6.2</v>
      </c>
      <c r="Z66">
        <v>0</v>
      </c>
      <c r="AA66">
        <f t="shared" si="4"/>
        <v>0</v>
      </c>
      <c r="AB66">
        <v>3670</v>
      </c>
      <c r="AC66">
        <v>3390</v>
      </c>
    </row>
    <row r="67" spans="1:29" x14ac:dyDescent="0.6">
      <c r="A67">
        <v>2025</v>
      </c>
      <c r="B67">
        <v>3</v>
      </c>
      <c r="C67">
        <v>7</v>
      </c>
      <c r="D67">
        <f t="shared" ref="D67:D130" si="7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20866</v>
      </c>
      <c r="M67">
        <v>20382</v>
      </c>
      <c r="N67">
        <v>20382</v>
      </c>
      <c r="O67">
        <v>0.40385145120918292</v>
      </c>
      <c r="P67">
        <v>0.59614854879081725</v>
      </c>
      <c r="Q67">
        <v>0.70507816539653223</v>
      </c>
      <c r="R67">
        <v>0.29492183460346783</v>
      </c>
      <c r="S67">
        <v>0.11925092171255849</v>
      </c>
      <c r="T67" s="3">
        <v>4179</v>
      </c>
      <c r="U67" s="3">
        <f t="shared" ref="U67:U130" si="8">T67-T66</f>
        <v>337</v>
      </c>
      <c r="V67">
        <v>5336</v>
      </c>
      <c r="W67">
        <v>4183.0673252608294</v>
      </c>
      <c r="X67">
        <v>4179</v>
      </c>
      <c r="Y67" s="10">
        <v>7</v>
      </c>
      <c r="Z67">
        <v>0</v>
      </c>
      <c r="AA67">
        <f t="shared" ref="AA67:AA130" si="9">Y67*Z67</f>
        <v>0</v>
      </c>
      <c r="AB67">
        <v>3900</v>
      </c>
      <c r="AC67">
        <v>3529</v>
      </c>
    </row>
    <row r="68" spans="1:29" x14ac:dyDescent="0.6">
      <c r="A68">
        <v>2025</v>
      </c>
      <c r="B68">
        <v>3</v>
      </c>
      <c r="C68">
        <v>8</v>
      </c>
      <c r="D68">
        <f t="shared" si="7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20894</v>
      </c>
      <c r="M68">
        <v>20930</v>
      </c>
      <c r="N68">
        <v>20930</v>
      </c>
      <c r="O68">
        <v>0.41191370082035039</v>
      </c>
      <c r="P68">
        <v>0.58808629917964961</v>
      </c>
      <c r="Q68">
        <v>0.73981583207925916</v>
      </c>
      <c r="R68">
        <v>0.26018416792074078</v>
      </c>
      <c r="S68">
        <v>4.0159588209460327E-2</v>
      </c>
      <c r="T68" s="3">
        <v>4365</v>
      </c>
      <c r="U68" s="3">
        <f t="shared" si="8"/>
        <v>186</v>
      </c>
      <c r="V68">
        <v>5336</v>
      </c>
      <c r="W68">
        <v>4008.6724540252671</v>
      </c>
      <c r="X68">
        <v>4365</v>
      </c>
      <c r="Y68" s="10">
        <v>8.6999999999999993</v>
      </c>
      <c r="Z68">
        <v>0</v>
      </c>
      <c r="AA68">
        <f t="shared" si="9"/>
        <v>0</v>
      </c>
      <c r="AB68">
        <v>3254</v>
      </c>
      <c r="AC68">
        <v>3129</v>
      </c>
    </row>
    <row r="69" spans="1:29" x14ac:dyDescent="0.6">
      <c r="A69">
        <v>2025</v>
      </c>
      <c r="B69">
        <v>3</v>
      </c>
      <c r="C69">
        <v>9</v>
      </c>
      <c r="D69">
        <f t="shared" si="7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22263</v>
      </c>
      <c r="M69">
        <v>21156</v>
      </c>
      <c r="N69">
        <v>21156</v>
      </c>
      <c r="O69">
        <v>0.38745349049601863</v>
      </c>
      <c r="P69">
        <v>0.61254650950398137</v>
      </c>
      <c r="Q69">
        <v>0.70859462346639002</v>
      </c>
      <c r="R69">
        <v>0.29140537653361009</v>
      </c>
      <c r="S69">
        <v>9.9803741695414228E-2</v>
      </c>
      <c r="T69" s="3">
        <v>4261</v>
      </c>
      <c r="U69" s="3">
        <f t="shared" si="8"/>
        <v>-104</v>
      </c>
      <c r="V69">
        <v>5336</v>
      </c>
      <c r="W69">
        <v>4294.0675663306693</v>
      </c>
      <c r="X69">
        <v>4261</v>
      </c>
      <c r="Y69" s="10">
        <v>8.6999999999999993</v>
      </c>
      <c r="Z69">
        <v>0</v>
      </c>
      <c r="AA69">
        <f t="shared" si="9"/>
        <v>0</v>
      </c>
      <c r="AB69">
        <v>3347</v>
      </c>
      <c r="AC69">
        <v>3924</v>
      </c>
    </row>
    <row r="70" spans="1:29" x14ac:dyDescent="0.6">
      <c r="A70">
        <v>2025</v>
      </c>
      <c r="B70">
        <v>3</v>
      </c>
      <c r="C70">
        <v>10</v>
      </c>
      <c r="D70">
        <f t="shared" si="7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21626</v>
      </c>
      <c r="M70">
        <v>19494</v>
      </c>
      <c r="N70">
        <v>19494</v>
      </c>
      <c r="O70">
        <v>0.40053931533922499</v>
      </c>
      <c r="P70">
        <v>0.59946068466077496</v>
      </c>
      <c r="Q70">
        <v>0.72123508647880552</v>
      </c>
      <c r="R70">
        <v>0.27876491352119448</v>
      </c>
      <c r="S70">
        <v>9.3479004404986049E-2</v>
      </c>
      <c r="T70" s="3">
        <v>3819</v>
      </c>
      <c r="U70" s="3">
        <f t="shared" si="8"/>
        <v>-442</v>
      </c>
      <c r="V70">
        <v>5336</v>
      </c>
      <c r="W70">
        <v>3810.8790723915781</v>
      </c>
      <c r="X70">
        <v>3819</v>
      </c>
      <c r="Y70" s="10">
        <v>9.6999999999999993</v>
      </c>
      <c r="Z70">
        <v>0</v>
      </c>
      <c r="AA70">
        <f t="shared" si="9"/>
        <v>0</v>
      </c>
      <c r="AB70">
        <v>3446</v>
      </c>
      <c r="AC70">
        <v>3564</v>
      </c>
    </row>
    <row r="71" spans="1:29" x14ac:dyDescent="0.6">
      <c r="A71">
        <v>2025</v>
      </c>
      <c r="B71">
        <v>3</v>
      </c>
      <c r="C71">
        <v>11</v>
      </c>
      <c r="D71">
        <f t="shared" si="7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19444</v>
      </c>
      <c r="M71">
        <v>18109</v>
      </c>
      <c r="N71">
        <v>18109</v>
      </c>
      <c r="O71">
        <v>0.42081712966205781</v>
      </c>
      <c r="P71">
        <v>0.57918287033794236</v>
      </c>
      <c r="Q71">
        <v>0.7128940653530893</v>
      </c>
      <c r="R71">
        <v>0.28710593464691081</v>
      </c>
      <c r="S71">
        <v>7.4305403059273023E-2</v>
      </c>
      <c r="T71" s="3">
        <v>3832</v>
      </c>
      <c r="U71" s="3">
        <f t="shared" si="8"/>
        <v>13</v>
      </c>
      <c r="V71">
        <v>5336</v>
      </c>
      <c r="W71">
        <v>3818.563067680459</v>
      </c>
      <c r="X71">
        <v>3832</v>
      </c>
      <c r="Y71" s="10">
        <v>11.2</v>
      </c>
      <c r="Z71">
        <v>0</v>
      </c>
      <c r="AA71">
        <f t="shared" si="9"/>
        <v>0</v>
      </c>
      <c r="AB71">
        <v>3363</v>
      </c>
      <c r="AC71">
        <v>3367</v>
      </c>
    </row>
    <row r="72" spans="1:29" x14ac:dyDescent="0.6">
      <c r="A72">
        <v>2025</v>
      </c>
      <c r="B72">
        <v>3</v>
      </c>
      <c r="C72">
        <v>12</v>
      </c>
      <c r="D72">
        <f t="shared" si="7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18929</v>
      </c>
      <c r="M72">
        <v>19385</v>
      </c>
      <c r="N72">
        <v>19385</v>
      </c>
      <c r="O72">
        <v>0.38281224254407642</v>
      </c>
      <c r="P72">
        <v>0.61718775745592358</v>
      </c>
      <c r="Q72">
        <v>0.7187510298236941</v>
      </c>
      <c r="R72">
        <v>0.28124897017630579</v>
      </c>
      <c r="S72">
        <v>8.7701283722044956E-2</v>
      </c>
      <c r="T72" s="3">
        <v>3935</v>
      </c>
      <c r="U72" s="3">
        <f t="shared" si="8"/>
        <v>103</v>
      </c>
      <c r="V72">
        <v>5336</v>
      </c>
      <c r="W72">
        <v>3737.2223231563021</v>
      </c>
      <c r="X72">
        <v>3935</v>
      </c>
      <c r="Y72" s="10">
        <v>12.9</v>
      </c>
      <c r="Z72">
        <v>0</v>
      </c>
      <c r="AA72">
        <f t="shared" si="9"/>
        <v>0</v>
      </c>
      <c r="AB72">
        <v>3485</v>
      </c>
      <c r="AC72">
        <v>3319</v>
      </c>
    </row>
    <row r="73" spans="1:29" x14ac:dyDescent="0.6">
      <c r="A73">
        <v>2025</v>
      </c>
      <c r="B73">
        <v>3</v>
      </c>
      <c r="C73">
        <v>13</v>
      </c>
      <c r="D73">
        <f t="shared" si="7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20840</v>
      </c>
      <c r="M73">
        <v>20898</v>
      </c>
      <c r="N73">
        <v>20898</v>
      </c>
      <c r="O73">
        <v>0.41462819389881861</v>
      </c>
      <c r="P73">
        <v>0.58537180610118156</v>
      </c>
      <c r="Q73">
        <v>0.71423589731730319</v>
      </c>
      <c r="R73">
        <v>0.28576410268269681</v>
      </c>
      <c r="S73">
        <v>0.20015701499037869</v>
      </c>
      <c r="T73" s="3">
        <v>4188</v>
      </c>
      <c r="U73" s="3">
        <f t="shared" si="8"/>
        <v>253</v>
      </c>
      <c r="V73">
        <v>5336</v>
      </c>
      <c r="W73">
        <v>3974.4770095779791</v>
      </c>
      <c r="X73">
        <v>4188</v>
      </c>
      <c r="Y73" s="10">
        <v>12</v>
      </c>
      <c r="Z73">
        <v>0</v>
      </c>
      <c r="AA73">
        <f t="shared" si="9"/>
        <v>0</v>
      </c>
      <c r="AB73">
        <v>3806</v>
      </c>
      <c r="AC73">
        <v>3608</v>
      </c>
    </row>
    <row r="74" spans="1:29" x14ac:dyDescent="0.6">
      <c r="A74">
        <v>2025</v>
      </c>
      <c r="B74">
        <v>3</v>
      </c>
      <c r="C74">
        <v>14</v>
      </c>
      <c r="D74">
        <f t="shared" si="7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20959</v>
      </c>
      <c r="M74">
        <v>21662</v>
      </c>
      <c r="N74">
        <v>21662</v>
      </c>
      <c r="O74">
        <v>0.41774403700874291</v>
      </c>
      <c r="P74">
        <v>0.58225596299125715</v>
      </c>
      <c r="Q74">
        <v>0.70628957643663526</v>
      </c>
      <c r="R74">
        <v>0.29371042356336469</v>
      </c>
      <c r="S74">
        <v>8.6554621848739507E-2</v>
      </c>
      <c r="T74" s="3">
        <v>4218</v>
      </c>
      <c r="U74" s="3">
        <f t="shared" si="8"/>
        <v>30</v>
      </c>
      <c r="V74">
        <v>5336</v>
      </c>
      <c r="W74">
        <v>4092.7217485951751</v>
      </c>
      <c r="X74">
        <v>4218</v>
      </c>
      <c r="Y74" s="10">
        <v>12.1</v>
      </c>
      <c r="Z74">
        <v>0</v>
      </c>
      <c r="AA74">
        <f t="shared" si="9"/>
        <v>0</v>
      </c>
      <c r="AB74">
        <v>3967</v>
      </c>
      <c r="AC74">
        <v>3624</v>
      </c>
    </row>
    <row r="75" spans="1:29" x14ac:dyDescent="0.6">
      <c r="A75">
        <v>2025</v>
      </c>
      <c r="B75">
        <v>3</v>
      </c>
      <c r="C75">
        <v>15</v>
      </c>
      <c r="D75">
        <f t="shared" si="7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21542</v>
      </c>
      <c r="M75">
        <v>21947</v>
      </c>
      <c r="N75">
        <v>21947</v>
      </c>
      <c r="O75">
        <v>0.42337022077397629</v>
      </c>
      <c r="P75">
        <v>0.57662977922602376</v>
      </c>
      <c r="Q75">
        <v>0.73118726930478173</v>
      </c>
      <c r="R75">
        <v>0.26881273069521822</v>
      </c>
      <c r="S75">
        <v>0.15883042975181891</v>
      </c>
      <c r="T75" s="3">
        <v>4387</v>
      </c>
      <c r="U75" s="3">
        <f t="shared" si="8"/>
        <v>169</v>
      </c>
      <c r="V75">
        <v>5336</v>
      </c>
      <c r="W75">
        <v>4204.4116251454834</v>
      </c>
      <c r="X75">
        <v>4387</v>
      </c>
      <c r="Y75" s="10">
        <v>8.1</v>
      </c>
      <c r="Z75">
        <v>8.3000000000000007</v>
      </c>
      <c r="AA75">
        <f t="shared" si="9"/>
        <v>67.23</v>
      </c>
      <c r="AB75">
        <v>3141</v>
      </c>
      <c r="AC75">
        <v>3053</v>
      </c>
    </row>
    <row r="76" spans="1:29" x14ac:dyDescent="0.6">
      <c r="A76">
        <v>2025</v>
      </c>
      <c r="B76">
        <v>3</v>
      </c>
      <c r="C76">
        <v>16</v>
      </c>
      <c r="D76">
        <f t="shared" si="7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23190</v>
      </c>
      <c r="M76">
        <v>21413</v>
      </c>
      <c r="N76">
        <v>21413</v>
      </c>
      <c r="O76">
        <v>0.40700101033146008</v>
      </c>
      <c r="P76">
        <v>0.59299898966853981</v>
      </c>
      <c r="Q76">
        <v>0.70384231301186317</v>
      </c>
      <c r="R76">
        <v>0.29615768698813683</v>
      </c>
      <c r="S76">
        <v>0.1095535423822621</v>
      </c>
      <c r="T76" s="3">
        <v>4374</v>
      </c>
      <c r="U76" s="3">
        <f t="shared" si="8"/>
        <v>-13</v>
      </c>
      <c r="V76">
        <v>5336</v>
      </c>
      <c r="W76">
        <v>4535.1688131826604</v>
      </c>
      <c r="X76">
        <v>4374</v>
      </c>
      <c r="Y76" s="10">
        <v>5.7</v>
      </c>
      <c r="Z76">
        <v>7</v>
      </c>
      <c r="AA76">
        <f t="shared" si="9"/>
        <v>39.9</v>
      </c>
      <c r="AB76">
        <v>3302</v>
      </c>
      <c r="AC76">
        <v>3939</v>
      </c>
    </row>
    <row r="77" spans="1:29" x14ac:dyDescent="0.6">
      <c r="A77">
        <v>2025</v>
      </c>
      <c r="B77">
        <v>3</v>
      </c>
      <c r="C77">
        <v>17</v>
      </c>
      <c r="D77">
        <f t="shared" si="7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22106</v>
      </c>
      <c r="M77">
        <v>20304</v>
      </c>
      <c r="N77">
        <v>20304</v>
      </c>
      <c r="O77">
        <v>0.40745723407897882</v>
      </c>
      <c r="P77">
        <v>0.59254276592102129</v>
      </c>
      <c r="Q77">
        <v>0.72909930151598334</v>
      </c>
      <c r="R77">
        <v>0.27090069848401671</v>
      </c>
      <c r="S77">
        <v>0.165771301079988</v>
      </c>
      <c r="T77" s="3">
        <v>3771</v>
      </c>
      <c r="U77" s="3">
        <f t="shared" si="8"/>
        <v>-603</v>
      </c>
      <c r="V77">
        <v>5336</v>
      </c>
      <c r="W77">
        <v>3890.4296136727912</v>
      </c>
      <c r="X77">
        <v>3771</v>
      </c>
      <c r="Y77" s="10">
        <v>5</v>
      </c>
      <c r="Z77">
        <v>0</v>
      </c>
      <c r="AA77">
        <f t="shared" si="9"/>
        <v>0</v>
      </c>
      <c r="AB77">
        <v>3451</v>
      </c>
      <c r="AC77">
        <v>3615</v>
      </c>
    </row>
    <row r="78" spans="1:29" x14ac:dyDescent="0.6">
      <c r="A78">
        <v>2025</v>
      </c>
      <c r="B78">
        <v>3</v>
      </c>
      <c r="C78">
        <v>18</v>
      </c>
      <c r="D78">
        <f t="shared" si="7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20144</v>
      </c>
      <c r="M78">
        <v>18488</v>
      </c>
      <c r="N78">
        <v>18488</v>
      </c>
      <c r="O78">
        <v>0.43124497946598139</v>
      </c>
      <c r="P78">
        <v>0.56875502053401861</v>
      </c>
      <c r="Q78">
        <v>0.71646655711271323</v>
      </c>
      <c r="R78">
        <v>0.28353344288728671</v>
      </c>
      <c r="S78">
        <v>0.2330598824223768</v>
      </c>
      <c r="T78" s="3">
        <v>3668</v>
      </c>
      <c r="U78" s="3">
        <f t="shared" si="8"/>
        <v>-103</v>
      </c>
      <c r="V78">
        <v>5336</v>
      </c>
      <c r="W78">
        <v>3998.5520010002642</v>
      </c>
      <c r="X78">
        <v>3668</v>
      </c>
      <c r="Y78" s="10">
        <v>3.8</v>
      </c>
      <c r="Z78">
        <v>0.3</v>
      </c>
      <c r="AA78">
        <f t="shared" si="9"/>
        <v>1.1399999999999999</v>
      </c>
      <c r="AB78">
        <v>3257</v>
      </c>
      <c r="AC78">
        <v>3345</v>
      </c>
    </row>
    <row r="79" spans="1:29" x14ac:dyDescent="0.6">
      <c r="A79">
        <v>2025</v>
      </c>
      <c r="B79">
        <v>3</v>
      </c>
      <c r="C79">
        <v>19</v>
      </c>
      <c r="D79">
        <f t="shared" si="7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19815</v>
      </c>
      <c r="M79">
        <v>19953</v>
      </c>
      <c r="N79">
        <v>19953</v>
      </c>
      <c r="O79">
        <v>0.39288059721496249</v>
      </c>
      <c r="P79">
        <v>0.6071194027850374</v>
      </c>
      <c r="Q79">
        <v>0.70301210783591039</v>
      </c>
      <c r="R79">
        <v>0.29698789216408961</v>
      </c>
      <c r="S79">
        <v>0.1786333329654218</v>
      </c>
      <c r="T79" s="3">
        <v>3762</v>
      </c>
      <c r="U79" s="3">
        <f t="shared" si="8"/>
        <v>94</v>
      </c>
      <c r="V79">
        <v>5336</v>
      </c>
      <c r="W79">
        <v>4052.2822595559528</v>
      </c>
      <c r="X79">
        <v>3762</v>
      </c>
      <c r="Y79" s="10">
        <v>4.9000000000000004</v>
      </c>
      <c r="Z79">
        <v>0</v>
      </c>
      <c r="AA79">
        <f t="shared" si="9"/>
        <v>0</v>
      </c>
      <c r="AB79">
        <v>3519</v>
      </c>
      <c r="AC79">
        <v>3337</v>
      </c>
    </row>
    <row r="80" spans="1:29" x14ac:dyDescent="0.6">
      <c r="A80">
        <v>2025</v>
      </c>
      <c r="B80">
        <v>3</v>
      </c>
      <c r="C80">
        <v>20</v>
      </c>
      <c r="D80">
        <f t="shared" si="7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22666</v>
      </c>
      <c r="M80">
        <v>22000</v>
      </c>
      <c r="N80">
        <v>22000</v>
      </c>
      <c r="O80">
        <v>0.4166708976027188</v>
      </c>
      <c r="P80">
        <v>0.5833291023972812</v>
      </c>
      <c r="Q80">
        <v>0.695263570503172</v>
      </c>
      <c r="R80">
        <v>0.30473642949682789</v>
      </c>
      <c r="S80">
        <v>0.1846209268513751</v>
      </c>
      <c r="T80" s="3">
        <v>4053</v>
      </c>
      <c r="U80" s="3">
        <f t="shared" si="8"/>
        <v>291</v>
      </c>
      <c r="V80">
        <v>5336</v>
      </c>
      <c r="W80">
        <v>4249.7889311740282</v>
      </c>
      <c r="X80">
        <v>4053</v>
      </c>
      <c r="Y80" s="10">
        <v>8.5</v>
      </c>
      <c r="Z80">
        <v>0</v>
      </c>
      <c r="AA80">
        <f t="shared" si="9"/>
        <v>0</v>
      </c>
      <c r="AB80">
        <v>3985</v>
      </c>
      <c r="AC80">
        <v>3646</v>
      </c>
    </row>
    <row r="81" spans="1:29" x14ac:dyDescent="0.6">
      <c r="A81">
        <v>2025</v>
      </c>
      <c r="B81">
        <v>3</v>
      </c>
      <c r="C81">
        <v>21</v>
      </c>
      <c r="D81">
        <f t="shared" si="7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21328</v>
      </c>
      <c r="M81">
        <v>21790</v>
      </c>
      <c r="N81">
        <v>21790</v>
      </c>
      <c r="O81">
        <v>0.40957381718627389</v>
      </c>
      <c r="P81">
        <v>0.59042618281372605</v>
      </c>
      <c r="Q81">
        <v>0.69209189402232563</v>
      </c>
      <c r="R81">
        <v>0.30790810597767437</v>
      </c>
      <c r="S81">
        <v>0.20365110288849131</v>
      </c>
      <c r="T81" s="3">
        <v>4207</v>
      </c>
      <c r="U81" s="3">
        <f t="shared" si="8"/>
        <v>154</v>
      </c>
      <c r="V81">
        <v>5336</v>
      </c>
      <c r="W81">
        <v>4165.7729881661699</v>
      </c>
      <c r="X81">
        <v>4207</v>
      </c>
      <c r="Y81" s="10">
        <v>13.1</v>
      </c>
      <c r="Z81">
        <v>0</v>
      </c>
      <c r="AA81">
        <f t="shared" si="9"/>
        <v>0</v>
      </c>
      <c r="AB81">
        <v>3714</v>
      </c>
      <c r="AC81">
        <v>3421</v>
      </c>
    </row>
    <row r="82" spans="1:29" x14ac:dyDescent="0.6">
      <c r="A82">
        <v>2025</v>
      </c>
      <c r="B82">
        <v>3</v>
      </c>
      <c r="C82">
        <v>22</v>
      </c>
      <c r="D82">
        <f t="shared" si="7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22631</v>
      </c>
      <c r="M82">
        <v>22913</v>
      </c>
      <c r="N82">
        <v>22913</v>
      </c>
      <c r="O82">
        <v>0.41603691585183039</v>
      </c>
      <c r="P82">
        <v>0.58396308414816955</v>
      </c>
      <c r="Q82">
        <v>0.69834245673860695</v>
      </c>
      <c r="R82">
        <v>0.30165754326139299</v>
      </c>
      <c r="S82">
        <v>0.1222824792652495</v>
      </c>
      <c r="T82" s="3">
        <v>4398</v>
      </c>
      <c r="U82" s="3">
        <f t="shared" si="8"/>
        <v>191</v>
      </c>
      <c r="V82">
        <v>5336</v>
      </c>
      <c r="W82">
        <v>4189.9524079018538</v>
      </c>
      <c r="X82">
        <v>4398</v>
      </c>
      <c r="Y82" s="10">
        <v>16.399999999999999</v>
      </c>
      <c r="Z82">
        <v>0</v>
      </c>
      <c r="AA82">
        <f t="shared" si="9"/>
        <v>0</v>
      </c>
      <c r="AB82">
        <v>3193</v>
      </c>
      <c r="AC82">
        <v>3131</v>
      </c>
    </row>
    <row r="83" spans="1:29" x14ac:dyDescent="0.6">
      <c r="A83">
        <v>2025</v>
      </c>
      <c r="B83">
        <v>3</v>
      </c>
      <c r="C83">
        <v>23</v>
      </c>
      <c r="D83">
        <f t="shared" si="7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23179</v>
      </c>
      <c r="M83">
        <v>21993</v>
      </c>
      <c r="N83">
        <v>21993</v>
      </c>
      <c r="O83">
        <v>0.39106157486491311</v>
      </c>
      <c r="P83">
        <v>0.60893842513508689</v>
      </c>
      <c r="Q83">
        <v>0.69226922140840563</v>
      </c>
      <c r="R83">
        <v>0.30773077859159431</v>
      </c>
      <c r="S83">
        <v>0.19152575561917329</v>
      </c>
      <c r="T83" s="3">
        <v>4283</v>
      </c>
      <c r="U83" s="3">
        <f t="shared" si="8"/>
        <v>-115</v>
      </c>
      <c r="V83">
        <v>5336</v>
      </c>
      <c r="W83">
        <v>4301.0772692647761</v>
      </c>
      <c r="X83">
        <v>4283</v>
      </c>
      <c r="Y83" s="10">
        <v>15.5</v>
      </c>
      <c r="Z83">
        <v>0</v>
      </c>
      <c r="AA83">
        <f t="shared" si="9"/>
        <v>0</v>
      </c>
      <c r="AB83">
        <v>3234</v>
      </c>
      <c r="AC83">
        <v>3972</v>
      </c>
    </row>
    <row r="84" spans="1:29" x14ac:dyDescent="0.6">
      <c r="A84">
        <v>2025</v>
      </c>
      <c r="B84">
        <v>3</v>
      </c>
      <c r="C84">
        <v>24</v>
      </c>
      <c r="D84">
        <f t="shared" si="7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22573</v>
      </c>
      <c r="M84">
        <v>20696</v>
      </c>
      <c r="N84">
        <v>20696</v>
      </c>
      <c r="O84">
        <v>0.41588133942015387</v>
      </c>
      <c r="P84">
        <v>0.58411866057984607</v>
      </c>
      <c r="Q84">
        <v>0.69988505782631349</v>
      </c>
      <c r="R84">
        <v>0.30011494217368651</v>
      </c>
      <c r="S84">
        <v>0.1832250161593435</v>
      </c>
      <c r="T84" s="3">
        <v>3615</v>
      </c>
      <c r="U84" s="3">
        <f t="shared" si="8"/>
        <v>-668</v>
      </c>
      <c r="V84">
        <v>5336</v>
      </c>
      <c r="W84">
        <v>3903.3829898708768</v>
      </c>
      <c r="X84">
        <v>3615</v>
      </c>
      <c r="Y84" s="10">
        <v>14.8</v>
      </c>
      <c r="Z84">
        <v>0.5</v>
      </c>
      <c r="AA84">
        <f t="shared" si="9"/>
        <v>7.4</v>
      </c>
      <c r="AB84">
        <v>3410</v>
      </c>
      <c r="AC84">
        <v>3611</v>
      </c>
    </row>
    <row r="85" spans="1:29" x14ac:dyDescent="0.6">
      <c r="A85">
        <v>2025</v>
      </c>
      <c r="B85">
        <v>3</v>
      </c>
      <c r="C85">
        <v>25</v>
      </c>
      <c r="D85">
        <f t="shared" si="7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21155</v>
      </c>
      <c r="M85">
        <v>19679</v>
      </c>
      <c r="N85">
        <v>19679</v>
      </c>
      <c r="O85">
        <v>0.43362261789688489</v>
      </c>
      <c r="P85">
        <v>0.56637738210311517</v>
      </c>
      <c r="Q85">
        <v>0.7031223337155772</v>
      </c>
      <c r="R85">
        <v>0.2968776662844228</v>
      </c>
      <c r="S85">
        <v>0.1164905209523676</v>
      </c>
      <c r="T85" s="3">
        <v>3544</v>
      </c>
      <c r="U85" s="3">
        <f t="shared" si="8"/>
        <v>-71</v>
      </c>
      <c r="V85">
        <v>5336</v>
      </c>
      <c r="W85">
        <v>3881.198399641215</v>
      </c>
      <c r="X85">
        <v>3544</v>
      </c>
      <c r="Y85" s="10">
        <v>15.7</v>
      </c>
      <c r="Z85">
        <v>0</v>
      </c>
      <c r="AA85">
        <f t="shared" si="9"/>
        <v>0</v>
      </c>
      <c r="AB85">
        <v>3523</v>
      </c>
      <c r="AC85">
        <v>3496</v>
      </c>
    </row>
    <row r="86" spans="1:29" x14ac:dyDescent="0.6">
      <c r="A86">
        <v>2025</v>
      </c>
      <c r="B86">
        <v>3</v>
      </c>
      <c r="C86">
        <v>26</v>
      </c>
      <c r="D86">
        <f t="shared" si="7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20580</v>
      </c>
      <c r="M86">
        <v>20434</v>
      </c>
      <c r="N86">
        <v>20434</v>
      </c>
      <c r="O86">
        <v>0.40868198068250722</v>
      </c>
      <c r="P86">
        <v>0.59131801931749273</v>
      </c>
      <c r="Q86">
        <v>0.70323480219862045</v>
      </c>
      <c r="R86">
        <v>0.29676519780137961</v>
      </c>
      <c r="S86">
        <v>9.8246769570298986E-2</v>
      </c>
      <c r="T86" s="3">
        <v>3798</v>
      </c>
      <c r="U86" s="3">
        <f t="shared" si="8"/>
        <v>254</v>
      </c>
      <c r="V86">
        <v>5336</v>
      </c>
      <c r="W86">
        <v>3869.2810374491519</v>
      </c>
      <c r="X86">
        <v>3798</v>
      </c>
      <c r="Y86" s="10">
        <v>16.7</v>
      </c>
      <c r="Z86">
        <v>1.1000000000000001</v>
      </c>
      <c r="AA86">
        <f t="shared" si="9"/>
        <v>18.37</v>
      </c>
      <c r="AB86">
        <v>3588</v>
      </c>
      <c r="AC86">
        <v>3466</v>
      </c>
    </row>
    <row r="87" spans="1:29" x14ac:dyDescent="0.6">
      <c r="A87">
        <v>2025</v>
      </c>
      <c r="B87">
        <v>3</v>
      </c>
      <c r="C87">
        <v>27</v>
      </c>
      <c r="D87">
        <f t="shared" si="7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23795</v>
      </c>
      <c r="M87">
        <v>21332</v>
      </c>
      <c r="N87">
        <v>21332</v>
      </c>
      <c r="O87">
        <v>0.4267814615724832</v>
      </c>
      <c r="P87">
        <v>0.5732185384275168</v>
      </c>
      <c r="Q87">
        <v>0.71059114604006246</v>
      </c>
      <c r="R87">
        <v>0.28940885395993748</v>
      </c>
      <c r="S87">
        <v>0.29333278520585021</v>
      </c>
      <c r="T87" s="3">
        <v>3940</v>
      </c>
      <c r="U87" s="3">
        <f t="shared" si="8"/>
        <v>142</v>
      </c>
      <c r="V87">
        <v>5336</v>
      </c>
      <c r="W87">
        <v>4094.2006675101411</v>
      </c>
      <c r="X87">
        <v>3940</v>
      </c>
      <c r="Y87" s="10">
        <v>16</v>
      </c>
      <c r="Z87">
        <v>4.9000000000000004</v>
      </c>
      <c r="AA87">
        <f t="shared" si="9"/>
        <v>78.400000000000006</v>
      </c>
      <c r="AB87">
        <v>3955</v>
      </c>
      <c r="AC87">
        <v>3790</v>
      </c>
    </row>
    <row r="88" spans="1:29" x14ac:dyDescent="0.6">
      <c r="A88">
        <v>2025</v>
      </c>
      <c r="B88">
        <v>3</v>
      </c>
      <c r="C88">
        <v>28</v>
      </c>
      <c r="D88">
        <f t="shared" si="7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23158</v>
      </c>
      <c r="M88">
        <v>21589</v>
      </c>
      <c r="N88">
        <v>21589</v>
      </c>
      <c r="O88">
        <v>0.41786491553679761</v>
      </c>
      <c r="P88">
        <v>0.58213508446320239</v>
      </c>
      <c r="Q88">
        <v>0.71150336821128146</v>
      </c>
      <c r="R88">
        <v>0.28849663178871843</v>
      </c>
      <c r="S88">
        <v>0.12935438389402579</v>
      </c>
      <c r="T88" s="3">
        <v>4079</v>
      </c>
      <c r="U88" s="3">
        <f t="shared" si="8"/>
        <v>139</v>
      </c>
      <c r="V88">
        <v>5336</v>
      </c>
      <c r="W88">
        <v>4190.5298659944156</v>
      </c>
      <c r="X88">
        <v>4079</v>
      </c>
      <c r="Y88" s="10">
        <v>10.9</v>
      </c>
      <c r="Z88">
        <v>0.4</v>
      </c>
      <c r="AA88">
        <f t="shared" si="9"/>
        <v>4.3600000000000003</v>
      </c>
      <c r="AB88">
        <v>4043</v>
      </c>
      <c r="AC88">
        <v>3601</v>
      </c>
    </row>
    <row r="89" spans="1:29" x14ac:dyDescent="0.6">
      <c r="A89">
        <v>2025</v>
      </c>
      <c r="B89">
        <v>3</v>
      </c>
      <c r="C89">
        <v>29</v>
      </c>
      <c r="D89">
        <f t="shared" si="7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23983</v>
      </c>
      <c r="M89">
        <v>22667</v>
      </c>
      <c r="N89">
        <v>22667</v>
      </c>
      <c r="O89">
        <v>0.43592975651799182</v>
      </c>
      <c r="P89">
        <v>0.56407024348200818</v>
      </c>
      <c r="Q89">
        <v>0.71261709359460224</v>
      </c>
      <c r="R89">
        <v>0.28738290640539782</v>
      </c>
      <c r="S89">
        <v>0.1150800093793173</v>
      </c>
      <c r="T89" s="3">
        <v>4251</v>
      </c>
      <c r="U89" s="3">
        <f t="shared" si="8"/>
        <v>172</v>
      </c>
      <c r="V89">
        <v>5336</v>
      </c>
      <c r="W89">
        <v>4367.3483716664559</v>
      </c>
      <c r="X89">
        <v>4251</v>
      </c>
      <c r="Y89" s="10">
        <v>7.8</v>
      </c>
      <c r="Z89">
        <v>0</v>
      </c>
      <c r="AA89">
        <f t="shared" si="9"/>
        <v>0</v>
      </c>
      <c r="AB89">
        <v>3149</v>
      </c>
      <c r="AC89">
        <v>3176</v>
      </c>
    </row>
    <row r="90" spans="1:29" x14ac:dyDescent="0.6">
      <c r="A90">
        <v>2025</v>
      </c>
      <c r="B90">
        <v>3</v>
      </c>
      <c r="C90">
        <v>30</v>
      </c>
      <c r="D90">
        <f t="shared" si="7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23963</v>
      </c>
      <c r="M90">
        <v>20880</v>
      </c>
      <c r="N90">
        <v>20880</v>
      </c>
      <c r="O90">
        <v>0.38786302926967892</v>
      </c>
      <c r="P90">
        <v>0.61213697073032114</v>
      </c>
      <c r="Q90">
        <v>0.73459789712986645</v>
      </c>
      <c r="R90">
        <v>0.26540210287013349</v>
      </c>
      <c r="S90">
        <v>0.18645394389639919</v>
      </c>
      <c r="T90" s="3">
        <v>4144</v>
      </c>
      <c r="U90" s="3">
        <f t="shared" si="8"/>
        <v>-107</v>
      </c>
      <c r="V90">
        <v>5336</v>
      </c>
      <c r="W90">
        <v>4279.4012977343209</v>
      </c>
      <c r="X90">
        <v>4144</v>
      </c>
      <c r="Y90" s="10">
        <v>5.5</v>
      </c>
      <c r="Z90">
        <v>0</v>
      </c>
      <c r="AA90">
        <f t="shared" si="9"/>
        <v>0</v>
      </c>
      <c r="AB90">
        <v>3292</v>
      </c>
      <c r="AC90">
        <v>4106</v>
      </c>
    </row>
    <row r="91" spans="1:29" x14ac:dyDescent="0.6">
      <c r="A91">
        <v>2025</v>
      </c>
      <c r="B91">
        <v>3</v>
      </c>
      <c r="C91">
        <v>31</v>
      </c>
      <c r="D91">
        <f t="shared" si="7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21483</v>
      </c>
      <c r="M91">
        <v>20145</v>
      </c>
      <c r="N91">
        <v>20145</v>
      </c>
      <c r="O91">
        <v>0.39976914039272993</v>
      </c>
      <c r="P91">
        <v>0.60023085960726996</v>
      </c>
      <c r="Q91">
        <v>0.74691119020891861</v>
      </c>
      <c r="R91">
        <v>0.2530888097910815</v>
      </c>
      <c r="S91">
        <v>0.2302393985333657</v>
      </c>
      <c r="T91" s="3">
        <v>3335</v>
      </c>
      <c r="U91" s="3">
        <f t="shared" si="8"/>
        <v>-809</v>
      </c>
      <c r="V91">
        <v>5336</v>
      </c>
      <c r="W91">
        <v>3689.0308852245039</v>
      </c>
      <c r="X91">
        <v>3335</v>
      </c>
      <c r="Y91" s="10">
        <v>7.6</v>
      </c>
      <c r="Z91">
        <v>0</v>
      </c>
      <c r="AA91">
        <f t="shared" si="9"/>
        <v>0</v>
      </c>
      <c r="AB91">
        <v>3248</v>
      </c>
      <c r="AC91">
        <v>3542</v>
      </c>
    </row>
    <row r="92" spans="1:29" x14ac:dyDescent="0.6">
      <c r="A92">
        <v>2025</v>
      </c>
      <c r="B92">
        <v>4</v>
      </c>
      <c r="C92">
        <v>1</v>
      </c>
      <c r="D92">
        <f t="shared" si="7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19363</v>
      </c>
      <c r="M92">
        <v>19368</v>
      </c>
      <c r="N92">
        <v>19368</v>
      </c>
      <c r="O92">
        <v>0.41420581052934002</v>
      </c>
      <c r="P92">
        <v>0.58579418947066009</v>
      </c>
      <c r="Q92">
        <v>0.7376229979171155</v>
      </c>
      <c r="R92">
        <v>0.26237700208288439</v>
      </c>
      <c r="S92">
        <v>0.13066867772750129</v>
      </c>
      <c r="T92" s="3">
        <v>3104</v>
      </c>
      <c r="U92" s="3">
        <f t="shared" si="8"/>
        <v>-231</v>
      </c>
      <c r="V92">
        <v>5336</v>
      </c>
      <c r="W92">
        <v>3677.305939310645</v>
      </c>
      <c r="X92">
        <v>3104</v>
      </c>
      <c r="Y92" s="10">
        <v>10.1</v>
      </c>
      <c r="Z92">
        <v>0</v>
      </c>
      <c r="AA92">
        <f t="shared" si="9"/>
        <v>0</v>
      </c>
      <c r="AB92">
        <v>3225</v>
      </c>
      <c r="AC92">
        <v>3319</v>
      </c>
    </row>
    <row r="93" spans="1:29" x14ac:dyDescent="0.6">
      <c r="A93">
        <v>2025</v>
      </c>
      <c r="B93">
        <v>4</v>
      </c>
      <c r="C93">
        <v>2</v>
      </c>
      <c r="D93">
        <f t="shared" si="7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18804</v>
      </c>
      <c r="M93">
        <v>19701</v>
      </c>
      <c r="N93">
        <v>19701</v>
      </c>
      <c r="O93">
        <v>0.39647634357386669</v>
      </c>
      <c r="P93">
        <v>0.60352365642613315</v>
      </c>
      <c r="Q93">
        <v>0.74505097585592939</v>
      </c>
      <c r="R93">
        <v>0.25494902414407061</v>
      </c>
      <c r="S93">
        <v>0.1225293626222419</v>
      </c>
      <c r="T93" s="3">
        <v>3262</v>
      </c>
      <c r="U93" s="3">
        <f t="shared" si="8"/>
        <v>158</v>
      </c>
      <c r="V93">
        <v>5336</v>
      </c>
      <c r="W93">
        <v>3635.000636724908</v>
      </c>
      <c r="X93">
        <v>3262</v>
      </c>
      <c r="Y93" s="10">
        <v>10.6</v>
      </c>
      <c r="Z93">
        <v>0</v>
      </c>
      <c r="AA93">
        <f t="shared" si="9"/>
        <v>0</v>
      </c>
      <c r="AB93">
        <v>3246</v>
      </c>
      <c r="AC93">
        <v>3129</v>
      </c>
    </row>
    <row r="94" spans="1:29" x14ac:dyDescent="0.6">
      <c r="A94">
        <v>2025</v>
      </c>
      <c r="B94">
        <v>4</v>
      </c>
      <c r="C94">
        <v>3</v>
      </c>
      <c r="D94">
        <f t="shared" si="7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21627</v>
      </c>
      <c r="M94">
        <v>21314</v>
      </c>
      <c r="N94">
        <v>21314</v>
      </c>
      <c r="O94">
        <v>0.41029103053255223</v>
      </c>
      <c r="P94">
        <v>0.58970896946744777</v>
      </c>
      <c r="Q94">
        <v>0.74415446620161052</v>
      </c>
      <c r="R94">
        <v>0.25584553379838948</v>
      </c>
      <c r="S94">
        <v>0.1354270238180075</v>
      </c>
      <c r="T94" s="3">
        <v>3395</v>
      </c>
      <c r="U94" s="3">
        <f t="shared" si="8"/>
        <v>133</v>
      </c>
      <c r="V94">
        <v>5336</v>
      </c>
      <c r="W94">
        <v>3860.818359029679</v>
      </c>
      <c r="X94">
        <v>3395</v>
      </c>
      <c r="Y94" s="10">
        <v>10.1</v>
      </c>
      <c r="Z94">
        <v>0</v>
      </c>
      <c r="AA94">
        <f t="shared" si="9"/>
        <v>0</v>
      </c>
      <c r="AB94">
        <v>3654</v>
      </c>
      <c r="AC94">
        <v>3297</v>
      </c>
    </row>
    <row r="95" spans="1:29" x14ac:dyDescent="0.6">
      <c r="A95">
        <v>2025</v>
      </c>
      <c r="B95">
        <v>4</v>
      </c>
      <c r="C95">
        <v>4</v>
      </c>
      <c r="D95">
        <f t="shared" si="7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21434</v>
      </c>
      <c r="M95">
        <v>21775</v>
      </c>
      <c r="N95">
        <v>21775</v>
      </c>
      <c r="O95">
        <v>0.41510675982994322</v>
      </c>
      <c r="P95">
        <v>0.58489324017005673</v>
      </c>
      <c r="Q95">
        <v>0.74543862772327529</v>
      </c>
      <c r="R95">
        <v>0.25456137227672471</v>
      </c>
      <c r="S95">
        <v>0.14633206313911101</v>
      </c>
      <c r="T95" s="3">
        <v>3982</v>
      </c>
      <c r="U95" s="3">
        <f t="shared" si="8"/>
        <v>587</v>
      </c>
      <c r="V95">
        <v>5336</v>
      </c>
      <c r="W95">
        <v>3897.870993010094</v>
      </c>
      <c r="X95">
        <v>3982</v>
      </c>
      <c r="Y95" s="10">
        <v>10.8</v>
      </c>
      <c r="Z95">
        <v>0</v>
      </c>
      <c r="AA95">
        <f t="shared" si="9"/>
        <v>0</v>
      </c>
      <c r="AB95">
        <v>3854</v>
      </c>
      <c r="AC95">
        <v>3259</v>
      </c>
    </row>
    <row r="96" spans="1:29" x14ac:dyDescent="0.6">
      <c r="A96">
        <v>2025</v>
      </c>
      <c r="B96">
        <v>4</v>
      </c>
      <c r="C96">
        <v>5</v>
      </c>
      <c r="D96">
        <f t="shared" si="7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20633</v>
      </c>
      <c r="M96">
        <v>22455</v>
      </c>
      <c r="N96">
        <v>22455</v>
      </c>
      <c r="O96">
        <v>0.4063404474782184</v>
      </c>
      <c r="P96">
        <v>0.5936595525217816</v>
      </c>
      <c r="Q96">
        <v>0.73696871583868484</v>
      </c>
      <c r="R96">
        <v>0.26303128416131522</v>
      </c>
      <c r="S96">
        <v>0.14784129269423391</v>
      </c>
      <c r="T96" s="3">
        <v>4170</v>
      </c>
      <c r="U96" s="3">
        <f t="shared" si="8"/>
        <v>188</v>
      </c>
      <c r="V96">
        <v>5336</v>
      </c>
      <c r="W96">
        <v>3941.0596434869358</v>
      </c>
      <c r="X96">
        <v>4170</v>
      </c>
      <c r="Y96" s="10">
        <v>11.9</v>
      </c>
      <c r="Z96">
        <v>0</v>
      </c>
      <c r="AA96">
        <f t="shared" si="9"/>
        <v>0</v>
      </c>
      <c r="AB96">
        <v>2969</v>
      </c>
      <c r="AC96">
        <v>2831</v>
      </c>
    </row>
    <row r="97" spans="1:29" x14ac:dyDescent="0.6">
      <c r="A97">
        <v>2025</v>
      </c>
      <c r="B97">
        <v>4</v>
      </c>
      <c r="C97">
        <v>6</v>
      </c>
      <c r="D97">
        <f t="shared" si="7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22044</v>
      </c>
      <c r="M97">
        <v>22302</v>
      </c>
      <c r="N97">
        <v>22302</v>
      </c>
      <c r="O97">
        <v>0.38258441761337803</v>
      </c>
      <c r="P97">
        <v>0.61741558238662197</v>
      </c>
      <c r="Q97">
        <v>0.74010332979792892</v>
      </c>
      <c r="R97">
        <v>0.25989667020207108</v>
      </c>
      <c r="S97">
        <v>9.7119178274210627E-2</v>
      </c>
      <c r="T97" s="3">
        <v>4069</v>
      </c>
      <c r="U97" s="3">
        <f t="shared" si="8"/>
        <v>-101</v>
      </c>
      <c r="V97">
        <v>5336</v>
      </c>
      <c r="W97">
        <v>4002.0730293873121</v>
      </c>
      <c r="X97">
        <v>4069</v>
      </c>
      <c r="Y97" s="10">
        <v>12.7</v>
      </c>
      <c r="Z97">
        <v>0</v>
      </c>
      <c r="AA97">
        <f t="shared" si="9"/>
        <v>0</v>
      </c>
      <c r="AB97">
        <v>3054</v>
      </c>
      <c r="AC97">
        <v>3777</v>
      </c>
    </row>
    <row r="98" spans="1:29" x14ac:dyDescent="0.6">
      <c r="A98">
        <v>2025</v>
      </c>
      <c r="B98">
        <v>4</v>
      </c>
      <c r="C98">
        <v>7</v>
      </c>
      <c r="D98">
        <f t="shared" si="7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21402</v>
      </c>
      <c r="M98">
        <v>21779</v>
      </c>
      <c r="N98">
        <v>21779</v>
      </c>
      <c r="O98">
        <v>0.41556977228283237</v>
      </c>
      <c r="P98">
        <v>0.58443022771716768</v>
      </c>
      <c r="Q98">
        <v>0.73496302090008792</v>
      </c>
      <c r="R98">
        <v>0.26503697909991208</v>
      </c>
      <c r="S98">
        <v>0.19754200788798909</v>
      </c>
      <c r="T98" s="3">
        <v>3441</v>
      </c>
      <c r="U98" s="3">
        <f t="shared" si="8"/>
        <v>-628</v>
      </c>
      <c r="V98">
        <v>5336</v>
      </c>
      <c r="W98">
        <v>3655.2968069597941</v>
      </c>
      <c r="X98">
        <v>3441</v>
      </c>
      <c r="Y98" s="10">
        <v>13.6</v>
      </c>
      <c r="Z98">
        <v>0</v>
      </c>
      <c r="AA98">
        <f t="shared" si="9"/>
        <v>0</v>
      </c>
      <c r="AB98">
        <v>3381</v>
      </c>
      <c r="AC98">
        <v>3614</v>
      </c>
    </row>
    <row r="99" spans="1:29" x14ac:dyDescent="0.6">
      <c r="A99">
        <v>2025</v>
      </c>
      <c r="B99">
        <v>4</v>
      </c>
      <c r="C99">
        <v>8</v>
      </c>
      <c r="D99">
        <f t="shared" si="7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18826</v>
      </c>
      <c r="M99">
        <v>19623</v>
      </c>
      <c r="N99">
        <v>19623</v>
      </c>
      <c r="O99">
        <v>0.41155634870805152</v>
      </c>
      <c r="P99">
        <v>0.58844365129194853</v>
      </c>
      <c r="Q99">
        <v>0.73332946723039605</v>
      </c>
      <c r="R99">
        <v>0.26667053276960401</v>
      </c>
      <c r="S99">
        <v>0.14635229321761831</v>
      </c>
      <c r="T99" s="3">
        <v>3413</v>
      </c>
      <c r="U99" s="3">
        <f t="shared" si="8"/>
        <v>-28</v>
      </c>
      <c r="V99">
        <v>5336</v>
      </c>
      <c r="W99">
        <v>3558.102981802439</v>
      </c>
      <c r="X99">
        <v>3413</v>
      </c>
      <c r="Y99" s="10">
        <v>15.8</v>
      </c>
      <c r="Z99">
        <v>0</v>
      </c>
      <c r="AA99">
        <f t="shared" si="9"/>
        <v>0</v>
      </c>
      <c r="AB99">
        <v>3205</v>
      </c>
      <c r="AC99">
        <v>3126</v>
      </c>
    </row>
    <row r="100" spans="1:29" x14ac:dyDescent="0.6">
      <c r="A100">
        <v>2025</v>
      </c>
      <c r="B100">
        <v>4</v>
      </c>
      <c r="C100">
        <v>9</v>
      </c>
      <c r="D100">
        <f t="shared" si="7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18277</v>
      </c>
      <c r="M100">
        <v>19841</v>
      </c>
      <c r="N100">
        <v>19841</v>
      </c>
      <c r="O100">
        <v>0.41408337610304458</v>
      </c>
      <c r="P100">
        <v>0.58591662389695542</v>
      </c>
      <c r="Q100">
        <v>0.74878564241157575</v>
      </c>
      <c r="R100">
        <v>0.25121435758842431</v>
      </c>
      <c r="S100">
        <v>0.15083920612057561</v>
      </c>
      <c r="T100" s="3">
        <v>3704</v>
      </c>
      <c r="U100" s="3">
        <f t="shared" si="8"/>
        <v>291</v>
      </c>
      <c r="V100">
        <v>5336</v>
      </c>
      <c r="W100">
        <v>3534.1627471119118</v>
      </c>
      <c r="X100">
        <v>3704</v>
      </c>
      <c r="Y100" s="10">
        <v>14.3</v>
      </c>
      <c r="Z100">
        <v>0</v>
      </c>
      <c r="AA100">
        <f t="shared" si="9"/>
        <v>0</v>
      </c>
      <c r="AB100">
        <v>3540</v>
      </c>
      <c r="AC100">
        <v>3285</v>
      </c>
    </row>
    <row r="101" spans="1:29" x14ac:dyDescent="0.6">
      <c r="A101">
        <v>2025</v>
      </c>
      <c r="B101">
        <v>4</v>
      </c>
      <c r="C101">
        <v>10</v>
      </c>
      <c r="D101">
        <f t="shared" si="7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20844</v>
      </c>
      <c r="M101">
        <v>21674</v>
      </c>
      <c r="N101">
        <v>21674</v>
      </c>
      <c r="O101">
        <v>0.41281503432523292</v>
      </c>
      <c r="P101">
        <v>0.58718496567476719</v>
      </c>
      <c r="Q101">
        <v>0.73905921700266997</v>
      </c>
      <c r="R101">
        <v>0.26094078299733009</v>
      </c>
      <c r="S101">
        <v>0.22641421059969591</v>
      </c>
      <c r="T101" s="3">
        <v>3932</v>
      </c>
      <c r="U101" s="3">
        <f t="shared" si="8"/>
        <v>228</v>
      </c>
      <c r="V101">
        <v>5336</v>
      </c>
      <c r="W101">
        <v>3750.0531075371928</v>
      </c>
      <c r="X101">
        <v>3932</v>
      </c>
      <c r="Y101" s="10">
        <v>15.4</v>
      </c>
      <c r="Z101">
        <v>0</v>
      </c>
      <c r="AA101">
        <f t="shared" si="9"/>
        <v>0</v>
      </c>
      <c r="AB101">
        <v>3723</v>
      </c>
      <c r="AC101">
        <v>3361</v>
      </c>
    </row>
    <row r="102" spans="1:29" x14ac:dyDescent="0.6">
      <c r="A102">
        <v>2025</v>
      </c>
      <c r="B102">
        <v>4</v>
      </c>
      <c r="C102">
        <v>11</v>
      </c>
      <c r="D102">
        <f t="shared" si="7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21069</v>
      </c>
      <c r="M102">
        <v>22104</v>
      </c>
      <c r="N102">
        <v>22104</v>
      </c>
      <c r="O102">
        <v>0.40797709772167978</v>
      </c>
      <c r="P102">
        <v>0.59202290227832033</v>
      </c>
      <c r="Q102">
        <v>0.75335459578766806</v>
      </c>
      <c r="R102">
        <v>0.24664540421233189</v>
      </c>
      <c r="S102">
        <v>0.20587706067582229</v>
      </c>
      <c r="T102" s="3">
        <v>4192</v>
      </c>
      <c r="U102" s="3">
        <f t="shared" si="8"/>
        <v>260</v>
      </c>
      <c r="V102">
        <v>5336</v>
      </c>
      <c r="W102">
        <v>3736.849595394795</v>
      </c>
      <c r="X102">
        <v>4192</v>
      </c>
      <c r="Y102" s="10">
        <v>15</v>
      </c>
      <c r="Z102">
        <v>0</v>
      </c>
      <c r="AA102">
        <f t="shared" si="9"/>
        <v>0</v>
      </c>
      <c r="AB102">
        <v>3543</v>
      </c>
      <c r="AC102">
        <v>3148</v>
      </c>
    </row>
    <row r="103" spans="1:29" x14ac:dyDescent="0.6">
      <c r="A103">
        <v>2025</v>
      </c>
      <c r="B103">
        <v>4</v>
      </c>
      <c r="C103">
        <v>12</v>
      </c>
      <c r="D103">
        <f t="shared" si="7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18170</v>
      </c>
      <c r="M103">
        <v>18925</v>
      </c>
      <c r="N103">
        <v>18925</v>
      </c>
      <c r="O103">
        <v>0.31127129664281372</v>
      </c>
      <c r="P103">
        <v>0.68872870335718628</v>
      </c>
      <c r="Q103">
        <v>0.75232273746205636</v>
      </c>
      <c r="R103">
        <v>0.24767726253794359</v>
      </c>
      <c r="S103">
        <v>0.1226560934765269</v>
      </c>
      <c r="T103" s="3">
        <v>4348</v>
      </c>
      <c r="U103" s="3">
        <f t="shared" si="8"/>
        <v>156</v>
      </c>
      <c r="V103">
        <v>5336</v>
      </c>
      <c r="W103">
        <v>3669.8183798766809</v>
      </c>
      <c r="X103">
        <v>4348</v>
      </c>
      <c r="Y103" s="10">
        <v>13.3</v>
      </c>
      <c r="Z103">
        <v>12</v>
      </c>
      <c r="AA103">
        <f t="shared" si="9"/>
        <v>159.60000000000002</v>
      </c>
      <c r="AB103">
        <v>2703</v>
      </c>
      <c r="AC103">
        <v>2609</v>
      </c>
    </row>
    <row r="104" spans="1:29" x14ac:dyDescent="0.6">
      <c r="A104">
        <v>2025</v>
      </c>
      <c r="B104">
        <v>4</v>
      </c>
      <c r="C104">
        <v>13</v>
      </c>
      <c r="D104">
        <f t="shared" si="7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23717</v>
      </c>
      <c r="M104">
        <v>22314</v>
      </c>
      <c r="N104">
        <v>22314</v>
      </c>
      <c r="O104">
        <v>0.38836580869908133</v>
      </c>
      <c r="P104">
        <v>0.61163419130091867</v>
      </c>
      <c r="Q104">
        <v>0.72791102137305019</v>
      </c>
      <c r="R104">
        <v>0.27208897862694981</v>
      </c>
      <c r="S104">
        <v>0.27861599134591303</v>
      </c>
      <c r="T104" s="3">
        <v>4279</v>
      </c>
      <c r="U104" s="3">
        <f t="shared" si="8"/>
        <v>-69</v>
      </c>
      <c r="V104">
        <v>5336</v>
      </c>
      <c r="W104">
        <v>4422.015804085956</v>
      </c>
      <c r="X104">
        <v>4279</v>
      </c>
      <c r="Y104" s="10">
        <v>9.8000000000000007</v>
      </c>
      <c r="Z104">
        <v>21.5</v>
      </c>
      <c r="AA104">
        <f t="shared" si="9"/>
        <v>210.70000000000002</v>
      </c>
      <c r="AB104">
        <v>3324</v>
      </c>
      <c r="AC104">
        <v>4112</v>
      </c>
    </row>
    <row r="105" spans="1:29" x14ac:dyDescent="0.6">
      <c r="A105">
        <v>2025</v>
      </c>
      <c r="B105">
        <v>4</v>
      </c>
      <c r="C105">
        <v>14</v>
      </c>
      <c r="D105">
        <f t="shared" si="7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21804</v>
      </c>
      <c r="M105">
        <v>20514</v>
      </c>
      <c r="N105">
        <v>20514</v>
      </c>
      <c r="O105">
        <v>0.4138761510959495</v>
      </c>
      <c r="P105">
        <v>0.58612384890405056</v>
      </c>
      <c r="Q105">
        <v>0.73605456714189987</v>
      </c>
      <c r="R105">
        <v>0.26394543285810018</v>
      </c>
      <c r="S105">
        <v>0.27764378672495121</v>
      </c>
      <c r="T105" s="3">
        <v>3660</v>
      </c>
      <c r="U105" s="3">
        <f t="shared" si="8"/>
        <v>-619</v>
      </c>
      <c r="V105">
        <v>5336</v>
      </c>
      <c r="W105">
        <v>3830.8674985896</v>
      </c>
      <c r="X105">
        <v>3660</v>
      </c>
      <c r="Y105" s="10">
        <v>8.9</v>
      </c>
      <c r="Z105">
        <v>7</v>
      </c>
      <c r="AA105">
        <f t="shared" si="9"/>
        <v>62.300000000000004</v>
      </c>
      <c r="AB105">
        <v>3455</v>
      </c>
      <c r="AC105">
        <v>3590</v>
      </c>
    </row>
    <row r="106" spans="1:29" x14ac:dyDescent="0.6">
      <c r="A106">
        <v>2025</v>
      </c>
      <c r="B106">
        <v>4</v>
      </c>
      <c r="C106">
        <v>15</v>
      </c>
      <c r="D106">
        <f t="shared" si="7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19880</v>
      </c>
      <c r="M106">
        <v>19361</v>
      </c>
      <c r="N106">
        <v>19361</v>
      </c>
      <c r="O106">
        <v>0.41679329417218691</v>
      </c>
      <c r="P106">
        <v>0.58320670582781309</v>
      </c>
      <c r="Q106">
        <v>0.72283645804407048</v>
      </c>
      <c r="R106">
        <v>0.27716354195592952</v>
      </c>
      <c r="S106">
        <v>0.1629860047680117</v>
      </c>
      <c r="T106" s="3">
        <v>3722</v>
      </c>
      <c r="U106" s="3">
        <f t="shared" si="8"/>
        <v>62</v>
      </c>
      <c r="V106">
        <v>5336</v>
      </c>
      <c r="W106">
        <v>3778.7069081110049</v>
      </c>
      <c r="X106">
        <v>3722</v>
      </c>
      <c r="Y106" s="10">
        <v>10.9</v>
      </c>
      <c r="Z106">
        <v>0</v>
      </c>
      <c r="AA106">
        <f t="shared" si="9"/>
        <v>0</v>
      </c>
      <c r="AB106">
        <v>3298</v>
      </c>
      <c r="AC106">
        <v>3201</v>
      </c>
    </row>
    <row r="107" spans="1:29" x14ac:dyDescent="0.6">
      <c r="A107">
        <v>2025</v>
      </c>
      <c r="B107">
        <v>4</v>
      </c>
      <c r="C107">
        <v>16</v>
      </c>
      <c r="D107">
        <f t="shared" si="7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19697</v>
      </c>
      <c r="M107">
        <v>19992</v>
      </c>
      <c r="N107">
        <v>19992</v>
      </c>
      <c r="O107">
        <v>0.39556670767060492</v>
      </c>
      <c r="P107">
        <v>0.60443329232939502</v>
      </c>
      <c r="Q107">
        <v>0.74158694358111588</v>
      </c>
      <c r="R107">
        <v>0.25841305641888418</v>
      </c>
      <c r="S107">
        <v>0.12998696779656529</v>
      </c>
      <c r="T107" s="3">
        <v>3958</v>
      </c>
      <c r="U107" s="3">
        <f t="shared" si="8"/>
        <v>236</v>
      </c>
      <c r="V107">
        <v>5336</v>
      </c>
      <c r="W107">
        <v>3618.0355775536</v>
      </c>
      <c r="X107">
        <v>3958</v>
      </c>
      <c r="Y107" s="10">
        <v>14.4</v>
      </c>
      <c r="Z107">
        <v>0</v>
      </c>
      <c r="AA107">
        <f t="shared" si="9"/>
        <v>0</v>
      </c>
      <c r="AB107">
        <v>3571</v>
      </c>
      <c r="AC107">
        <v>3335</v>
      </c>
    </row>
    <row r="108" spans="1:29" x14ac:dyDescent="0.6">
      <c r="A108">
        <v>2025</v>
      </c>
      <c r="B108">
        <v>4</v>
      </c>
      <c r="C108">
        <v>17</v>
      </c>
      <c r="D108">
        <f t="shared" si="7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21194</v>
      </c>
      <c r="M108">
        <v>21652</v>
      </c>
      <c r="N108">
        <v>21652</v>
      </c>
      <c r="O108">
        <v>0.40312376877695222</v>
      </c>
      <c r="P108">
        <v>0.59687623122304778</v>
      </c>
      <c r="Q108">
        <v>0.73558327824043257</v>
      </c>
      <c r="R108">
        <v>0.26441672175956737</v>
      </c>
      <c r="S108">
        <v>0.22256915845554959</v>
      </c>
      <c r="T108" s="3">
        <v>4130</v>
      </c>
      <c r="U108" s="3">
        <f t="shared" si="8"/>
        <v>172</v>
      </c>
      <c r="V108">
        <v>5336</v>
      </c>
      <c r="W108">
        <v>3744.211741148416</v>
      </c>
      <c r="X108">
        <v>4130</v>
      </c>
      <c r="Y108" s="10">
        <v>16.899999999999999</v>
      </c>
      <c r="Z108">
        <v>0</v>
      </c>
      <c r="AA108">
        <f t="shared" si="9"/>
        <v>0</v>
      </c>
      <c r="AB108">
        <v>3550</v>
      </c>
      <c r="AC108">
        <v>3339</v>
      </c>
    </row>
    <row r="109" spans="1:29" x14ac:dyDescent="0.6">
      <c r="A109">
        <v>2025</v>
      </c>
      <c r="B109">
        <v>4</v>
      </c>
      <c r="C109">
        <v>18</v>
      </c>
      <c r="D109">
        <f t="shared" si="7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21756</v>
      </c>
      <c r="M109">
        <v>22185</v>
      </c>
      <c r="N109">
        <v>22185</v>
      </c>
      <c r="O109">
        <v>0.41811430313752301</v>
      </c>
      <c r="P109">
        <v>0.58188569686247704</v>
      </c>
      <c r="Q109">
        <v>0.73125002792185456</v>
      </c>
      <c r="R109">
        <v>0.26874997207814538</v>
      </c>
      <c r="S109">
        <v>0.25640756302521012</v>
      </c>
      <c r="T109" s="3">
        <v>4268</v>
      </c>
      <c r="U109" s="3">
        <f t="shared" si="8"/>
        <v>138</v>
      </c>
      <c r="V109">
        <v>5336</v>
      </c>
      <c r="W109">
        <v>3851.2442954850339</v>
      </c>
      <c r="X109">
        <v>4268</v>
      </c>
      <c r="Y109" s="10">
        <v>18.2</v>
      </c>
      <c r="Z109">
        <v>0</v>
      </c>
      <c r="AA109">
        <f t="shared" si="9"/>
        <v>0</v>
      </c>
      <c r="AB109">
        <v>3563</v>
      </c>
      <c r="AC109">
        <v>3256</v>
      </c>
    </row>
    <row r="110" spans="1:29" x14ac:dyDescent="0.6">
      <c r="A110">
        <v>2025</v>
      </c>
      <c r="B110">
        <v>4</v>
      </c>
      <c r="C110">
        <v>19</v>
      </c>
      <c r="D110">
        <f t="shared" si="7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21640</v>
      </c>
      <c r="M110">
        <v>22764</v>
      </c>
      <c r="N110">
        <v>22764</v>
      </c>
      <c r="O110">
        <v>0.42109366311499441</v>
      </c>
      <c r="P110">
        <v>0.57890633688500559</v>
      </c>
      <c r="Q110">
        <v>0.72664211477506746</v>
      </c>
      <c r="R110">
        <v>0.27335788522493248</v>
      </c>
      <c r="S110">
        <v>0.16499978256439421</v>
      </c>
      <c r="T110" s="3">
        <v>4318</v>
      </c>
      <c r="U110" s="3">
        <f t="shared" si="8"/>
        <v>50</v>
      </c>
      <c r="V110">
        <v>5336</v>
      </c>
      <c r="W110">
        <v>3948.289206158317</v>
      </c>
      <c r="X110">
        <v>4318</v>
      </c>
      <c r="Y110" s="10">
        <v>17.8</v>
      </c>
      <c r="Z110">
        <v>0</v>
      </c>
      <c r="AA110">
        <f t="shared" si="9"/>
        <v>0</v>
      </c>
      <c r="AB110">
        <v>2949</v>
      </c>
      <c r="AC110">
        <v>2969</v>
      </c>
    </row>
    <row r="111" spans="1:29" x14ac:dyDescent="0.6">
      <c r="A111">
        <v>2025</v>
      </c>
      <c r="B111">
        <v>4</v>
      </c>
      <c r="C111">
        <v>20</v>
      </c>
      <c r="D111">
        <f t="shared" si="7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23139</v>
      </c>
      <c r="M111">
        <v>22300</v>
      </c>
      <c r="N111">
        <v>22300</v>
      </c>
      <c r="O111">
        <v>0.38510362616399763</v>
      </c>
      <c r="P111">
        <v>0.61489637383600237</v>
      </c>
      <c r="Q111">
        <v>0.74327166641408127</v>
      </c>
      <c r="R111">
        <v>0.25672833358591868</v>
      </c>
      <c r="S111">
        <v>0.1638453179087854</v>
      </c>
      <c r="T111" s="3">
        <v>4231</v>
      </c>
      <c r="U111" s="3">
        <f t="shared" si="8"/>
        <v>-87</v>
      </c>
      <c r="V111">
        <v>5336</v>
      </c>
      <c r="W111">
        <v>4004.871329605096</v>
      </c>
      <c r="X111">
        <v>4231</v>
      </c>
      <c r="Y111" s="10">
        <v>14.7</v>
      </c>
      <c r="Z111">
        <v>1.5</v>
      </c>
      <c r="AA111">
        <f t="shared" si="9"/>
        <v>22.049999999999997</v>
      </c>
      <c r="AB111">
        <v>3278</v>
      </c>
      <c r="AC111">
        <v>3944</v>
      </c>
    </row>
    <row r="112" spans="1:29" x14ac:dyDescent="0.6">
      <c r="A112">
        <v>2025</v>
      </c>
      <c r="B112">
        <v>4</v>
      </c>
      <c r="C112">
        <v>21</v>
      </c>
      <c r="D112">
        <f t="shared" si="7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22777</v>
      </c>
      <c r="M112">
        <v>21266</v>
      </c>
      <c r="N112">
        <v>21266</v>
      </c>
      <c r="O112">
        <v>0.40781398077427938</v>
      </c>
      <c r="P112">
        <v>0.59218601922572045</v>
      </c>
      <c r="Q112">
        <v>0.73907242972531628</v>
      </c>
      <c r="R112">
        <v>0.26092757027468372</v>
      </c>
      <c r="S112">
        <v>0.18830909499048271</v>
      </c>
      <c r="T112" s="3">
        <v>3767</v>
      </c>
      <c r="U112" s="3">
        <f t="shared" si="8"/>
        <v>-464</v>
      </c>
      <c r="V112">
        <v>5336</v>
      </c>
      <c r="W112">
        <v>3642.3982702930412</v>
      </c>
      <c r="X112">
        <v>3767</v>
      </c>
      <c r="Y112" s="10">
        <v>15.6</v>
      </c>
      <c r="Z112">
        <v>0</v>
      </c>
      <c r="AA112">
        <f t="shared" si="9"/>
        <v>0</v>
      </c>
      <c r="AB112">
        <v>3552</v>
      </c>
      <c r="AC112">
        <v>3692</v>
      </c>
    </row>
    <row r="113" spans="1:29" x14ac:dyDescent="0.6">
      <c r="A113">
        <v>2025</v>
      </c>
      <c r="B113">
        <v>4</v>
      </c>
      <c r="C113">
        <v>22</v>
      </c>
      <c r="D113">
        <f t="shared" si="7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20106</v>
      </c>
      <c r="M113">
        <v>19653</v>
      </c>
      <c r="N113">
        <v>19653</v>
      </c>
      <c r="O113">
        <v>0.40096171079370863</v>
      </c>
      <c r="P113">
        <v>0.59903828920629143</v>
      </c>
      <c r="Q113">
        <v>0.73518324160511372</v>
      </c>
      <c r="R113">
        <v>0.26481675839488628</v>
      </c>
      <c r="S113">
        <v>0.18677801639466179</v>
      </c>
      <c r="T113" s="3">
        <v>3794</v>
      </c>
      <c r="U113" s="3">
        <f t="shared" si="8"/>
        <v>27</v>
      </c>
      <c r="V113">
        <v>5336</v>
      </c>
      <c r="W113">
        <v>3793.2672741742122</v>
      </c>
      <c r="X113">
        <v>3794</v>
      </c>
      <c r="Y113" s="10">
        <v>15.6</v>
      </c>
      <c r="Z113">
        <v>33.299999999999997</v>
      </c>
      <c r="AA113">
        <f t="shared" si="9"/>
        <v>519.4799999999999</v>
      </c>
      <c r="AB113">
        <v>3572</v>
      </c>
      <c r="AC113">
        <v>3382</v>
      </c>
    </row>
    <row r="114" spans="1:29" x14ac:dyDescent="0.6">
      <c r="A114">
        <v>2025</v>
      </c>
      <c r="B114">
        <v>4</v>
      </c>
      <c r="C114">
        <v>23</v>
      </c>
      <c r="D114">
        <f t="shared" si="7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19661</v>
      </c>
      <c r="M114">
        <v>20820</v>
      </c>
      <c r="N114">
        <v>20820</v>
      </c>
      <c r="O114">
        <v>0.38447865571568002</v>
      </c>
      <c r="P114">
        <v>0.61552134428432015</v>
      </c>
      <c r="Q114">
        <v>0.73634390407746808</v>
      </c>
      <c r="R114">
        <v>0.26365609592253192</v>
      </c>
      <c r="S114">
        <v>9.8835665487914628E-2</v>
      </c>
      <c r="T114" s="3">
        <v>3995</v>
      </c>
      <c r="U114" s="3">
        <f t="shared" si="8"/>
        <v>201</v>
      </c>
      <c r="V114">
        <v>5336</v>
      </c>
      <c r="W114">
        <v>3638.4405551706609</v>
      </c>
      <c r="X114">
        <v>3995</v>
      </c>
      <c r="Y114" s="10">
        <v>14.2</v>
      </c>
      <c r="Z114">
        <v>0</v>
      </c>
      <c r="AA114">
        <f t="shared" si="9"/>
        <v>0</v>
      </c>
      <c r="AB114">
        <v>3470</v>
      </c>
      <c r="AC114">
        <v>3247</v>
      </c>
    </row>
    <row r="115" spans="1:29" x14ac:dyDescent="0.6">
      <c r="A115">
        <v>2025</v>
      </c>
      <c r="B115">
        <v>4</v>
      </c>
      <c r="C115">
        <v>24</v>
      </c>
      <c r="D115">
        <f t="shared" si="7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21231</v>
      </c>
      <c r="M115">
        <v>22532</v>
      </c>
      <c r="N115">
        <v>22532</v>
      </c>
      <c r="O115">
        <v>0.40235179337346522</v>
      </c>
      <c r="P115">
        <v>0.59764820662653484</v>
      </c>
      <c r="Q115">
        <v>0.73402895693917369</v>
      </c>
      <c r="R115">
        <v>0.26597104306082642</v>
      </c>
      <c r="S115">
        <v>0.16127460430866</v>
      </c>
      <c r="T115" s="3">
        <v>4157</v>
      </c>
      <c r="U115" s="3">
        <f t="shared" si="8"/>
        <v>162</v>
      </c>
      <c r="V115">
        <v>5336</v>
      </c>
      <c r="W115">
        <v>3783.2914305581839</v>
      </c>
      <c r="X115">
        <v>4157</v>
      </c>
      <c r="Y115" s="10">
        <v>15.5</v>
      </c>
      <c r="Z115">
        <v>0</v>
      </c>
      <c r="AA115">
        <f t="shared" si="9"/>
        <v>0</v>
      </c>
      <c r="AB115">
        <v>3420</v>
      </c>
      <c r="AC115">
        <v>3421</v>
      </c>
    </row>
    <row r="116" spans="1:29" x14ac:dyDescent="0.6">
      <c r="A116">
        <v>2025</v>
      </c>
      <c r="B116">
        <v>4</v>
      </c>
      <c r="C116">
        <v>25</v>
      </c>
      <c r="D116">
        <f t="shared" si="7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22364</v>
      </c>
      <c r="M116">
        <v>22877</v>
      </c>
      <c r="N116">
        <v>22877</v>
      </c>
      <c r="O116">
        <v>0.39167376740906151</v>
      </c>
      <c r="P116">
        <v>0.60832623259093843</v>
      </c>
      <c r="Q116">
        <v>0.74317466589138415</v>
      </c>
      <c r="R116">
        <v>0.25682533410861591</v>
      </c>
      <c r="S116">
        <v>0.20325844606030369</v>
      </c>
      <c r="T116" s="3">
        <v>4175</v>
      </c>
      <c r="U116" s="3">
        <f t="shared" si="8"/>
        <v>18</v>
      </c>
      <c r="V116">
        <v>5336</v>
      </c>
      <c r="W116">
        <v>3831.9626293577981</v>
      </c>
      <c r="X116">
        <v>4175</v>
      </c>
      <c r="Y116" s="10">
        <v>15.3</v>
      </c>
      <c r="Z116">
        <v>0</v>
      </c>
      <c r="AA116">
        <f t="shared" si="9"/>
        <v>0</v>
      </c>
      <c r="AB116">
        <v>3763</v>
      </c>
      <c r="AC116">
        <v>3445</v>
      </c>
    </row>
    <row r="117" spans="1:29" x14ac:dyDescent="0.6">
      <c r="A117">
        <v>2025</v>
      </c>
      <c r="B117">
        <v>4</v>
      </c>
      <c r="C117">
        <v>26</v>
      </c>
      <c r="D117">
        <f t="shared" si="7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22745</v>
      </c>
      <c r="M117">
        <v>23443</v>
      </c>
      <c r="N117">
        <v>23443</v>
      </c>
      <c r="O117">
        <v>0.39790915366630181</v>
      </c>
      <c r="P117">
        <v>0.60209084633369825</v>
      </c>
      <c r="Q117">
        <v>0.73505588787868881</v>
      </c>
      <c r="R117">
        <v>0.26494411212131119</v>
      </c>
      <c r="S117">
        <v>8.3490686249746537E-2</v>
      </c>
      <c r="T117" s="3">
        <v>4334</v>
      </c>
      <c r="U117" s="3">
        <f t="shared" si="8"/>
        <v>159</v>
      </c>
      <c r="V117">
        <v>5336</v>
      </c>
      <c r="W117">
        <v>3971.4700337952449</v>
      </c>
      <c r="X117">
        <v>4334</v>
      </c>
      <c r="Y117" s="10">
        <v>15.2</v>
      </c>
      <c r="Z117">
        <v>0</v>
      </c>
      <c r="AA117">
        <f t="shared" si="9"/>
        <v>0</v>
      </c>
      <c r="AB117">
        <v>3269</v>
      </c>
      <c r="AC117">
        <v>3153</v>
      </c>
    </row>
    <row r="118" spans="1:29" x14ac:dyDescent="0.6">
      <c r="A118">
        <v>2025</v>
      </c>
      <c r="B118">
        <v>4</v>
      </c>
      <c r="C118">
        <v>27</v>
      </c>
      <c r="D118">
        <f t="shared" si="7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22714</v>
      </c>
      <c r="M118">
        <v>22743</v>
      </c>
      <c r="N118">
        <v>22743</v>
      </c>
      <c r="O118">
        <v>0.37085273257873869</v>
      </c>
      <c r="P118">
        <v>0.62914726742126115</v>
      </c>
      <c r="Q118">
        <v>0.74067255843571633</v>
      </c>
      <c r="R118">
        <v>0.25932744156428372</v>
      </c>
      <c r="S118">
        <v>0.13889972686412319</v>
      </c>
      <c r="T118" s="3">
        <v>4268</v>
      </c>
      <c r="U118" s="3">
        <f t="shared" si="8"/>
        <v>-66</v>
      </c>
      <c r="V118">
        <v>5336</v>
      </c>
      <c r="W118">
        <v>3917.6727763237081</v>
      </c>
      <c r="X118">
        <v>4268</v>
      </c>
      <c r="Y118" s="10">
        <v>17.399999999999999</v>
      </c>
      <c r="Z118">
        <v>0</v>
      </c>
      <c r="AA118">
        <f t="shared" si="9"/>
        <v>0</v>
      </c>
      <c r="AB118">
        <v>3315</v>
      </c>
      <c r="AC118">
        <v>3911</v>
      </c>
    </row>
    <row r="119" spans="1:29" x14ac:dyDescent="0.6">
      <c r="A119">
        <v>2025</v>
      </c>
      <c r="B119">
        <v>4</v>
      </c>
      <c r="C119">
        <v>28</v>
      </c>
      <c r="D119">
        <f t="shared" si="7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22213</v>
      </c>
      <c r="M119">
        <v>21837</v>
      </c>
      <c r="N119">
        <v>21837</v>
      </c>
      <c r="O119">
        <v>0.39796357621617129</v>
      </c>
      <c r="P119">
        <v>0.6020364237838286</v>
      </c>
      <c r="Q119">
        <v>0.72928483377445308</v>
      </c>
      <c r="R119">
        <v>0.27071516622554681</v>
      </c>
      <c r="S119">
        <v>0.22462308740855449</v>
      </c>
      <c r="T119" s="3">
        <v>3777</v>
      </c>
      <c r="U119" s="3">
        <f t="shared" si="8"/>
        <v>-491</v>
      </c>
      <c r="V119">
        <v>5336</v>
      </c>
      <c r="W119">
        <v>3624.6669780236962</v>
      </c>
      <c r="X119">
        <v>3777</v>
      </c>
      <c r="Y119" s="10">
        <v>17.5</v>
      </c>
      <c r="Z119">
        <v>0</v>
      </c>
      <c r="AA119">
        <f t="shared" si="9"/>
        <v>0</v>
      </c>
      <c r="AB119">
        <v>3741</v>
      </c>
      <c r="AC119">
        <v>3922</v>
      </c>
    </row>
    <row r="120" spans="1:29" x14ac:dyDescent="0.6">
      <c r="A120">
        <v>2025</v>
      </c>
      <c r="B120">
        <v>4</v>
      </c>
      <c r="C120">
        <v>29</v>
      </c>
      <c r="D120">
        <f t="shared" si="7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20327</v>
      </c>
      <c r="M120">
        <v>22280</v>
      </c>
      <c r="N120">
        <v>22280</v>
      </c>
      <c r="O120">
        <v>0.39730671097453102</v>
      </c>
      <c r="P120">
        <v>0.60269328902546893</v>
      </c>
      <c r="Q120">
        <v>0.72907573971587813</v>
      </c>
      <c r="R120">
        <v>0.27092426028412192</v>
      </c>
      <c r="S120">
        <v>0.1496556259964564</v>
      </c>
      <c r="T120" s="3">
        <v>3880</v>
      </c>
      <c r="U120" s="3">
        <f t="shared" si="8"/>
        <v>103</v>
      </c>
      <c r="V120">
        <v>5336</v>
      </c>
      <c r="W120">
        <v>3678.4183325364161</v>
      </c>
      <c r="X120">
        <v>3880</v>
      </c>
      <c r="Y120" s="10">
        <v>13.7</v>
      </c>
      <c r="Z120">
        <v>0</v>
      </c>
      <c r="AA120">
        <f t="shared" si="9"/>
        <v>0</v>
      </c>
      <c r="AB120">
        <v>3866</v>
      </c>
      <c r="AC120">
        <v>3786</v>
      </c>
    </row>
    <row r="121" spans="1:29" x14ac:dyDescent="0.6">
      <c r="A121">
        <v>2025</v>
      </c>
      <c r="B121">
        <v>4</v>
      </c>
      <c r="C121">
        <v>30</v>
      </c>
      <c r="D121">
        <f t="shared" si="7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21150</v>
      </c>
      <c r="M121">
        <v>24028</v>
      </c>
      <c r="N121">
        <v>24028</v>
      </c>
      <c r="O121">
        <v>0.39261105656115669</v>
      </c>
      <c r="P121">
        <v>0.6073889434388432</v>
      </c>
      <c r="Q121">
        <v>0.74922904954775293</v>
      </c>
      <c r="R121">
        <v>0.25077095045224712</v>
      </c>
      <c r="S121">
        <v>0.16605760333678751</v>
      </c>
      <c r="T121" s="3">
        <v>4010</v>
      </c>
      <c r="U121" s="3">
        <f t="shared" si="8"/>
        <v>130</v>
      </c>
      <c r="V121">
        <v>5336</v>
      </c>
      <c r="W121">
        <v>3601.4551354268219</v>
      </c>
      <c r="X121">
        <v>4010</v>
      </c>
      <c r="Y121" s="10">
        <v>16</v>
      </c>
      <c r="Z121">
        <v>0</v>
      </c>
      <c r="AA121">
        <f t="shared" si="9"/>
        <v>0</v>
      </c>
      <c r="AB121">
        <v>4095</v>
      </c>
      <c r="AC121">
        <v>3708</v>
      </c>
    </row>
    <row r="122" spans="1:29" x14ac:dyDescent="0.6">
      <c r="A122">
        <v>2025</v>
      </c>
      <c r="B122">
        <v>5</v>
      </c>
      <c r="C122">
        <v>1</v>
      </c>
      <c r="D122">
        <f t="shared" si="7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19818</v>
      </c>
      <c r="M122">
        <v>22933</v>
      </c>
      <c r="N122">
        <v>22933</v>
      </c>
      <c r="O122">
        <v>0.36035516770810888</v>
      </c>
      <c r="P122">
        <v>0.63964483229189117</v>
      </c>
      <c r="Q122">
        <v>0.79299954095350511</v>
      </c>
      <c r="R122">
        <v>0.20700045904649481</v>
      </c>
      <c r="S122">
        <v>0.29249092055997428</v>
      </c>
      <c r="T122" s="3">
        <v>3379</v>
      </c>
      <c r="U122" s="3">
        <f t="shared" si="8"/>
        <v>-631</v>
      </c>
      <c r="V122">
        <v>5336</v>
      </c>
      <c r="W122">
        <v>3393.7425549220238</v>
      </c>
      <c r="X122">
        <v>3379</v>
      </c>
      <c r="Y122" s="10">
        <v>16.2</v>
      </c>
      <c r="Z122">
        <v>19</v>
      </c>
      <c r="AA122">
        <f t="shared" si="9"/>
        <v>307.8</v>
      </c>
      <c r="AB122">
        <v>0</v>
      </c>
      <c r="AC122">
        <v>1046</v>
      </c>
    </row>
    <row r="123" spans="1:29" x14ac:dyDescent="0.6">
      <c r="A123">
        <v>2025</v>
      </c>
      <c r="B123">
        <v>5</v>
      </c>
      <c r="C123">
        <v>2</v>
      </c>
      <c r="D123">
        <f t="shared" si="7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22878</v>
      </c>
      <c r="M123">
        <v>25470</v>
      </c>
      <c r="N123">
        <v>25470</v>
      </c>
      <c r="O123">
        <v>0.39027232358434399</v>
      </c>
      <c r="P123">
        <v>0.60972767641565595</v>
      </c>
      <c r="Q123">
        <v>0.73459645285092856</v>
      </c>
      <c r="R123">
        <v>0.26540354714907138</v>
      </c>
      <c r="S123">
        <v>0.26194820027940241</v>
      </c>
      <c r="T123" s="3">
        <v>2333</v>
      </c>
      <c r="U123" s="3">
        <f t="shared" si="8"/>
        <v>-1046</v>
      </c>
      <c r="V123">
        <v>5336</v>
      </c>
      <c r="W123">
        <v>3890.0276232301521</v>
      </c>
      <c r="X123">
        <v>2333</v>
      </c>
      <c r="Y123" s="10">
        <v>16.100000000000001</v>
      </c>
      <c r="Z123">
        <v>0</v>
      </c>
      <c r="AA123">
        <f t="shared" si="9"/>
        <v>0</v>
      </c>
      <c r="AB123">
        <v>0</v>
      </c>
      <c r="AC123">
        <v>980</v>
      </c>
    </row>
    <row r="124" spans="1:29" x14ac:dyDescent="0.6">
      <c r="A124">
        <v>2025</v>
      </c>
      <c r="B124">
        <v>5</v>
      </c>
      <c r="C124">
        <v>3</v>
      </c>
      <c r="D124">
        <f t="shared" si="7"/>
        <v>6</v>
      </c>
      <c r="E124" t="s">
        <v>20</v>
      </c>
      <c r="F124" t="s">
        <v>13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5"/>
        <v>0</v>
      </c>
      <c r="I124">
        <f t="shared" si="6"/>
        <v>1</v>
      </c>
      <c r="J124" s="12" t="s">
        <v>56</v>
      </c>
      <c r="K124" s="12"/>
      <c r="L124">
        <v>23513</v>
      </c>
      <c r="M124">
        <v>25490</v>
      </c>
      <c r="N124">
        <v>25490</v>
      </c>
      <c r="O124">
        <v>0.39538915875539837</v>
      </c>
      <c r="P124">
        <v>0.60461084124460163</v>
      </c>
      <c r="Q124">
        <v>0.72749912552464946</v>
      </c>
      <c r="R124">
        <v>0.27250087447535049</v>
      </c>
      <c r="S124">
        <v>0.24375703423641551</v>
      </c>
      <c r="T124" s="3">
        <v>1353</v>
      </c>
      <c r="U124" s="3">
        <f t="shared" si="8"/>
        <v>-980</v>
      </c>
      <c r="V124">
        <v>5336</v>
      </c>
      <c r="W124">
        <v>3709.0921329178791</v>
      </c>
      <c r="X124">
        <v>1353</v>
      </c>
      <c r="Y124" s="10">
        <v>14.2</v>
      </c>
      <c r="Z124">
        <v>2.4</v>
      </c>
      <c r="AA124">
        <f t="shared" si="9"/>
        <v>34.08</v>
      </c>
      <c r="AB124">
        <v>0</v>
      </c>
      <c r="AC124">
        <v>854</v>
      </c>
    </row>
    <row r="125" spans="1:29" x14ac:dyDescent="0.6">
      <c r="A125">
        <v>2025</v>
      </c>
      <c r="B125">
        <v>5</v>
      </c>
      <c r="C125">
        <v>4</v>
      </c>
      <c r="D125">
        <f t="shared" si="7"/>
        <v>7</v>
      </c>
      <c r="E125" t="s">
        <v>20</v>
      </c>
      <c r="F125" t="s">
        <v>14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12" t="s">
        <v>56</v>
      </c>
      <c r="K125" s="12"/>
      <c r="L125">
        <v>23516</v>
      </c>
      <c r="M125">
        <v>23969</v>
      </c>
      <c r="N125">
        <v>23969</v>
      </c>
      <c r="O125">
        <v>0.36873696286917917</v>
      </c>
      <c r="P125">
        <v>0.63126303713082077</v>
      </c>
      <c r="Q125">
        <v>0.74437648204402895</v>
      </c>
      <c r="R125">
        <v>0.25562351795597099</v>
      </c>
      <c r="S125">
        <v>0.19144729104845659</v>
      </c>
      <c r="T125" s="3">
        <v>499</v>
      </c>
      <c r="U125" s="3">
        <f t="shared" si="8"/>
        <v>-854</v>
      </c>
      <c r="V125">
        <v>5336</v>
      </c>
      <c r="W125">
        <v>3596.8348109040739</v>
      </c>
      <c r="X125">
        <v>499</v>
      </c>
      <c r="Y125" s="10">
        <v>15.2</v>
      </c>
      <c r="Z125">
        <v>0</v>
      </c>
      <c r="AA125">
        <f t="shared" si="9"/>
        <v>0</v>
      </c>
      <c r="AB125">
        <v>0</v>
      </c>
      <c r="AC125">
        <v>752</v>
      </c>
    </row>
    <row r="126" spans="1:29" x14ac:dyDescent="0.6">
      <c r="A126">
        <v>2025</v>
      </c>
      <c r="B126">
        <v>5</v>
      </c>
      <c r="C126">
        <v>5</v>
      </c>
      <c r="D126">
        <f t="shared" si="7"/>
        <v>1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2" t="s">
        <v>56</v>
      </c>
      <c r="K126" s="12"/>
      <c r="L126">
        <v>23966</v>
      </c>
      <c r="M126">
        <v>22491</v>
      </c>
      <c r="N126">
        <v>22491</v>
      </c>
      <c r="O126">
        <v>0.39171601191705241</v>
      </c>
      <c r="P126">
        <v>0.6082839880829477</v>
      </c>
      <c r="Q126">
        <v>0.73817831771400066</v>
      </c>
      <c r="R126">
        <v>0.26182168228599939</v>
      </c>
      <c r="S126">
        <v>0.108669876572294</v>
      </c>
      <c r="T126" s="4">
        <v>0</v>
      </c>
      <c r="U126" s="4">
        <f t="shared" si="8"/>
        <v>-499</v>
      </c>
      <c r="W126">
        <v>0</v>
      </c>
      <c r="X126">
        <v>0</v>
      </c>
      <c r="Y126" s="10">
        <v>15.3</v>
      </c>
      <c r="Z126">
        <v>3</v>
      </c>
      <c r="AA126">
        <f t="shared" si="9"/>
        <v>45.900000000000006</v>
      </c>
      <c r="AB126">
        <v>0</v>
      </c>
      <c r="AC126">
        <v>308</v>
      </c>
    </row>
    <row r="127" spans="1:29" x14ac:dyDescent="0.6">
      <c r="A127">
        <v>2025</v>
      </c>
      <c r="B127">
        <v>5</v>
      </c>
      <c r="C127">
        <v>6</v>
      </c>
      <c r="D127">
        <f t="shared" si="7"/>
        <v>2</v>
      </c>
      <c r="E127" t="s">
        <v>20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2" t="s">
        <v>56</v>
      </c>
      <c r="K127" s="12"/>
      <c r="L127">
        <v>24837</v>
      </c>
      <c r="M127">
        <v>21860</v>
      </c>
      <c r="N127">
        <v>21860</v>
      </c>
      <c r="O127">
        <v>0.40281916807367552</v>
      </c>
      <c r="P127">
        <v>0.59718083192632454</v>
      </c>
      <c r="Q127">
        <v>0.72726177634664246</v>
      </c>
      <c r="R127">
        <v>0.27273822365335748</v>
      </c>
      <c r="S127">
        <v>0.11802786288763339</v>
      </c>
      <c r="T127" s="4">
        <v>0</v>
      </c>
      <c r="U127" s="4">
        <f t="shared" si="8"/>
        <v>0</v>
      </c>
      <c r="W127">
        <v>0</v>
      </c>
      <c r="X127">
        <v>0</v>
      </c>
      <c r="Y127" s="10">
        <v>13.3</v>
      </c>
      <c r="Z127">
        <v>5.5</v>
      </c>
      <c r="AA127">
        <f t="shared" si="9"/>
        <v>73.150000000000006</v>
      </c>
      <c r="AB127">
        <v>0</v>
      </c>
      <c r="AC127">
        <v>107</v>
      </c>
    </row>
    <row r="128" spans="1:29" x14ac:dyDescent="0.6">
      <c r="A128">
        <v>2025</v>
      </c>
      <c r="B128">
        <v>5</v>
      </c>
      <c r="C128">
        <v>7</v>
      </c>
      <c r="D128">
        <f t="shared" si="7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23212</v>
      </c>
      <c r="M128">
        <v>19596</v>
      </c>
      <c r="N128">
        <v>19596</v>
      </c>
      <c r="O128">
        <v>0.38293007605518992</v>
      </c>
      <c r="P128">
        <v>0.61706992394481019</v>
      </c>
      <c r="Q128">
        <v>0.74680848603631345</v>
      </c>
      <c r="R128">
        <v>0.25319151396368661</v>
      </c>
      <c r="S128">
        <v>0.19789836471224201</v>
      </c>
      <c r="T128" s="4">
        <v>0</v>
      </c>
      <c r="U128" s="4">
        <f t="shared" si="8"/>
        <v>0</v>
      </c>
      <c r="W128">
        <v>0</v>
      </c>
      <c r="X128">
        <v>0</v>
      </c>
      <c r="Y128" s="10">
        <v>14.5</v>
      </c>
      <c r="Z128">
        <v>0</v>
      </c>
      <c r="AA128">
        <f t="shared" si="9"/>
        <v>0</v>
      </c>
      <c r="AB128">
        <v>0</v>
      </c>
      <c r="AC128">
        <v>110</v>
      </c>
    </row>
    <row r="129" spans="1:29" x14ac:dyDescent="0.6">
      <c r="A129">
        <v>2025</v>
      </c>
      <c r="B129">
        <v>5</v>
      </c>
      <c r="C129">
        <v>8</v>
      </c>
      <c r="D129">
        <f t="shared" si="7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21595</v>
      </c>
      <c r="M129">
        <v>19727</v>
      </c>
      <c r="N129">
        <v>19727</v>
      </c>
      <c r="O129">
        <v>0.41076755683345118</v>
      </c>
      <c r="P129">
        <v>0.58923244316654877</v>
      </c>
      <c r="Q129">
        <v>0.73966815074833736</v>
      </c>
      <c r="R129">
        <v>0.26033184925166269</v>
      </c>
      <c r="S129">
        <v>0.18966089428516089</v>
      </c>
      <c r="T129" s="4">
        <v>0</v>
      </c>
      <c r="U129" s="4">
        <f t="shared" si="8"/>
        <v>0</v>
      </c>
      <c r="W129">
        <v>0</v>
      </c>
      <c r="X129">
        <v>0</v>
      </c>
      <c r="Y129" s="10">
        <v>17.3</v>
      </c>
      <c r="Z129">
        <v>0</v>
      </c>
      <c r="AA129">
        <f t="shared" si="9"/>
        <v>0</v>
      </c>
      <c r="AB129">
        <v>0</v>
      </c>
      <c r="AC129">
        <v>73</v>
      </c>
    </row>
    <row r="130" spans="1:29" x14ac:dyDescent="0.6">
      <c r="A130">
        <v>2025</v>
      </c>
      <c r="B130">
        <v>5</v>
      </c>
      <c r="C130">
        <v>9</v>
      </c>
      <c r="D130">
        <f t="shared" si="7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52" si="10" xml:space="preserve"> IF(F130 = "H",1,0)</f>
        <v>0</v>
      </c>
      <c r="I130">
        <f t="shared" ref="I130:I152" si="11">IF(NOT(ISBLANK(F130)), 1, 0)</f>
        <v>0</v>
      </c>
      <c r="L130">
        <v>19301</v>
      </c>
      <c r="M130">
        <v>19133</v>
      </c>
      <c r="N130">
        <v>19133</v>
      </c>
      <c r="O130">
        <v>0.36926902697254183</v>
      </c>
      <c r="P130">
        <v>0.63073097302745817</v>
      </c>
      <c r="Q130">
        <v>0.73084375053506356</v>
      </c>
      <c r="R130">
        <v>0.26915624946493638</v>
      </c>
      <c r="S130">
        <v>0.27834159860657759</v>
      </c>
      <c r="T130" s="4">
        <v>0</v>
      </c>
      <c r="U130" s="4">
        <f t="shared" si="8"/>
        <v>0</v>
      </c>
      <c r="W130">
        <v>0</v>
      </c>
      <c r="X130">
        <v>0</v>
      </c>
      <c r="Y130" s="10">
        <v>15.8</v>
      </c>
      <c r="Z130">
        <v>38.799999999999997</v>
      </c>
      <c r="AA130">
        <f t="shared" si="9"/>
        <v>613.04</v>
      </c>
      <c r="AB130">
        <v>0</v>
      </c>
      <c r="AC130">
        <v>43</v>
      </c>
    </row>
    <row r="131" spans="1:29" x14ac:dyDescent="0.6">
      <c r="A131">
        <v>2025</v>
      </c>
      <c r="B131">
        <v>5</v>
      </c>
      <c r="C131">
        <v>10</v>
      </c>
      <c r="D131">
        <f t="shared" ref="D131:D152" si="12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21734</v>
      </c>
      <c r="M131">
        <v>20998</v>
      </c>
      <c r="N131">
        <v>20998</v>
      </c>
      <c r="O131">
        <v>0.37895683026579041</v>
      </c>
      <c r="P131">
        <v>0.6210431697342097</v>
      </c>
      <c r="Q131">
        <v>0.72979390042766479</v>
      </c>
      <c r="R131">
        <v>0.27020609957233521</v>
      </c>
      <c r="S131">
        <v>0.2209192500168643</v>
      </c>
      <c r="T131" s="4">
        <v>0</v>
      </c>
      <c r="U131" s="4">
        <f t="shared" ref="U131:U152" si="13">T131-T130</f>
        <v>0</v>
      </c>
      <c r="W131">
        <v>0</v>
      </c>
      <c r="X131">
        <v>0</v>
      </c>
      <c r="Y131" s="10">
        <v>15.9</v>
      </c>
      <c r="Z131">
        <v>0</v>
      </c>
      <c r="AA131">
        <f t="shared" ref="AA131:AA152" si="14">Y131*Z131</f>
        <v>0</v>
      </c>
      <c r="AB131">
        <v>0</v>
      </c>
      <c r="AC131">
        <v>21</v>
      </c>
    </row>
    <row r="132" spans="1:29" x14ac:dyDescent="0.6">
      <c r="A132">
        <v>2025</v>
      </c>
      <c r="B132">
        <v>5</v>
      </c>
      <c r="C132">
        <v>11</v>
      </c>
      <c r="D132">
        <f t="shared" si="12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21738</v>
      </c>
      <c r="M132">
        <v>21407</v>
      </c>
      <c r="N132">
        <v>21407</v>
      </c>
      <c r="O132">
        <v>0.36580372722241228</v>
      </c>
      <c r="P132">
        <v>0.63419627277758761</v>
      </c>
      <c r="Q132">
        <v>0.71169853630926294</v>
      </c>
      <c r="R132">
        <v>0.28830146369073711</v>
      </c>
      <c r="S132">
        <v>0.22680107922322459</v>
      </c>
      <c r="T132" s="4">
        <v>0</v>
      </c>
      <c r="U132" s="4">
        <f t="shared" si="13"/>
        <v>0</v>
      </c>
      <c r="W132">
        <v>0</v>
      </c>
      <c r="X132">
        <v>0</v>
      </c>
      <c r="Y132" s="10">
        <v>15.3</v>
      </c>
      <c r="Z132">
        <v>0.6</v>
      </c>
      <c r="AA132">
        <f t="shared" si="14"/>
        <v>9.18</v>
      </c>
      <c r="AB132">
        <v>0</v>
      </c>
      <c r="AC132">
        <v>18</v>
      </c>
    </row>
    <row r="133" spans="1:29" x14ac:dyDescent="0.6">
      <c r="A133">
        <v>2025</v>
      </c>
      <c r="B133">
        <v>5</v>
      </c>
      <c r="C133">
        <v>12</v>
      </c>
      <c r="D133">
        <f t="shared" si="12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21042</v>
      </c>
      <c r="M133">
        <v>21354</v>
      </c>
      <c r="N133">
        <v>21354</v>
      </c>
      <c r="O133">
        <v>0.4070454060801903</v>
      </c>
      <c r="P133">
        <v>0.59295459391980976</v>
      </c>
      <c r="Q133">
        <v>0.70710638387291092</v>
      </c>
      <c r="R133">
        <v>0.29289361612708908</v>
      </c>
      <c r="S133">
        <v>0.22805260589589491</v>
      </c>
      <c r="T133" s="4">
        <v>0</v>
      </c>
      <c r="U133" s="4">
        <f t="shared" si="13"/>
        <v>0</v>
      </c>
      <c r="W133">
        <v>0</v>
      </c>
      <c r="X133">
        <v>0</v>
      </c>
      <c r="Y133" s="10">
        <v>17.399999999999999</v>
      </c>
      <c r="Z133">
        <v>0</v>
      </c>
      <c r="AA133">
        <f t="shared" si="14"/>
        <v>0</v>
      </c>
      <c r="AB133">
        <v>0</v>
      </c>
      <c r="AC133">
        <v>6</v>
      </c>
    </row>
    <row r="134" spans="1:29" x14ac:dyDescent="0.6">
      <c r="A134">
        <v>2025</v>
      </c>
      <c r="B134">
        <v>5</v>
      </c>
      <c r="C134">
        <v>13</v>
      </c>
      <c r="D134">
        <f t="shared" si="12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19972</v>
      </c>
      <c r="M134">
        <v>19763</v>
      </c>
      <c r="N134">
        <v>19763</v>
      </c>
      <c r="O134">
        <v>0.41869535693065102</v>
      </c>
      <c r="P134">
        <v>0.58130464306934904</v>
      </c>
      <c r="Q134">
        <v>0.68927102309455257</v>
      </c>
      <c r="R134">
        <v>0.31072897690544748</v>
      </c>
      <c r="S134">
        <v>0.16750063661828371</v>
      </c>
      <c r="T134" s="4">
        <v>0</v>
      </c>
      <c r="U134" s="4">
        <f t="shared" si="13"/>
        <v>0</v>
      </c>
      <c r="W134">
        <v>0</v>
      </c>
      <c r="X134">
        <v>0</v>
      </c>
      <c r="Y134" s="10">
        <v>17.7</v>
      </c>
      <c r="Z134">
        <v>0</v>
      </c>
      <c r="AA134">
        <f t="shared" si="14"/>
        <v>0</v>
      </c>
      <c r="AB134">
        <v>0</v>
      </c>
      <c r="AC134">
        <v>8</v>
      </c>
    </row>
    <row r="135" spans="1:29" x14ac:dyDescent="0.6">
      <c r="A135">
        <v>2025</v>
      </c>
      <c r="B135">
        <v>5</v>
      </c>
      <c r="C135">
        <v>14</v>
      </c>
      <c r="D135">
        <f t="shared" si="12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19417</v>
      </c>
      <c r="M135">
        <v>21142</v>
      </c>
      <c r="N135">
        <v>21142</v>
      </c>
      <c r="O135">
        <v>0.40193359221769348</v>
      </c>
      <c r="P135">
        <v>0.59806640778230646</v>
      </c>
      <c r="Q135">
        <v>0.72550442030500306</v>
      </c>
      <c r="R135">
        <v>0.27449557969499688</v>
      </c>
      <c r="S135">
        <v>0.1182454653543708</v>
      </c>
      <c r="T135" s="4">
        <v>0</v>
      </c>
      <c r="U135" s="4">
        <f t="shared" si="13"/>
        <v>0</v>
      </c>
      <c r="W135">
        <v>0</v>
      </c>
      <c r="X135">
        <v>0</v>
      </c>
      <c r="Y135" s="10">
        <v>18.7</v>
      </c>
      <c r="Z135">
        <v>0</v>
      </c>
      <c r="AA135">
        <f t="shared" si="14"/>
        <v>0</v>
      </c>
      <c r="AB135">
        <v>0</v>
      </c>
      <c r="AC135">
        <v>4</v>
      </c>
    </row>
    <row r="136" spans="1:29" x14ac:dyDescent="0.6">
      <c r="A136">
        <v>2025</v>
      </c>
      <c r="B136">
        <v>5</v>
      </c>
      <c r="C136">
        <v>15</v>
      </c>
      <c r="D136">
        <f t="shared" si="12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21885</v>
      </c>
      <c r="M136">
        <v>21763</v>
      </c>
      <c r="N136">
        <v>21763</v>
      </c>
      <c r="O136">
        <v>0.42031261702541978</v>
      </c>
      <c r="P136">
        <v>0.57968738297458022</v>
      </c>
      <c r="Q136">
        <v>0.71105854575623284</v>
      </c>
      <c r="R136">
        <v>0.2889414542437671</v>
      </c>
      <c r="S136">
        <v>0.18199076844360029</v>
      </c>
      <c r="T136" s="4">
        <v>0</v>
      </c>
      <c r="U136" s="4">
        <f t="shared" si="13"/>
        <v>0</v>
      </c>
      <c r="W136">
        <v>0</v>
      </c>
      <c r="X136">
        <v>0</v>
      </c>
      <c r="Y136" s="10">
        <v>18.399999999999999</v>
      </c>
      <c r="Z136">
        <v>1.4</v>
      </c>
      <c r="AA136">
        <f t="shared" si="14"/>
        <v>25.759999999999998</v>
      </c>
      <c r="AB136">
        <v>0</v>
      </c>
      <c r="AC136">
        <v>1</v>
      </c>
    </row>
    <row r="137" spans="1:29" x14ac:dyDescent="0.6">
      <c r="A137">
        <v>2025</v>
      </c>
      <c r="B137">
        <v>5</v>
      </c>
      <c r="C137">
        <v>16</v>
      </c>
      <c r="D137">
        <f t="shared" si="12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22175</v>
      </c>
      <c r="M137">
        <v>22707</v>
      </c>
      <c r="N137">
        <v>22707</v>
      </c>
      <c r="O137">
        <v>0.43248513309066938</v>
      </c>
      <c r="P137">
        <v>0.56751486690933051</v>
      </c>
      <c r="Q137">
        <v>0.72232208391377939</v>
      </c>
      <c r="R137">
        <v>0.27767791608622061</v>
      </c>
      <c r="S137">
        <v>0.2799475850946439</v>
      </c>
      <c r="T137" s="4">
        <v>0</v>
      </c>
      <c r="U137" s="4">
        <f t="shared" si="13"/>
        <v>0</v>
      </c>
      <c r="W137">
        <v>0</v>
      </c>
      <c r="X137">
        <v>0</v>
      </c>
      <c r="Y137" s="10">
        <v>18.8</v>
      </c>
      <c r="Z137">
        <v>58</v>
      </c>
      <c r="AA137">
        <f t="shared" si="14"/>
        <v>1090.4000000000001</v>
      </c>
      <c r="AB137">
        <v>0</v>
      </c>
      <c r="AC137">
        <v>1</v>
      </c>
    </row>
    <row r="138" spans="1:29" x14ac:dyDescent="0.6">
      <c r="A138">
        <v>2025</v>
      </c>
      <c r="B138">
        <v>5</v>
      </c>
      <c r="C138">
        <v>17</v>
      </c>
      <c r="D138">
        <f t="shared" si="12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23175</v>
      </c>
      <c r="M138">
        <v>23240</v>
      </c>
      <c r="N138">
        <v>23240</v>
      </c>
      <c r="O138">
        <v>0.41063890248583779</v>
      </c>
      <c r="P138">
        <v>0.58936109751416221</v>
      </c>
      <c r="Q138">
        <v>0.71182007288194882</v>
      </c>
      <c r="R138">
        <v>0.28817992711805118</v>
      </c>
      <c r="S138">
        <v>0.17289131617706829</v>
      </c>
      <c r="T138" s="4">
        <v>0</v>
      </c>
      <c r="U138" s="4">
        <f t="shared" si="13"/>
        <v>0</v>
      </c>
      <c r="W138">
        <v>0</v>
      </c>
      <c r="X138">
        <v>0</v>
      </c>
      <c r="Y138" s="10">
        <v>18.600000000000001</v>
      </c>
      <c r="Z138">
        <v>0.6</v>
      </c>
      <c r="AA138">
        <f t="shared" si="14"/>
        <v>11.16</v>
      </c>
      <c r="AB138">
        <v>0</v>
      </c>
      <c r="AC138">
        <v>2</v>
      </c>
    </row>
    <row r="139" spans="1:29" x14ac:dyDescent="0.6">
      <c r="A139">
        <v>2025</v>
      </c>
      <c r="B139">
        <v>5</v>
      </c>
      <c r="C139">
        <v>18</v>
      </c>
      <c r="D139">
        <f t="shared" si="12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23247</v>
      </c>
      <c r="M139">
        <v>22783</v>
      </c>
      <c r="N139">
        <v>22783</v>
      </c>
      <c r="O139">
        <v>0.38699654920243148</v>
      </c>
      <c r="P139">
        <v>0.61300345079756846</v>
      </c>
      <c r="Q139">
        <v>0.71527240733123088</v>
      </c>
      <c r="R139">
        <v>0.28472759266876912</v>
      </c>
      <c r="S139">
        <v>0.11300784183137121</v>
      </c>
      <c r="T139" s="4">
        <v>0</v>
      </c>
      <c r="U139" s="4">
        <f t="shared" si="13"/>
        <v>0</v>
      </c>
      <c r="W139">
        <v>0</v>
      </c>
      <c r="X139">
        <v>0</v>
      </c>
      <c r="Y139" s="10">
        <v>18.100000000000001</v>
      </c>
      <c r="Z139">
        <v>0</v>
      </c>
      <c r="AA139">
        <f t="shared" si="14"/>
        <v>0</v>
      </c>
      <c r="AB139">
        <v>0</v>
      </c>
      <c r="AC139">
        <v>1</v>
      </c>
    </row>
    <row r="140" spans="1:29" x14ac:dyDescent="0.6">
      <c r="A140">
        <v>2025</v>
      </c>
      <c r="B140">
        <v>5</v>
      </c>
      <c r="C140">
        <v>19</v>
      </c>
      <c r="D140">
        <f t="shared" si="12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22827</v>
      </c>
      <c r="M140">
        <v>21662</v>
      </c>
      <c r="N140">
        <v>21662</v>
      </c>
      <c r="O140">
        <v>0.40971269134354182</v>
      </c>
      <c r="P140">
        <v>0.59028730865645818</v>
      </c>
      <c r="Q140">
        <v>0.71106954105406117</v>
      </c>
      <c r="R140">
        <v>0.28893045894593877</v>
      </c>
      <c r="S140">
        <v>0.21531639994397231</v>
      </c>
      <c r="T140" s="4">
        <v>0</v>
      </c>
      <c r="U140" s="4">
        <f t="shared" si="13"/>
        <v>0</v>
      </c>
      <c r="W140">
        <v>0</v>
      </c>
      <c r="X140">
        <v>0</v>
      </c>
      <c r="Y140" s="10">
        <v>19</v>
      </c>
      <c r="Z140">
        <v>0</v>
      </c>
      <c r="AA140">
        <f t="shared" si="14"/>
        <v>0</v>
      </c>
      <c r="AB140">
        <v>0</v>
      </c>
      <c r="AC140">
        <v>0</v>
      </c>
    </row>
    <row r="141" spans="1:29" x14ac:dyDescent="0.6">
      <c r="A141">
        <v>2025</v>
      </c>
      <c r="B141">
        <v>5</v>
      </c>
      <c r="C141">
        <v>20</v>
      </c>
      <c r="D141">
        <f t="shared" si="12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21463</v>
      </c>
      <c r="M141">
        <v>20844</v>
      </c>
      <c r="N141">
        <v>20844</v>
      </c>
      <c r="O141">
        <v>0.41023178570756419</v>
      </c>
      <c r="P141">
        <v>0.58976821429243576</v>
      </c>
      <c r="Q141">
        <v>0.69777908078081097</v>
      </c>
      <c r="R141">
        <v>0.30222091921918909</v>
      </c>
      <c r="S141">
        <v>0.1091075735106877</v>
      </c>
      <c r="T141" s="4">
        <v>0</v>
      </c>
      <c r="U141" s="4">
        <f t="shared" si="13"/>
        <v>0</v>
      </c>
      <c r="W141">
        <v>0</v>
      </c>
      <c r="X141">
        <v>0</v>
      </c>
      <c r="Y141" s="10">
        <v>21.6</v>
      </c>
      <c r="Z141">
        <v>0</v>
      </c>
      <c r="AA141">
        <f t="shared" si="14"/>
        <v>0</v>
      </c>
      <c r="AB141">
        <v>0</v>
      </c>
      <c r="AC141">
        <v>2</v>
      </c>
    </row>
    <row r="142" spans="1:29" x14ac:dyDescent="0.6">
      <c r="A142">
        <v>2025</v>
      </c>
      <c r="B142">
        <v>5</v>
      </c>
      <c r="C142">
        <v>21</v>
      </c>
      <c r="D142">
        <f t="shared" si="12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20676</v>
      </c>
      <c r="M142">
        <v>21215</v>
      </c>
      <c r="N142">
        <v>21215</v>
      </c>
      <c r="O142">
        <v>0.41423459758234837</v>
      </c>
      <c r="P142">
        <v>0.58576540241765152</v>
      </c>
      <c r="Q142">
        <v>0.72366196375711944</v>
      </c>
      <c r="R142">
        <v>0.2763380362428805</v>
      </c>
      <c r="S142">
        <v>0.1953604354123385</v>
      </c>
      <c r="T142" s="4">
        <v>0</v>
      </c>
      <c r="U142" s="4">
        <f t="shared" si="13"/>
        <v>0</v>
      </c>
      <c r="W142">
        <v>0</v>
      </c>
      <c r="X142">
        <v>0</v>
      </c>
      <c r="Y142" s="10">
        <v>22.2</v>
      </c>
      <c r="Z142">
        <v>0</v>
      </c>
      <c r="AA142">
        <f t="shared" si="14"/>
        <v>0</v>
      </c>
      <c r="AB142">
        <v>0</v>
      </c>
      <c r="AC142">
        <v>3</v>
      </c>
    </row>
    <row r="143" spans="1:29" x14ac:dyDescent="0.6">
      <c r="A143">
        <v>2025</v>
      </c>
      <c r="B143">
        <v>5</v>
      </c>
      <c r="C143">
        <v>22</v>
      </c>
      <c r="D143">
        <f t="shared" si="12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22670</v>
      </c>
      <c r="M143">
        <v>22851</v>
      </c>
      <c r="N143">
        <v>22851</v>
      </c>
      <c r="O143">
        <v>0.42073133214546438</v>
      </c>
      <c r="P143">
        <v>0.57926866785453568</v>
      </c>
      <c r="Q143">
        <v>0.72431509692072427</v>
      </c>
      <c r="R143">
        <v>0.27568490307927568</v>
      </c>
      <c r="S143">
        <v>9.7015767170565925E-2</v>
      </c>
      <c r="T143" s="4">
        <v>0</v>
      </c>
      <c r="U143" s="4">
        <f t="shared" si="13"/>
        <v>0</v>
      </c>
      <c r="W143">
        <v>0</v>
      </c>
      <c r="X143">
        <v>0</v>
      </c>
      <c r="Y143" s="10">
        <v>18.2</v>
      </c>
      <c r="Z143">
        <v>0</v>
      </c>
      <c r="AA143">
        <f t="shared" si="14"/>
        <v>0</v>
      </c>
      <c r="AB143">
        <v>0</v>
      </c>
      <c r="AC143">
        <v>1</v>
      </c>
    </row>
    <row r="144" spans="1:29" x14ac:dyDescent="0.6">
      <c r="A144">
        <v>2025</v>
      </c>
      <c r="B144">
        <v>5</v>
      </c>
      <c r="C144">
        <v>23</v>
      </c>
      <c r="D144">
        <f t="shared" si="12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23472</v>
      </c>
      <c r="M144">
        <v>23156</v>
      </c>
      <c r="N144">
        <v>23156</v>
      </c>
      <c r="O144">
        <v>0.41233218810509309</v>
      </c>
      <c r="P144">
        <v>0.5876678118949068</v>
      </c>
      <c r="Q144">
        <v>0.71775983282648337</v>
      </c>
      <c r="R144">
        <v>0.28224016717351658</v>
      </c>
      <c r="S144">
        <v>0.21640000064002191</v>
      </c>
      <c r="T144" s="4">
        <v>0</v>
      </c>
      <c r="U144" s="4">
        <f t="shared" si="13"/>
        <v>0</v>
      </c>
      <c r="W144">
        <v>0</v>
      </c>
      <c r="X144">
        <v>0</v>
      </c>
      <c r="Y144" s="10">
        <v>17.899999999999999</v>
      </c>
      <c r="Z144">
        <v>0</v>
      </c>
      <c r="AA144">
        <f t="shared" si="14"/>
        <v>0</v>
      </c>
      <c r="AB144">
        <v>0</v>
      </c>
      <c r="AC144">
        <v>0</v>
      </c>
    </row>
    <row r="145" spans="1:29" x14ac:dyDescent="0.6">
      <c r="A145">
        <v>2025</v>
      </c>
      <c r="B145">
        <v>5</v>
      </c>
      <c r="C145">
        <v>24</v>
      </c>
      <c r="D145">
        <f t="shared" si="12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23901</v>
      </c>
      <c r="M145">
        <v>23292</v>
      </c>
      <c r="N145">
        <v>23292</v>
      </c>
      <c r="O145">
        <v>0.41310096093833121</v>
      </c>
      <c r="P145">
        <v>0.58689903906166885</v>
      </c>
      <c r="Q145">
        <v>0.71737876214519813</v>
      </c>
      <c r="R145">
        <v>0.28262123785480192</v>
      </c>
      <c r="S145">
        <v>0.1608141906152287</v>
      </c>
      <c r="T145" s="5">
        <v>0</v>
      </c>
      <c r="U145" s="5">
        <f t="shared" si="13"/>
        <v>0</v>
      </c>
      <c r="W145">
        <v>0</v>
      </c>
      <c r="X145">
        <v>0</v>
      </c>
      <c r="Y145" s="10">
        <v>14.6</v>
      </c>
      <c r="Z145">
        <v>3.1</v>
      </c>
      <c r="AA145">
        <f t="shared" si="14"/>
        <v>45.26</v>
      </c>
      <c r="AB145">
        <v>0</v>
      </c>
      <c r="AC145">
        <v>1</v>
      </c>
    </row>
    <row r="146" spans="1:29" x14ac:dyDescent="0.6">
      <c r="A146">
        <v>2025</v>
      </c>
      <c r="B146">
        <v>5</v>
      </c>
      <c r="C146">
        <v>25</v>
      </c>
      <c r="D146">
        <f t="shared" si="12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23014</v>
      </c>
      <c r="M146">
        <v>22607</v>
      </c>
      <c r="N146">
        <v>22607</v>
      </c>
      <c r="O146">
        <v>0.38266899079592581</v>
      </c>
      <c r="P146">
        <v>0.61733100920407424</v>
      </c>
      <c r="Q146">
        <v>0.75739240979179057</v>
      </c>
      <c r="R146">
        <v>0.24260759020820941</v>
      </c>
      <c r="S146">
        <v>0.1140742556377231</v>
      </c>
      <c r="T146" s="5">
        <v>0</v>
      </c>
      <c r="U146" s="5">
        <f t="shared" si="13"/>
        <v>0</v>
      </c>
      <c r="W146">
        <v>0</v>
      </c>
      <c r="X146">
        <v>0</v>
      </c>
      <c r="Y146" s="10">
        <v>15.9</v>
      </c>
      <c r="Z146">
        <v>0.3</v>
      </c>
      <c r="AA146">
        <f t="shared" si="14"/>
        <v>4.7699999999999996</v>
      </c>
      <c r="AB146">
        <v>0</v>
      </c>
      <c r="AC146">
        <v>0</v>
      </c>
    </row>
    <row r="147" spans="1:29" x14ac:dyDescent="0.6">
      <c r="A147">
        <v>2025</v>
      </c>
      <c r="B147">
        <v>5</v>
      </c>
      <c r="C147">
        <v>26</v>
      </c>
      <c r="D147">
        <f t="shared" si="12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22658</v>
      </c>
      <c r="M147">
        <v>22097</v>
      </c>
      <c r="N147">
        <v>22097</v>
      </c>
      <c r="O147">
        <v>0.39603948907017961</v>
      </c>
      <c r="P147">
        <v>0.60396051092982039</v>
      </c>
      <c r="Q147">
        <v>0.74731031968883632</v>
      </c>
      <c r="R147">
        <v>0.25268968031116368</v>
      </c>
      <c r="S147">
        <v>0.18630611715650081</v>
      </c>
      <c r="T147" s="5">
        <v>0</v>
      </c>
      <c r="U147" s="5">
        <f t="shared" si="13"/>
        <v>0</v>
      </c>
      <c r="W147">
        <v>0</v>
      </c>
      <c r="X147">
        <v>0</v>
      </c>
      <c r="Y147" s="10">
        <v>17.600000000000001</v>
      </c>
      <c r="Z147">
        <v>0</v>
      </c>
      <c r="AA147">
        <f t="shared" si="14"/>
        <v>0</v>
      </c>
      <c r="AB147">
        <v>0</v>
      </c>
      <c r="AC147">
        <v>0</v>
      </c>
    </row>
    <row r="148" spans="1:29" x14ac:dyDescent="0.6">
      <c r="A148">
        <v>2025</v>
      </c>
      <c r="B148">
        <v>5</v>
      </c>
      <c r="C148">
        <v>27</v>
      </c>
      <c r="D148">
        <f t="shared" si="12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21163</v>
      </c>
      <c r="M148">
        <v>20340</v>
      </c>
      <c r="N148">
        <v>20340</v>
      </c>
      <c r="O148">
        <v>0.40721909366054332</v>
      </c>
      <c r="P148">
        <v>0.59278090633945668</v>
      </c>
      <c r="Q148">
        <v>0.74019225477976158</v>
      </c>
      <c r="R148">
        <v>0.25980774522023842</v>
      </c>
      <c r="S148">
        <v>0.15283533621723391</v>
      </c>
      <c r="T148" s="5">
        <v>0</v>
      </c>
      <c r="U148" s="5">
        <f t="shared" si="13"/>
        <v>0</v>
      </c>
      <c r="W148">
        <v>0</v>
      </c>
      <c r="X148">
        <v>0</v>
      </c>
      <c r="Y148" s="10">
        <v>19</v>
      </c>
      <c r="Z148">
        <v>0</v>
      </c>
      <c r="AA148">
        <f t="shared" si="14"/>
        <v>0</v>
      </c>
      <c r="AB148">
        <v>0</v>
      </c>
      <c r="AC148">
        <v>0</v>
      </c>
    </row>
    <row r="149" spans="1:29" x14ac:dyDescent="0.6">
      <c r="A149">
        <v>2025</v>
      </c>
      <c r="B149">
        <v>5</v>
      </c>
      <c r="C149">
        <v>28</v>
      </c>
      <c r="D149">
        <f t="shared" si="12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20637</v>
      </c>
      <c r="M149">
        <v>20959</v>
      </c>
      <c r="N149">
        <v>20959</v>
      </c>
      <c r="O149">
        <v>0.39410445076079748</v>
      </c>
      <c r="P149">
        <v>0.60589554923920252</v>
      </c>
      <c r="Q149">
        <v>0.75540090714239316</v>
      </c>
      <c r="R149">
        <v>0.24459909285760681</v>
      </c>
      <c r="S149">
        <v>0.13087138609584431</v>
      </c>
      <c r="T149" s="5">
        <v>0</v>
      </c>
      <c r="U149" s="5">
        <f t="shared" si="13"/>
        <v>0</v>
      </c>
      <c r="W149">
        <v>0</v>
      </c>
      <c r="X149">
        <v>0</v>
      </c>
      <c r="Y149" s="10">
        <v>19.899999999999999</v>
      </c>
      <c r="Z149">
        <v>0</v>
      </c>
      <c r="AA149">
        <f t="shared" si="14"/>
        <v>0</v>
      </c>
      <c r="AB149">
        <v>0</v>
      </c>
      <c r="AC149">
        <v>1</v>
      </c>
    </row>
    <row r="150" spans="1:29" x14ac:dyDescent="0.6">
      <c r="A150">
        <v>2025</v>
      </c>
      <c r="B150">
        <v>5</v>
      </c>
      <c r="C150">
        <v>29</v>
      </c>
      <c r="D150">
        <f t="shared" si="12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22470</v>
      </c>
      <c r="M150">
        <v>22219</v>
      </c>
      <c r="N150">
        <v>22219</v>
      </c>
      <c r="O150">
        <v>0.41888255230552512</v>
      </c>
      <c r="P150">
        <v>0.58111744769447493</v>
      </c>
      <c r="Q150">
        <v>0.74746353202987781</v>
      </c>
      <c r="R150">
        <v>0.25253646797012219</v>
      </c>
      <c r="S150">
        <v>0.18985114291455499</v>
      </c>
      <c r="T150" s="5">
        <v>0</v>
      </c>
      <c r="U150" s="5">
        <f t="shared" si="13"/>
        <v>0</v>
      </c>
      <c r="W150">
        <v>0</v>
      </c>
      <c r="X150">
        <v>0</v>
      </c>
      <c r="Y150" s="10">
        <v>18.8</v>
      </c>
      <c r="Z150">
        <v>0</v>
      </c>
      <c r="AA150">
        <f t="shared" si="14"/>
        <v>0</v>
      </c>
      <c r="AB150">
        <v>0</v>
      </c>
      <c r="AC150">
        <v>0</v>
      </c>
    </row>
    <row r="151" spans="1:29" x14ac:dyDescent="0.6">
      <c r="A151">
        <v>2025</v>
      </c>
      <c r="B151">
        <v>5</v>
      </c>
      <c r="C151">
        <v>30</v>
      </c>
      <c r="D151">
        <f t="shared" si="12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22724</v>
      </c>
      <c r="M151">
        <v>24155</v>
      </c>
      <c r="N151">
        <v>24155</v>
      </c>
      <c r="O151">
        <v>0.39850506087530307</v>
      </c>
      <c r="P151">
        <v>0.60149493912469687</v>
      </c>
      <c r="Q151">
        <v>0.75702110269584322</v>
      </c>
      <c r="R151">
        <v>0.24297889730415681</v>
      </c>
      <c r="S151">
        <v>0.22397062760384559</v>
      </c>
      <c r="T151" s="5">
        <v>0</v>
      </c>
      <c r="U151" s="5">
        <f t="shared" si="13"/>
        <v>0</v>
      </c>
      <c r="W151">
        <v>0</v>
      </c>
      <c r="X151">
        <v>0</v>
      </c>
      <c r="Y151" s="10">
        <v>18.600000000000001</v>
      </c>
      <c r="Z151">
        <v>0</v>
      </c>
      <c r="AA151">
        <f t="shared" si="14"/>
        <v>0</v>
      </c>
      <c r="AB151">
        <v>0</v>
      </c>
      <c r="AC151">
        <v>0</v>
      </c>
    </row>
    <row r="152" spans="1:29" x14ac:dyDescent="0.6">
      <c r="A152">
        <v>2025</v>
      </c>
      <c r="B152">
        <v>5</v>
      </c>
      <c r="C152">
        <v>31</v>
      </c>
      <c r="D152">
        <f t="shared" si="12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22876</v>
      </c>
      <c r="M152">
        <v>24622</v>
      </c>
      <c r="N152">
        <v>24622</v>
      </c>
      <c r="O152">
        <v>0.41078129816519909</v>
      </c>
      <c r="P152">
        <v>0.58921870183480085</v>
      </c>
      <c r="Q152">
        <v>0.75309039086128871</v>
      </c>
      <c r="R152">
        <v>0.24690960913871129</v>
      </c>
      <c r="S152">
        <v>0.12053261495985949</v>
      </c>
      <c r="T152" s="5">
        <v>0</v>
      </c>
      <c r="U152" s="5">
        <f t="shared" si="13"/>
        <v>0</v>
      </c>
      <c r="W152">
        <v>0</v>
      </c>
      <c r="X152">
        <v>0</v>
      </c>
      <c r="Y152" s="10">
        <v>19.600000000000001</v>
      </c>
      <c r="Z152">
        <v>0</v>
      </c>
      <c r="AA152">
        <f t="shared" si="14"/>
        <v>0</v>
      </c>
      <c r="AB152">
        <v>0</v>
      </c>
      <c r="AC152">
        <v>0</v>
      </c>
    </row>
    <row r="153" spans="1:29" x14ac:dyDescent="0.6">
      <c r="Y153" s="10"/>
    </row>
    <row r="154" spans="1:29" x14ac:dyDescent="0.6">
      <c r="Y154" s="10"/>
    </row>
    <row r="155" spans="1:29" x14ac:dyDescent="0.6">
      <c r="Y155" s="10"/>
    </row>
    <row r="156" spans="1:29" x14ac:dyDescent="0.6">
      <c r="Y156" s="10"/>
    </row>
    <row r="157" spans="1:29" x14ac:dyDescent="0.6">
      <c r="Y157" s="10"/>
    </row>
    <row r="158" spans="1:29" x14ac:dyDescent="0.6">
      <c r="Y158" s="10"/>
    </row>
    <row r="159" spans="1:29" x14ac:dyDescent="0.6">
      <c r="Y159" s="10"/>
    </row>
    <row r="160" spans="1:29" x14ac:dyDescent="0.6">
      <c r="Y160" s="10"/>
    </row>
    <row r="161" spans="25:25" x14ac:dyDescent="0.6">
      <c r="Y161" s="10"/>
    </row>
    <row r="162" spans="25:25" x14ac:dyDescent="0.6">
      <c r="Y162" s="10"/>
    </row>
    <row r="163" spans="25:25" x14ac:dyDescent="0.6">
      <c r="Y163" s="10"/>
    </row>
    <row r="164" spans="25:25" x14ac:dyDescent="0.6">
      <c r="Y164" s="10"/>
    </row>
    <row r="165" spans="25:25" x14ac:dyDescent="0.6">
      <c r="Y165" s="10"/>
    </row>
    <row r="166" spans="25:25" x14ac:dyDescent="0.6">
      <c r="Y166" s="10"/>
    </row>
    <row r="167" spans="25:25" x14ac:dyDescent="0.6">
      <c r="Y167" s="10"/>
    </row>
    <row r="168" spans="25:25" x14ac:dyDescent="0.6">
      <c r="Y168" s="10"/>
    </row>
    <row r="169" spans="25:25" x14ac:dyDescent="0.6">
      <c r="Y169" s="10"/>
    </row>
    <row r="170" spans="25:25" x14ac:dyDescent="0.6">
      <c r="Y170" s="10"/>
    </row>
    <row r="171" spans="25:25" x14ac:dyDescent="0.6">
      <c r="Y171" s="10"/>
    </row>
    <row r="172" spans="25:25" x14ac:dyDescent="0.6">
      <c r="Y172" s="10"/>
    </row>
    <row r="173" spans="25:25" x14ac:dyDescent="0.6">
      <c r="Y173" s="10"/>
    </row>
    <row r="174" spans="25:25" x14ac:dyDescent="0.6">
      <c r="Y174" s="10"/>
    </row>
    <row r="175" spans="25:25" x14ac:dyDescent="0.6">
      <c r="Y175" s="10"/>
    </row>
    <row r="176" spans="25:25" x14ac:dyDescent="0.6">
      <c r="Y176" s="10"/>
    </row>
    <row r="177" spans="25:25" x14ac:dyDescent="0.6">
      <c r="Y177" s="10"/>
    </row>
    <row r="178" spans="25:25" x14ac:dyDescent="0.6">
      <c r="Y178" s="10"/>
    </row>
    <row r="179" spans="25:25" x14ac:dyDescent="0.6">
      <c r="Y179" s="10"/>
    </row>
    <row r="180" spans="25:25" x14ac:dyDescent="0.6">
      <c r="Y180" s="10"/>
    </row>
    <row r="181" spans="25:25" x14ac:dyDescent="0.6">
      <c r="Y181" s="10"/>
    </row>
    <row r="182" spans="25:25" x14ac:dyDescent="0.6">
      <c r="Y182" s="10"/>
    </row>
    <row r="183" spans="25:25" x14ac:dyDescent="0.6">
      <c r="Y183" s="10"/>
    </row>
    <row r="184" spans="25:25" x14ac:dyDescent="0.6">
      <c r="Y184" s="10"/>
    </row>
    <row r="185" spans="25:25" x14ac:dyDescent="0.6">
      <c r="Y185" s="10"/>
    </row>
    <row r="186" spans="25:25" x14ac:dyDescent="0.6">
      <c r="Y186" s="10"/>
    </row>
    <row r="187" spans="25:25" x14ac:dyDescent="0.6">
      <c r="Y187" s="10"/>
    </row>
    <row r="188" spans="25:25" x14ac:dyDescent="0.6">
      <c r="Y188" s="10"/>
    </row>
    <row r="189" spans="25:25" x14ac:dyDescent="0.6">
      <c r="Y189" s="10"/>
    </row>
    <row r="190" spans="25:25" x14ac:dyDescent="0.6">
      <c r="Y190" s="10"/>
    </row>
    <row r="191" spans="25:25" x14ac:dyDescent="0.6">
      <c r="Y191" s="10"/>
    </row>
    <row r="192" spans="25:25" x14ac:dyDescent="0.6">
      <c r="Y192" s="10"/>
    </row>
    <row r="193" spans="25:25" x14ac:dyDescent="0.6">
      <c r="Y193" s="10"/>
    </row>
    <row r="194" spans="25:25" x14ac:dyDescent="0.6">
      <c r="Y194" s="10"/>
    </row>
    <row r="195" spans="25:25" x14ac:dyDescent="0.6">
      <c r="Y195" s="10"/>
    </row>
    <row r="196" spans="25:25" x14ac:dyDescent="0.6">
      <c r="Y196" s="10"/>
    </row>
    <row r="197" spans="25:25" x14ac:dyDescent="0.6">
      <c r="Y197" s="10"/>
    </row>
    <row r="198" spans="25:25" x14ac:dyDescent="0.6">
      <c r="Y198" s="10"/>
    </row>
    <row r="199" spans="25:25" x14ac:dyDescent="0.6">
      <c r="Y199" s="10"/>
    </row>
    <row r="200" spans="25:25" x14ac:dyDescent="0.6">
      <c r="Y200" s="10"/>
    </row>
    <row r="201" spans="25:25" x14ac:dyDescent="0.6">
      <c r="Y201" s="10"/>
    </row>
    <row r="202" spans="25:25" x14ac:dyDescent="0.6">
      <c r="Y202" s="10"/>
    </row>
    <row r="203" spans="25:25" x14ac:dyDescent="0.6">
      <c r="Y203" s="10"/>
    </row>
    <row r="204" spans="25:25" x14ac:dyDescent="0.6">
      <c r="Y204" s="10"/>
    </row>
    <row r="205" spans="25:25" x14ac:dyDescent="0.6">
      <c r="Y205" s="10"/>
    </row>
    <row r="206" spans="25:25" x14ac:dyDescent="0.6">
      <c r="Y206" s="10"/>
    </row>
    <row r="207" spans="25:25" x14ac:dyDescent="0.6">
      <c r="Y207" s="10"/>
    </row>
    <row r="208" spans="25:25" x14ac:dyDescent="0.6">
      <c r="Y208" s="10"/>
    </row>
    <row r="209" spans="25:25" x14ac:dyDescent="0.6">
      <c r="Y209" s="10"/>
    </row>
    <row r="210" spans="25:25" x14ac:dyDescent="0.6">
      <c r="Y210" s="10"/>
    </row>
    <row r="211" spans="25:25" x14ac:dyDescent="0.6">
      <c r="Y211" s="10"/>
    </row>
    <row r="212" spans="25:25" x14ac:dyDescent="0.6">
      <c r="Y212" s="10"/>
    </row>
    <row r="213" spans="25:25" x14ac:dyDescent="0.6">
      <c r="Y213" s="10"/>
    </row>
    <row r="214" spans="25:25" x14ac:dyDescent="0.6">
      <c r="Y214" s="10"/>
    </row>
    <row r="215" spans="25:25" x14ac:dyDescent="0.6">
      <c r="Y215" s="10"/>
    </row>
    <row r="216" spans="25:25" x14ac:dyDescent="0.6">
      <c r="Y216" s="10"/>
    </row>
    <row r="217" spans="25:25" x14ac:dyDescent="0.6">
      <c r="Y217" s="10"/>
    </row>
    <row r="218" spans="25:25" x14ac:dyDescent="0.6">
      <c r="Y218" s="10"/>
    </row>
    <row r="219" spans="25:25" x14ac:dyDescent="0.6">
      <c r="Y219" s="10"/>
    </row>
    <row r="220" spans="25:25" x14ac:dyDescent="0.6">
      <c r="Y220" s="10"/>
    </row>
    <row r="221" spans="25:25" x14ac:dyDescent="0.6">
      <c r="Y221" s="10"/>
    </row>
    <row r="222" spans="25:25" x14ac:dyDescent="0.6">
      <c r="Y222" s="10"/>
    </row>
    <row r="223" spans="25:25" x14ac:dyDescent="0.6">
      <c r="Y223" s="10"/>
    </row>
    <row r="224" spans="25:25" x14ac:dyDescent="0.6">
      <c r="Y224" s="10"/>
    </row>
    <row r="225" spans="25:25" x14ac:dyDescent="0.6">
      <c r="Y225" s="10"/>
    </row>
    <row r="226" spans="25:25" x14ac:dyDescent="0.6">
      <c r="Y226" s="10"/>
    </row>
    <row r="227" spans="25:25" x14ac:dyDescent="0.6">
      <c r="Y227" s="10"/>
    </row>
    <row r="228" spans="25:25" x14ac:dyDescent="0.6">
      <c r="Y228" s="10"/>
    </row>
    <row r="229" spans="25:25" x14ac:dyDescent="0.6">
      <c r="Y229" s="10"/>
    </row>
    <row r="230" spans="25:25" x14ac:dyDescent="0.6">
      <c r="Y230" s="10"/>
    </row>
    <row r="231" spans="25:25" x14ac:dyDescent="0.6">
      <c r="Y231" s="10"/>
    </row>
    <row r="232" spans="25:25" x14ac:dyDescent="0.6">
      <c r="Y232" s="10"/>
    </row>
    <row r="233" spans="25:25" x14ac:dyDescent="0.6">
      <c r="Y233" s="10"/>
    </row>
    <row r="234" spans="25:25" x14ac:dyDescent="0.6">
      <c r="Y234" s="10"/>
    </row>
    <row r="235" spans="25:25" x14ac:dyDescent="0.6">
      <c r="Y235" s="10"/>
    </row>
    <row r="236" spans="25:25" x14ac:dyDescent="0.6">
      <c r="Y236" s="10"/>
    </row>
    <row r="237" spans="25:25" x14ac:dyDescent="0.6">
      <c r="Y237" s="10"/>
    </row>
    <row r="238" spans="25:25" x14ac:dyDescent="0.6">
      <c r="Y238" s="10"/>
    </row>
    <row r="239" spans="25:25" x14ac:dyDescent="0.6">
      <c r="Y239" s="10"/>
    </row>
    <row r="240" spans="25:25" x14ac:dyDescent="0.6">
      <c r="Y240" s="10"/>
    </row>
    <row r="241" spans="25:25" x14ac:dyDescent="0.6">
      <c r="Y241" s="10"/>
    </row>
    <row r="242" spans="25:25" x14ac:dyDescent="0.6">
      <c r="Y242" s="10"/>
    </row>
    <row r="243" spans="25:25" x14ac:dyDescent="0.6">
      <c r="Y243" s="10"/>
    </row>
    <row r="244" spans="25:25" x14ac:dyDescent="0.6">
      <c r="Y244" s="10"/>
    </row>
    <row r="245" spans="25:25" x14ac:dyDescent="0.6">
      <c r="Y245" s="10"/>
    </row>
    <row r="246" spans="25:25" x14ac:dyDescent="0.6">
      <c r="Y246" s="10"/>
    </row>
    <row r="247" spans="25:25" x14ac:dyDescent="0.6">
      <c r="Y247" s="10"/>
    </row>
    <row r="248" spans="25:25" x14ac:dyDescent="0.6">
      <c r="Y248" s="10"/>
    </row>
    <row r="249" spans="25:25" x14ac:dyDescent="0.6">
      <c r="Y249" s="10"/>
    </row>
    <row r="250" spans="25:25" x14ac:dyDescent="0.6">
      <c r="Y250" s="10"/>
    </row>
    <row r="251" spans="25:25" x14ac:dyDescent="0.6">
      <c r="Y251" s="10"/>
    </row>
    <row r="252" spans="25:25" x14ac:dyDescent="0.6">
      <c r="Y252" s="10"/>
    </row>
    <row r="253" spans="25:25" x14ac:dyDescent="0.6">
      <c r="Y253" s="10"/>
    </row>
    <row r="254" spans="25:25" x14ac:dyDescent="0.6">
      <c r="Y254" s="10"/>
    </row>
    <row r="255" spans="25:25" x14ac:dyDescent="0.6">
      <c r="Y255" s="10"/>
    </row>
    <row r="256" spans="25:25" x14ac:dyDescent="0.6">
      <c r="Y256" s="10"/>
    </row>
    <row r="257" spans="25:25" x14ac:dyDescent="0.6">
      <c r="Y257" s="10"/>
    </row>
    <row r="258" spans="25:25" x14ac:dyDescent="0.6">
      <c r="Y258" s="10"/>
    </row>
    <row r="259" spans="25:25" x14ac:dyDescent="0.6">
      <c r="Y259" s="10"/>
    </row>
    <row r="260" spans="25:25" x14ac:dyDescent="0.6">
      <c r="Y260" s="10"/>
    </row>
    <row r="261" spans="25:25" x14ac:dyDescent="0.6">
      <c r="Y261" s="10"/>
    </row>
    <row r="262" spans="25:25" x14ac:dyDescent="0.6">
      <c r="Y262" s="10"/>
    </row>
    <row r="263" spans="25:25" x14ac:dyDescent="0.6">
      <c r="Y263" s="10"/>
    </row>
    <row r="264" spans="25:25" x14ac:dyDescent="0.6">
      <c r="Y264" s="10"/>
    </row>
    <row r="265" spans="25:25" x14ac:dyDescent="0.6">
      <c r="Y265" s="10"/>
    </row>
    <row r="266" spans="25:25" x14ac:dyDescent="0.6">
      <c r="Y266" s="10"/>
    </row>
    <row r="267" spans="25:25" x14ac:dyDescent="0.6">
      <c r="Y267" s="10"/>
    </row>
    <row r="268" spans="25:25" x14ac:dyDescent="0.6">
      <c r="Y268" s="10"/>
    </row>
    <row r="269" spans="25:25" x14ac:dyDescent="0.6">
      <c r="Y269" s="10"/>
    </row>
    <row r="270" spans="25:25" x14ac:dyDescent="0.6">
      <c r="Y270" s="10"/>
    </row>
    <row r="271" spans="25:25" x14ac:dyDescent="0.6">
      <c r="Y271" s="10"/>
    </row>
    <row r="272" spans="25:25" x14ac:dyDescent="0.6">
      <c r="Y272" s="10"/>
    </row>
    <row r="273" spans="25:25" x14ac:dyDescent="0.6">
      <c r="Y273" s="10"/>
    </row>
    <row r="274" spans="25:25" x14ac:dyDescent="0.6">
      <c r="Y274" s="10"/>
    </row>
    <row r="275" spans="25:25" x14ac:dyDescent="0.6">
      <c r="Y275" s="10"/>
    </row>
    <row r="276" spans="25:25" x14ac:dyDescent="0.6">
      <c r="Y276" s="10"/>
    </row>
    <row r="277" spans="25:25" x14ac:dyDescent="0.6">
      <c r="Y277" s="10"/>
    </row>
    <row r="278" spans="25:25" x14ac:dyDescent="0.6">
      <c r="Y278" s="10"/>
    </row>
    <row r="279" spans="25:25" x14ac:dyDescent="0.6">
      <c r="Y279" s="10"/>
    </row>
    <row r="280" spans="25:25" x14ac:dyDescent="0.6">
      <c r="Y280" s="10"/>
    </row>
    <row r="281" spans="25:25" x14ac:dyDescent="0.6">
      <c r="Y281" s="10"/>
    </row>
    <row r="282" spans="25:25" x14ac:dyDescent="0.6">
      <c r="Y282" s="10"/>
    </row>
    <row r="283" spans="25:25" x14ac:dyDescent="0.6">
      <c r="Y283" s="10"/>
    </row>
    <row r="284" spans="25:25" x14ac:dyDescent="0.6">
      <c r="Y284" s="10"/>
    </row>
    <row r="285" spans="25:25" x14ac:dyDescent="0.6">
      <c r="Y285" s="10"/>
    </row>
    <row r="286" spans="25:25" x14ac:dyDescent="0.6">
      <c r="Y286" s="10"/>
    </row>
    <row r="287" spans="25:25" x14ac:dyDescent="0.6">
      <c r="Y287" s="10"/>
    </row>
    <row r="288" spans="25:25" x14ac:dyDescent="0.6">
      <c r="Y288" s="10"/>
    </row>
    <row r="289" spans="25:25" x14ac:dyDescent="0.6">
      <c r="Y289" s="10"/>
    </row>
    <row r="290" spans="25:25" x14ac:dyDescent="0.6">
      <c r="Y290" s="10"/>
    </row>
    <row r="291" spans="25:25" x14ac:dyDescent="0.6">
      <c r="Y291" s="10"/>
    </row>
    <row r="292" spans="25:25" x14ac:dyDescent="0.6">
      <c r="Y292" s="10"/>
    </row>
    <row r="293" spans="25:25" x14ac:dyDescent="0.6">
      <c r="Y293" s="10"/>
    </row>
    <row r="294" spans="25:25" x14ac:dyDescent="0.6">
      <c r="Y294" s="10"/>
    </row>
    <row r="295" spans="25:25" x14ac:dyDescent="0.6">
      <c r="Y295" s="10"/>
    </row>
    <row r="296" spans="25:25" x14ac:dyDescent="0.6">
      <c r="Y296" s="10"/>
    </row>
    <row r="297" spans="25:25" x14ac:dyDescent="0.6">
      <c r="Y297" s="10"/>
    </row>
    <row r="298" spans="25:25" x14ac:dyDescent="0.6">
      <c r="Y298" s="10"/>
    </row>
    <row r="299" spans="25:25" x14ac:dyDescent="0.6">
      <c r="Y299" s="10"/>
    </row>
    <row r="300" spans="25:25" x14ac:dyDescent="0.6">
      <c r="Y300" s="10"/>
    </row>
    <row r="301" spans="25:25" x14ac:dyDescent="0.6">
      <c r="Y301" s="10"/>
    </row>
    <row r="302" spans="25:25" x14ac:dyDescent="0.6">
      <c r="Y302" s="10"/>
    </row>
    <row r="303" spans="25:25" x14ac:dyDescent="0.6">
      <c r="Y303" s="10"/>
    </row>
    <row r="304" spans="25:25" x14ac:dyDescent="0.6">
      <c r="Y304" s="10"/>
    </row>
    <row r="305" spans="25:25" x14ac:dyDescent="0.6">
      <c r="Y305" s="10"/>
    </row>
    <row r="306" spans="25:25" x14ac:dyDescent="0.6">
      <c r="Y306" s="10"/>
    </row>
    <row r="307" spans="25:25" x14ac:dyDescent="0.6">
      <c r="Y307" s="10"/>
    </row>
    <row r="308" spans="25:25" x14ac:dyDescent="0.6">
      <c r="Y308" s="10"/>
    </row>
    <row r="309" spans="25:25" x14ac:dyDescent="0.6">
      <c r="Y309" s="10"/>
    </row>
    <row r="310" spans="25:25" x14ac:dyDescent="0.6">
      <c r="Y310" s="10"/>
    </row>
    <row r="311" spans="25:25" x14ac:dyDescent="0.6">
      <c r="Y311" s="10"/>
    </row>
    <row r="312" spans="25:25" x14ac:dyDescent="0.6">
      <c r="Y312" s="10"/>
    </row>
    <row r="313" spans="25:25" x14ac:dyDescent="0.6">
      <c r="Y313" s="10"/>
    </row>
    <row r="314" spans="25:25" x14ac:dyDescent="0.6">
      <c r="Y314" s="10"/>
    </row>
    <row r="315" spans="25:25" x14ac:dyDescent="0.6">
      <c r="Y315" s="10"/>
    </row>
    <row r="316" spans="25:25" x14ac:dyDescent="0.6">
      <c r="Y316" s="10"/>
    </row>
    <row r="317" spans="25:25" x14ac:dyDescent="0.6">
      <c r="Y317" s="10"/>
    </row>
    <row r="318" spans="25:25" x14ac:dyDescent="0.6">
      <c r="Y318" s="10"/>
    </row>
    <row r="319" spans="25:25" x14ac:dyDescent="0.6">
      <c r="Y319" s="10"/>
    </row>
    <row r="320" spans="25:25" x14ac:dyDescent="0.6">
      <c r="Y320" s="10"/>
    </row>
    <row r="321" spans="25:25" x14ac:dyDescent="0.6">
      <c r="Y321" s="10"/>
    </row>
    <row r="322" spans="25:25" x14ac:dyDescent="0.6">
      <c r="Y322" s="10"/>
    </row>
    <row r="323" spans="25:25" x14ac:dyDescent="0.6">
      <c r="Y323" s="10"/>
    </row>
    <row r="324" spans="25:25" x14ac:dyDescent="0.6">
      <c r="Y324" s="10"/>
    </row>
    <row r="325" spans="25:25" x14ac:dyDescent="0.6">
      <c r="Y325" s="10"/>
    </row>
    <row r="326" spans="25:25" x14ac:dyDescent="0.6">
      <c r="Y326" s="10"/>
    </row>
    <row r="327" spans="25:25" x14ac:dyDescent="0.6">
      <c r="Y327" s="10"/>
    </row>
    <row r="328" spans="25:25" x14ac:dyDescent="0.6">
      <c r="Y328" s="10"/>
    </row>
    <row r="329" spans="25:25" x14ac:dyDescent="0.6">
      <c r="Y329" s="10"/>
    </row>
    <row r="330" spans="25:25" x14ac:dyDescent="0.6">
      <c r="Y330" s="10"/>
    </row>
    <row r="331" spans="25:25" x14ac:dyDescent="0.6">
      <c r="Y331" s="10"/>
    </row>
    <row r="332" spans="25:25" x14ac:dyDescent="0.6">
      <c r="Y332" s="10"/>
    </row>
    <row r="333" spans="25:25" x14ac:dyDescent="0.6">
      <c r="Y333" s="10"/>
    </row>
    <row r="334" spans="25:25" x14ac:dyDescent="0.6">
      <c r="Y334" s="10"/>
    </row>
    <row r="335" spans="25:25" x14ac:dyDescent="0.6">
      <c r="Y335" s="10"/>
    </row>
    <row r="336" spans="25:25" x14ac:dyDescent="0.6">
      <c r="Y336" s="10"/>
    </row>
    <row r="337" spans="25:25" x14ac:dyDescent="0.6">
      <c r="Y337" s="10"/>
    </row>
    <row r="338" spans="25:25" x14ac:dyDescent="0.6">
      <c r="Y338" s="10"/>
    </row>
    <row r="339" spans="25:25" x14ac:dyDescent="0.6">
      <c r="Y339" s="10"/>
    </row>
    <row r="340" spans="25:25" x14ac:dyDescent="0.6">
      <c r="Y340" s="10"/>
    </row>
    <row r="341" spans="25:25" x14ac:dyDescent="0.6">
      <c r="Y341" s="10"/>
    </row>
    <row r="342" spans="25:25" x14ac:dyDescent="0.6">
      <c r="Y342" s="10"/>
    </row>
    <row r="343" spans="25:25" x14ac:dyDescent="0.6">
      <c r="Y343" s="10"/>
    </row>
    <row r="344" spans="25:25" x14ac:dyDescent="0.6">
      <c r="Y344" s="10"/>
    </row>
    <row r="345" spans="25:25" x14ac:dyDescent="0.6">
      <c r="Y345" s="10"/>
    </row>
    <row r="346" spans="25:25" x14ac:dyDescent="0.6">
      <c r="Y346" s="10"/>
    </row>
    <row r="347" spans="25:25" x14ac:dyDescent="0.6">
      <c r="Y347" s="10"/>
    </row>
    <row r="348" spans="25:25" x14ac:dyDescent="0.6">
      <c r="Y348" s="10"/>
    </row>
    <row r="349" spans="25:25" x14ac:dyDescent="0.6">
      <c r="Y349" s="10"/>
    </row>
    <row r="350" spans="25:25" x14ac:dyDescent="0.6">
      <c r="Y350" s="10"/>
    </row>
    <row r="351" spans="25:25" x14ac:dyDescent="0.6">
      <c r="Y351" s="10"/>
    </row>
    <row r="352" spans="25:25" x14ac:dyDescent="0.6">
      <c r="Y352" s="10"/>
    </row>
    <row r="353" spans="25:25" x14ac:dyDescent="0.6">
      <c r="Y353" s="10"/>
    </row>
    <row r="354" spans="25:25" x14ac:dyDescent="0.6">
      <c r="Y354" s="10"/>
    </row>
    <row r="355" spans="25:25" x14ac:dyDescent="0.6">
      <c r="Y355" s="10"/>
    </row>
    <row r="356" spans="25:25" x14ac:dyDescent="0.6">
      <c r="Y356" s="10"/>
    </row>
    <row r="357" spans="25:25" x14ac:dyDescent="0.6">
      <c r="Y357" s="10"/>
    </row>
    <row r="358" spans="25:25" x14ac:dyDescent="0.6">
      <c r="Y358" s="10"/>
    </row>
    <row r="359" spans="25:25" x14ac:dyDescent="0.6">
      <c r="Y359" s="10"/>
    </row>
    <row r="360" spans="25:25" x14ac:dyDescent="0.6">
      <c r="Y360" s="10"/>
    </row>
    <row r="361" spans="25:25" x14ac:dyDescent="0.6">
      <c r="Y361" s="10"/>
    </row>
    <row r="362" spans="25:25" x14ac:dyDescent="0.6">
      <c r="Y362" s="10"/>
    </row>
    <row r="363" spans="25:25" x14ac:dyDescent="0.6">
      <c r="Y363" s="10"/>
    </row>
    <row r="364" spans="25:25" x14ac:dyDescent="0.6">
      <c r="Y364" s="10"/>
    </row>
    <row r="365" spans="25:25" x14ac:dyDescent="0.6">
      <c r="Y365" s="10"/>
    </row>
    <row r="366" spans="25:25" x14ac:dyDescent="0.6">
      <c r="Y366" s="10"/>
    </row>
    <row r="367" spans="25:25" x14ac:dyDescent="0.6">
      <c r="Y367" s="10"/>
    </row>
  </sheetData>
  <phoneticPr fontId="2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773A-3431-4A78-8D9A-298D6D937292}">
  <dimension ref="A1:AB367"/>
  <sheetViews>
    <sheetView zoomScale="55" zoomScaleNormal="55" workbookViewId="0">
      <selection activeCell="Y26" sqref="Y26"/>
    </sheetView>
  </sheetViews>
  <sheetFormatPr defaultRowHeight="16.899999999999999" x14ac:dyDescent="0.6"/>
  <cols>
    <col min="4" max="4" width="11.1875" bestFit="1" customWidth="1"/>
    <col min="10" max="10" width="10.5" bestFit="1" customWidth="1"/>
    <col min="11" max="11" width="10.5" customWidth="1"/>
    <col min="12" max="12" width="12.8125" bestFit="1" customWidth="1"/>
    <col min="24" max="24" width="11.6875" bestFit="1" customWidth="1"/>
  </cols>
  <sheetData>
    <row r="1" spans="1:28" x14ac:dyDescent="0.6">
      <c r="A1" s="1" t="s">
        <v>0</v>
      </c>
      <c r="B1" s="1" t="s">
        <v>1</v>
      </c>
      <c r="C1" s="1" t="s">
        <v>2</v>
      </c>
      <c r="D1" s="1" t="s">
        <v>47</v>
      </c>
      <c r="E1" s="7" t="s">
        <v>43</v>
      </c>
      <c r="F1" s="8" t="s">
        <v>44</v>
      </c>
      <c r="G1" s="8" t="s">
        <v>45</v>
      </c>
      <c r="H1" s="8" t="s">
        <v>46</v>
      </c>
      <c r="I1" s="8" t="s">
        <v>54</v>
      </c>
      <c r="J1" s="11" t="s">
        <v>51</v>
      </c>
      <c r="K1" s="11" t="s">
        <v>103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42</v>
      </c>
      <c r="T1" s="1" t="s">
        <v>94</v>
      </c>
      <c r="U1" s="1" t="s">
        <v>100</v>
      </c>
      <c r="V1" s="1" t="s">
        <v>98</v>
      </c>
      <c r="W1" s="1" t="s">
        <v>99</v>
      </c>
      <c r="X1" s="1" t="s">
        <v>49</v>
      </c>
      <c r="Y1" s="9" t="s">
        <v>50</v>
      </c>
      <c r="Z1" s="19" t="s">
        <v>95</v>
      </c>
      <c r="AA1" s="20" t="s">
        <v>101</v>
      </c>
      <c r="AB1" s="20" t="s">
        <v>102</v>
      </c>
    </row>
    <row r="2" spans="1:28" x14ac:dyDescent="0.6">
      <c r="A2">
        <v>2025</v>
      </c>
      <c r="B2">
        <v>1</v>
      </c>
      <c r="C2">
        <v>1</v>
      </c>
      <c r="D2">
        <f>WEEKDAY(DATE(A2,B2,C2), 2)</f>
        <v>3</v>
      </c>
      <c r="E2" t="s">
        <v>10</v>
      </c>
      <c r="F2" t="s">
        <v>11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12" t="s">
        <v>59</v>
      </c>
      <c r="K2" s="12"/>
      <c r="L2">
        <v>22744</v>
      </c>
      <c r="M2">
        <v>22636</v>
      </c>
      <c r="N2">
        <v>0.3906664085524949</v>
      </c>
      <c r="O2">
        <v>0.6093335914475051</v>
      </c>
      <c r="P2">
        <v>0.72781563804373861</v>
      </c>
      <c r="Q2">
        <v>0.27218436195626139</v>
      </c>
      <c r="R2">
        <v>0.16803756579526019</v>
      </c>
      <c r="S2" s="3">
        <v>4343</v>
      </c>
      <c r="T2" s="3">
        <f>S2 - 4247</f>
        <v>96</v>
      </c>
      <c r="U2">
        <v>5336</v>
      </c>
      <c r="V2">
        <v>3646.477913599635</v>
      </c>
      <c r="W2">
        <v>4343</v>
      </c>
      <c r="X2" s="10">
        <v>5.3</v>
      </c>
      <c r="Y2">
        <v>0</v>
      </c>
      <c r="Z2">
        <f>X2*Y2</f>
        <v>0</v>
      </c>
      <c r="AA2">
        <v>3082</v>
      </c>
      <c r="AB2">
        <v>3269</v>
      </c>
    </row>
    <row r="3" spans="1:28" x14ac:dyDescent="0.6">
      <c r="A3">
        <v>2025</v>
      </c>
      <c r="B3">
        <v>1</v>
      </c>
      <c r="C3">
        <v>2</v>
      </c>
      <c r="D3">
        <f t="shared" ref="D3:D66" si="2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22032</v>
      </c>
      <c r="M3">
        <v>23211</v>
      </c>
      <c r="N3">
        <v>0.41534832556504381</v>
      </c>
      <c r="O3">
        <v>0.58465167443495614</v>
      </c>
      <c r="P3">
        <v>0.72186124360868809</v>
      </c>
      <c r="Q3">
        <v>0.27813875639131203</v>
      </c>
      <c r="R3">
        <v>0.23936023453494731</v>
      </c>
      <c r="S3" s="3">
        <v>4166</v>
      </c>
      <c r="T3" s="3">
        <f t="shared" ref="T3:T66" si="3">S3-S2</f>
        <v>-177</v>
      </c>
      <c r="U3">
        <v>5336</v>
      </c>
      <c r="V3">
        <v>4092.749907389215</v>
      </c>
      <c r="W3">
        <v>4166</v>
      </c>
      <c r="X3" s="10">
        <v>6.7</v>
      </c>
      <c r="Y3">
        <v>0</v>
      </c>
      <c r="Z3">
        <f t="shared" ref="Z3:Z66" si="4">X3*Y3</f>
        <v>0</v>
      </c>
      <c r="AA3">
        <v>3405</v>
      </c>
      <c r="AB3">
        <v>3490</v>
      </c>
    </row>
    <row r="4" spans="1:28" x14ac:dyDescent="0.6">
      <c r="A4">
        <v>2025</v>
      </c>
      <c r="B4">
        <v>1</v>
      </c>
      <c r="C4">
        <v>3</v>
      </c>
      <c r="D4">
        <f t="shared" si="2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21">
        <v>0</v>
      </c>
      <c r="M4" s="21">
        <v>22616</v>
      </c>
      <c r="N4" s="21">
        <v>0.39855072499999999</v>
      </c>
      <c r="O4" s="21">
        <v>0.60144927500000001</v>
      </c>
      <c r="P4" s="21">
        <v>0.65942029000000002</v>
      </c>
      <c r="Q4" s="21">
        <v>0.34057970999999998</v>
      </c>
      <c r="R4">
        <v>0.24915681023333461</v>
      </c>
      <c r="S4" s="3">
        <v>4152</v>
      </c>
      <c r="T4" s="3">
        <f t="shared" si="3"/>
        <v>-14</v>
      </c>
      <c r="U4">
        <v>5336</v>
      </c>
      <c r="V4">
        <v>4049.063265746141</v>
      </c>
      <c r="W4">
        <v>4152</v>
      </c>
      <c r="X4" s="10">
        <v>2.7</v>
      </c>
      <c r="Y4">
        <v>0</v>
      </c>
      <c r="Z4">
        <f t="shared" si="4"/>
        <v>0</v>
      </c>
      <c r="AA4">
        <v>3494</v>
      </c>
      <c r="AB4">
        <v>3262</v>
      </c>
    </row>
    <row r="5" spans="1:28" x14ac:dyDescent="0.6">
      <c r="A5">
        <v>2025</v>
      </c>
      <c r="B5">
        <v>1</v>
      </c>
      <c r="C5">
        <v>4</v>
      </c>
      <c r="D5">
        <f t="shared" si="2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21">
        <v>0</v>
      </c>
      <c r="M5" s="21">
        <v>24159</v>
      </c>
      <c r="N5" s="21">
        <v>0.405405405</v>
      </c>
      <c r="O5" s="21">
        <v>0.594594595</v>
      </c>
      <c r="P5" s="21">
        <v>0.662162162</v>
      </c>
      <c r="Q5" s="21">
        <v>0.337837838</v>
      </c>
      <c r="R5">
        <v>0.1872745277538892</v>
      </c>
      <c r="S5" s="3">
        <v>4348</v>
      </c>
      <c r="T5" s="3">
        <f t="shared" si="3"/>
        <v>196</v>
      </c>
      <c r="U5">
        <v>5336</v>
      </c>
      <c r="V5">
        <v>4255.618154516832</v>
      </c>
      <c r="W5">
        <v>4348</v>
      </c>
      <c r="X5" s="10">
        <v>3.2</v>
      </c>
      <c r="Y5">
        <v>0</v>
      </c>
      <c r="Z5">
        <f t="shared" si="4"/>
        <v>0</v>
      </c>
      <c r="AA5">
        <v>3700</v>
      </c>
      <c r="AB5">
        <v>3858</v>
      </c>
    </row>
    <row r="6" spans="1:28" x14ac:dyDescent="0.6">
      <c r="A6">
        <v>2025</v>
      </c>
      <c r="B6">
        <v>1</v>
      </c>
      <c r="C6">
        <v>5</v>
      </c>
      <c r="D6">
        <f t="shared" si="2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21">
        <v>0</v>
      </c>
      <c r="M6" s="21">
        <v>24042</v>
      </c>
      <c r="N6" s="21">
        <v>0.39726027400000002</v>
      </c>
      <c r="O6" s="21">
        <v>0.60273972600000003</v>
      </c>
      <c r="P6" s="21">
        <v>0.65753424699999996</v>
      </c>
      <c r="Q6" s="21">
        <v>0.34246575299999998</v>
      </c>
      <c r="R6">
        <v>0.28996716836610981</v>
      </c>
      <c r="S6" s="3">
        <v>4227</v>
      </c>
      <c r="T6" s="3">
        <f t="shared" si="3"/>
        <v>-121</v>
      </c>
      <c r="U6">
        <v>5336</v>
      </c>
      <c r="V6">
        <v>4328.3267447087856</v>
      </c>
      <c r="W6">
        <v>4227</v>
      </c>
      <c r="X6" s="10">
        <v>6.1</v>
      </c>
      <c r="Y6">
        <v>0</v>
      </c>
      <c r="Z6">
        <f t="shared" si="4"/>
        <v>0</v>
      </c>
      <c r="AA6">
        <v>3678</v>
      </c>
      <c r="AB6">
        <v>4174</v>
      </c>
    </row>
    <row r="7" spans="1:28" x14ac:dyDescent="0.6">
      <c r="A7">
        <v>2025</v>
      </c>
      <c r="B7">
        <v>1</v>
      </c>
      <c r="C7">
        <v>6</v>
      </c>
      <c r="D7">
        <f t="shared" si="2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21">
        <v>0</v>
      </c>
      <c r="M7" s="21">
        <v>22109</v>
      </c>
      <c r="N7" s="21">
        <v>0.407407407</v>
      </c>
      <c r="O7" s="21">
        <v>0.592592593</v>
      </c>
      <c r="P7" s="21">
        <v>0.64444444400000001</v>
      </c>
      <c r="Q7" s="21">
        <v>0.35555555599999999</v>
      </c>
      <c r="R7">
        <v>0.20764085491594139</v>
      </c>
      <c r="S7" s="3">
        <v>3796</v>
      </c>
      <c r="T7" s="3">
        <f t="shared" si="3"/>
        <v>-431</v>
      </c>
      <c r="U7">
        <v>5336</v>
      </c>
      <c r="V7">
        <v>3880.6517114534031</v>
      </c>
      <c r="W7">
        <v>3796</v>
      </c>
      <c r="X7" s="10">
        <v>5.5</v>
      </c>
      <c r="Y7">
        <v>0</v>
      </c>
      <c r="Z7">
        <f t="shared" si="4"/>
        <v>0</v>
      </c>
      <c r="AA7">
        <v>3744</v>
      </c>
      <c r="AB7">
        <v>3662</v>
      </c>
    </row>
    <row r="8" spans="1:28" x14ac:dyDescent="0.6">
      <c r="A8">
        <v>2025</v>
      </c>
      <c r="B8">
        <v>1</v>
      </c>
      <c r="C8">
        <v>7</v>
      </c>
      <c r="D8">
        <f t="shared" si="2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21">
        <v>0</v>
      </c>
      <c r="M8" s="21">
        <v>22237</v>
      </c>
      <c r="N8" s="21">
        <v>0.401459854</v>
      </c>
      <c r="O8" s="21">
        <v>0.59854014600000005</v>
      </c>
      <c r="P8" s="21">
        <v>0.64233576599999997</v>
      </c>
      <c r="Q8" s="21">
        <v>0.35766423400000003</v>
      </c>
      <c r="R8">
        <v>0.25936112952624157</v>
      </c>
      <c r="S8" s="3">
        <v>3988</v>
      </c>
      <c r="T8" s="3">
        <f t="shared" si="3"/>
        <v>192</v>
      </c>
      <c r="U8">
        <v>5336</v>
      </c>
      <c r="V8">
        <v>3994.4642363270368</v>
      </c>
      <c r="W8">
        <v>3988</v>
      </c>
      <c r="X8" s="10">
        <v>1.4</v>
      </c>
      <c r="Y8">
        <v>0</v>
      </c>
      <c r="Z8">
        <f t="shared" si="4"/>
        <v>0</v>
      </c>
      <c r="AA8">
        <v>3571</v>
      </c>
      <c r="AB8">
        <v>3362</v>
      </c>
    </row>
    <row r="9" spans="1:28" x14ac:dyDescent="0.6">
      <c r="A9">
        <v>2025</v>
      </c>
      <c r="B9">
        <v>1</v>
      </c>
      <c r="C9">
        <v>8</v>
      </c>
      <c r="D9">
        <f t="shared" si="2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21">
        <v>0</v>
      </c>
      <c r="M9" s="21">
        <v>22479</v>
      </c>
      <c r="N9" s="21">
        <v>0.384057971</v>
      </c>
      <c r="O9" s="21">
        <v>0.61594202899999995</v>
      </c>
      <c r="P9" s="21">
        <v>0.65217391300000005</v>
      </c>
      <c r="Q9" s="21">
        <v>0.34782608700000001</v>
      </c>
      <c r="R9">
        <v>0.13752994804844471</v>
      </c>
      <c r="S9" s="3">
        <v>4232</v>
      </c>
      <c r="T9" s="3">
        <f t="shared" si="3"/>
        <v>244</v>
      </c>
      <c r="U9">
        <v>5336</v>
      </c>
      <c r="V9">
        <v>3973.5016804214529</v>
      </c>
      <c r="W9">
        <v>4232</v>
      </c>
      <c r="X9" s="10">
        <v>3</v>
      </c>
      <c r="Y9">
        <v>0</v>
      </c>
      <c r="Z9">
        <f t="shared" si="4"/>
        <v>0</v>
      </c>
      <c r="AA9">
        <v>3717</v>
      </c>
      <c r="AB9">
        <v>3430</v>
      </c>
    </row>
    <row r="10" spans="1:28" x14ac:dyDescent="0.6">
      <c r="A10">
        <v>2025</v>
      </c>
      <c r="B10">
        <v>1</v>
      </c>
      <c r="C10">
        <v>9</v>
      </c>
      <c r="D10">
        <f t="shared" si="2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21">
        <v>0</v>
      </c>
      <c r="M10" s="21">
        <v>23200</v>
      </c>
      <c r="N10" s="21">
        <v>0.40559440600000002</v>
      </c>
      <c r="O10" s="21">
        <v>0.59440559400000004</v>
      </c>
      <c r="P10" s="21">
        <v>0.65034965</v>
      </c>
      <c r="Q10" s="21">
        <v>0.34965035</v>
      </c>
      <c r="R10">
        <v>0.35281875417324332</v>
      </c>
      <c r="S10" s="3">
        <v>4352</v>
      </c>
      <c r="T10" s="3">
        <f t="shared" si="3"/>
        <v>120</v>
      </c>
      <c r="U10">
        <v>5336</v>
      </c>
      <c r="V10">
        <v>4169.7625394849729</v>
      </c>
      <c r="W10">
        <v>4352</v>
      </c>
      <c r="X10" s="10">
        <v>-3.5</v>
      </c>
      <c r="Y10">
        <v>0</v>
      </c>
      <c r="Z10">
        <f t="shared" si="4"/>
        <v>0</v>
      </c>
      <c r="AA10">
        <v>3340</v>
      </c>
      <c r="AB10">
        <v>3212</v>
      </c>
    </row>
    <row r="11" spans="1:28" x14ac:dyDescent="0.6">
      <c r="A11">
        <v>2025</v>
      </c>
      <c r="B11">
        <v>1</v>
      </c>
      <c r="C11">
        <v>10</v>
      </c>
      <c r="D11">
        <f t="shared" si="2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21">
        <v>0</v>
      </c>
      <c r="M11" s="21">
        <v>22179</v>
      </c>
      <c r="N11" s="21">
        <v>0.39416058399999998</v>
      </c>
      <c r="O11" s="21">
        <v>0.60583941600000002</v>
      </c>
      <c r="P11" s="21">
        <v>0.63503649600000001</v>
      </c>
      <c r="Q11" s="21">
        <v>0.36496350399999999</v>
      </c>
      <c r="R11">
        <v>0.34410423294506343</v>
      </c>
      <c r="S11" s="3">
        <v>4452</v>
      </c>
      <c r="T11" s="3">
        <f t="shared" si="3"/>
        <v>100</v>
      </c>
      <c r="U11">
        <v>5336</v>
      </c>
      <c r="V11">
        <v>4461.2191781434376</v>
      </c>
      <c r="W11">
        <v>4452</v>
      </c>
      <c r="X11" s="10">
        <v>-4.2</v>
      </c>
      <c r="Y11">
        <v>0</v>
      </c>
      <c r="Z11">
        <f t="shared" si="4"/>
        <v>0</v>
      </c>
      <c r="AA11">
        <v>3353</v>
      </c>
      <c r="AB11">
        <v>3259</v>
      </c>
    </row>
    <row r="12" spans="1:28" x14ac:dyDescent="0.6">
      <c r="A12">
        <v>2025</v>
      </c>
      <c r="B12">
        <v>1</v>
      </c>
      <c r="C12">
        <v>11</v>
      </c>
      <c r="D12">
        <f t="shared" si="2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21">
        <v>0</v>
      </c>
      <c r="M12" s="21">
        <v>23764</v>
      </c>
      <c r="N12" s="21">
        <v>0.390410959</v>
      </c>
      <c r="O12" s="21">
        <v>0.609589041</v>
      </c>
      <c r="P12" s="21">
        <v>0.65753424699999996</v>
      </c>
      <c r="Q12" s="21">
        <v>0.34246575299999998</v>
      </c>
      <c r="R12">
        <v>0.14119700464856169</v>
      </c>
      <c r="S12" s="3">
        <v>4404</v>
      </c>
      <c r="T12" s="3">
        <f t="shared" si="3"/>
        <v>-48</v>
      </c>
      <c r="U12">
        <v>5336</v>
      </c>
      <c r="V12">
        <v>4379.8107086375876</v>
      </c>
      <c r="W12">
        <v>4404</v>
      </c>
      <c r="X12" s="10">
        <v>-0.9</v>
      </c>
      <c r="Y12">
        <v>0</v>
      </c>
      <c r="Z12">
        <f t="shared" si="4"/>
        <v>0</v>
      </c>
      <c r="AA12">
        <v>3190</v>
      </c>
      <c r="AB12">
        <v>3247</v>
      </c>
    </row>
    <row r="13" spans="1:28" x14ac:dyDescent="0.6">
      <c r="A13">
        <v>2025</v>
      </c>
      <c r="B13">
        <v>1</v>
      </c>
      <c r="C13">
        <v>12</v>
      </c>
      <c r="D13">
        <f t="shared" si="2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21">
        <v>0</v>
      </c>
      <c r="M13" s="21">
        <v>23509</v>
      </c>
      <c r="N13" s="21">
        <v>0.39160839200000003</v>
      </c>
      <c r="O13" s="21">
        <v>0.60839160800000003</v>
      </c>
      <c r="P13" s="21">
        <v>0.65034965</v>
      </c>
      <c r="Q13" s="21">
        <v>0.34965035</v>
      </c>
      <c r="R13">
        <v>0.2314317618815889</v>
      </c>
      <c r="S13" s="3">
        <v>4414</v>
      </c>
      <c r="T13" s="3">
        <f t="shared" si="3"/>
        <v>10</v>
      </c>
      <c r="U13">
        <v>5336</v>
      </c>
      <c r="V13">
        <v>4506.0775423662908</v>
      </c>
      <c r="W13">
        <v>4414</v>
      </c>
      <c r="X13" s="10">
        <v>0.9</v>
      </c>
      <c r="Y13">
        <v>0</v>
      </c>
      <c r="Z13">
        <f t="shared" si="4"/>
        <v>0</v>
      </c>
      <c r="AA13">
        <v>3750</v>
      </c>
      <c r="AB13">
        <v>4130</v>
      </c>
    </row>
    <row r="14" spans="1:28" x14ac:dyDescent="0.6">
      <c r="A14">
        <v>2025</v>
      </c>
      <c r="B14">
        <v>1</v>
      </c>
      <c r="C14">
        <v>13</v>
      </c>
      <c r="D14">
        <f t="shared" si="2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21">
        <v>0</v>
      </c>
      <c r="M14" s="21">
        <v>21891</v>
      </c>
      <c r="N14" s="21">
        <v>0.407407407</v>
      </c>
      <c r="O14" s="21">
        <v>0.592592593</v>
      </c>
      <c r="P14" s="21">
        <v>0.64444444400000001</v>
      </c>
      <c r="Q14" s="21">
        <v>0.35555555599999999</v>
      </c>
      <c r="R14">
        <v>0.24927405326012139</v>
      </c>
      <c r="S14" s="3">
        <v>4171</v>
      </c>
      <c r="T14" s="3">
        <f t="shared" si="3"/>
        <v>-243</v>
      </c>
      <c r="U14">
        <v>5336</v>
      </c>
      <c r="V14">
        <v>3978.2709799216932</v>
      </c>
      <c r="W14">
        <v>4171</v>
      </c>
      <c r="X14" s="10">
        <v>2.7</v>
      </c>
      <c r="Y14">
        <v>0</v>
      </c>
      <c r="Z14">
        <f t="shared" si="4"/>
        <v>0</v>
      </c>
      <c r="AA14">
        <v>3801</v>
      </c>
      <c r="AB14">
        <v>3719</v>
      </c>
    </row>
    <row r="15" spans="1:28" x14ac:dyDescent="0.6">
      <c r="A15">
        <v>2025</v>
      </c>
      <c r="B15">
        <v>1</v>
      </c>
      <c r="C15">
        <v>14</v>
      </c>
      <c r="D15">
        <f t="shared" si="2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21">
        <v>0</v>
      </c>
      <c r="M15" s="21">
        <v>22752</v>
      </c>
      <c r="N15" s="21">
        <v>0.41428571400000003</v>
      </c>
      <c r="O15" s="21">
        <v>0.58571428599999997</v>
      </c>
      <c r="P15" s="21">
        <v>0.64285714299999996</v>
      </c>
      <c r="Q15" s="21">
        <v>0.35714285699999998</v>
      </c>
      <c r="R15">
        <v>0.20980569699427831</v>
      </c>
      <c r="S15" s="3">
        <v>4268</v>
      </c>
      <c r="T15" s="3">
        <f t="shared" si="3"/>
        <v>97</v>
      </c>
      <c r="U15">
        <v>5336</v>
      </c>
      <c r="V15">
        <v>4042.5546815601879</v>
      </c>
      <c r="W15">
        <v>4268</v>
      </c>
      <c r="X15" s="10">
        <v>6.6</v>
      </c>
      <c r="Y15">
        <v>0</v>
      </c>
      <c r="Z15">
        <f t="shared" si="4"/>
        <v>0</v>
      </c>
      <c r="AA15">
        <v>3309</v>
      </c>
      <c r="AB15">
        <v>3264</v>
      </c>
    </row>
    <row r="16" spans="1:28" x14ac:dyDescent="0.6">
      <c r="A16">
        <v>2025</v>
      </c>
      <c r="B16">
        <v>1</v>
      </c>
      <c r="C16">
        <v>15</v>
      </c>
      <c r="D16">
        <f t="shared" si="2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21">
        <v>0</v>
      </c>
      <c r="M16" s="21">
        <v>22746</v>
      </c>
      <c r="N16" s="21">
        <v>0.39285714300000002</v>
      </c>
      <c r="O16" s="21">
        <v>0.60714285700000004</v>
      </c>
      <c r="P16" s="21">
        <v>0.66428571400000003</v>
      </c>
      <c r="Q16" s="21">
        <v>0.33571428599999997</v>
      </c>
      <c r="R16">
        <v>0.2033274395731143</v>
      </c>
      <c r="S16" s="3">
        <v>4342</v>
      </c>
      <c r="T16" s="3">
        <f t="shared" si="3"/>
        <v>74</v>
      </c>
      <c r="U16">
        <v>5336</v>
      </c>
      <c r="V16">
        <v>4101.8258252660326</v>
      </c>
      <c r="W16">
        <v>4342</v>
      </c>
      <c r="X16" s="10">
        <v>1.8</v>
      </c>
      <c r="Y16">
        <v>0</v>
      </c>
      <c r="Z16">
        <f t="shared" si="4"/>
        <v>0</v>
      </c>
      <c r="AA16">
        <v>3450</v>
      </c>
      <c r="AB16">
        <v>3359</v>
      </c>
    </row>
    <row r="17" spans="1:28" x14ac:dyDescent="0.6">
      <c r="A17">
        <v>2025</v>
      </c>
      <c r="B17">
        <v>1</v>
      </c>
      <c r="C17">
        <v>16</v>
      </c>
      <c r="D17">
        <f t="shared" si="2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21">
        <v>0</v>
      </c>
      <c r="M17" s="21">
        <v>23257</v>
      </c>
      <c r="N17" s="21">
        <v>0.40277777799999998</v>
      </c>
      <c r="O17" s="21">
        <v>0.59722222199999997</v>
      </c>
      <c r="P17" s="21">
        <v>0.64583333300000001</v>
      </c>
      <c r="Q17" s="21">
        <v>0.35416666699999999</v>
      </c>
      <c r="R17">
        <v>0.1338593140605524</v>
      </c>
      <c r="S17" s="3">
        <v>4356</v>
      </c>
      <c r="T17" s="3">
        <f t="shared" si="3"/>
        <v>14</v>
      </c>
      <c r="U17">
        <v>5336</v>
      </c>
      <c r="V17">
        <v>4269.9303362492456</v>
      </c>
      <c r="W17">
        <v>4356</v>
      </c>
      <c r="X17" s="10">
        <v>1.9</v>
      </c>
      <c r="Y17">
        <v>0</v>
      </c>
      <c r="Z17">
        <f t="shared" si="4"/>
        <v>0</v>
      </c>
      <c r="AA17">
        <v>3468</v>
      </c>
      <c r="AB17">
        <v>3429</v>
      </c>
    </row>
    <row r="18" spans="1:28" x14ac:dyDescent="0.6">
      <c r="A18">
        <v>2025</v>
      </c>
      <c r="B18">
        <v>1</v>
      </c>
      <c r="C18">
        <v>17</v>
      </c>
      <c r="D18">
        <f t="shared" si="2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21">
        <v>0</v>
      </c>
      <c r="M18" s="21">
        <v>22339</v>
      </c>
      <c r="N18" s="21">
        <v>0.39416058399999998</v>
      </c>
      <c r="O18" s="21">
        <v>0.60583941600000002</v>
      </c>
      <c r="P18" s="21">
        <v>0.64233576599999997</v>
      </c>
      <c r="Q18" s="21">
        <v>0.35766423400000003</v>
      </c>
      <c r="R18">
        <v>0.17339057040614131</v>
      </c>
      <c r="S18" s="3">
        <v>4398</v>
      </c>
      <c r="T18" s="3">
        <f t="shared" si="3"/>
        <v>42</v>
      </c>
      <c r="U18">
        <v>5336</v>
      </c>
      <c r="V18">
        <v>4248.3530950177956</v>
      </c>
      <c r="W18">
        <v>4398</v>
      </c>
      <c r="X18" s="10">
        <v>4.2</v>
      </c>
      <c r="Y18">
        <v>0</v>
      </c>
      <c r="Z18">
        <f t="shared" si="4"/>
        <v>0</v>
      </c>
      <c r="AA18">
        <v>3390</v>
      </c>
      <c r="AB18">
        <v>3095</v>
      </c>
    </row>
    <row r="19" spans="1:28" x14ac:dyDescent="0.6">
      <c r="A19">
        <v>2025</v>
      </c>
      <c r="B19">
        <v>1</v>
      </c>
      <c r="C19">
        <v>18</v>
      </c>
      <c r="D19">
        <f t="shared" si="2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21">
        <v>0</v>
      </c>
      <c r="M19" s="21">
        <v>23408</v>
      </c>
      <c r="N19" s="21">
        <v>0.39310344800000002</v>
      </c>
      <c r="O19" s="21">
        <v>0.60689655200000003</v>
      </c>
      <c r="P19" s="21">
        <v>0.65517241400000004</v>
      </c>
      <c r="Q19" s="21">
        <v>0.34482758600000002</v>
      </c>
      <c r="R19">
        <v>0.1466607372930368</v>
      </c>
      <c r="S19" s="3">
        <v>4531</v>
      </c>
      <c r="T19" s="3">
        <f t="shared" si="3"/>
        <v>133</v>
      </c>
      <c r="U19">
        <v>5336</v>
      </c>
      <c r="V19">
        <v>4305.3970182425019</v>
      </c>
      <c r="W19">
        <v>4531</v>
      </c>
      <c r="X19" s="10">
        <v>6.8</v>
      </c>
      <c r="Y19">
        <v>0</v>
      </c>
      <c r="Z19">
        <f t="shared" si="4"/>
        <v>0</v>
      </c>
      <c r="AA19">
        <v>3013</v>
      </c>
      <c r="AB19">
        <v>3157</v>
      </c>
    </row>
    <row r="20" spans="1:28" x14ac:dyDescent="0.6">
      <c r="A20">
        <v>2025</v>
      </c>
      <c r="B20">
        <v>1</v>
      </c>
      <c r="C20">
        <v>19</v>
      </c>
      <c r="D20">
        <f t="shared" si="2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21">
        <v>0</v>
      </c>
      <c r="M20" s="21">
        <v>23632</v>
      </c>
      <c r="N20" s="21">
        <v>0.39583333300000001</v>
      </c>
      <c r="O20" s="21">
        <v>0.60416666699999999</v>
      </c>
      <c r="P20" s="21">
        <v>0.65277777800000003</v>
      </c>
      <c r="Q20" s="21">
        <v>0.34722222200000002</v>
      </c>
      <c r="R20">
        <v>0.16106304764029261</v>
      </c>
      <c r="S20" s="3">
        <v>4471</v>
      </c>
      <c r="T20" s="3">
        <f t="shared" si="3"/>
        <v>-60</v>
      </c>
      <c r="U20">
        <v>5336</v>
      </c>
      <c r="V20">
        <v>4406.3782983918063</v>
      </c>
      <c r="W20">
        <v>4471</v>
      </c>
      <c r="X20" s="10">
        <v>7.5</v>
      </c>
      <c r="Y20">
        <v>0</v>
      </c>
      <c r="Z20">
        <f t="shared" si="4"/>
        <v>0</v>
      </c>
      <c r="AA20">
        <v>3694</v>
      </c>
      <c r="AB20">
        <v>4146</v>
      </c>
    </row>
    <row r="21" spans="1:28" x14ac:dyDescent="0.6">
      <c r="A21">
        <v>2025</v>
      </c>
      <c r="B21">
        <v>1</v>
      </c>
      <c r="C21">
        <v>20</v>
      </c>
      <c r="D21">
        <f t="shared" si="2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21">
        <v>0</v>
      </c>
      <c r="M21" s="21">
        <v>21634</v>
      </c>
      <c r="N21" s="21">
        <v>0.40298507500000003</v>
      </c>
      <c r="O21" s="21">
        <v>0.59701492499999997</v>
      </c>
      <c r="P21" s="21">
        <v>0.64179104499999995</v>
      </c>
      <c r="Q21" s="21">
        <v>0.358208955</v>
      </c>
      <c r="R21">
        <v>0.15221705437968411</v>
      </c>
      <c r="S21" s="3">
        <v>4046</v>
      </c>
      <c r="T21" s="3">
        <f t="shared" si="3"/>
        <v>-425</v>
      </c>
      <c r="U21">
        <v>5336</v>
      </c>
      <c r="V21">
        <v>4027.109205717989</v>
      </c>
      <c r="W21">
        <v>4046</v>
      </c>
      <c r="X21" s="10">
        <v>6.7</v>
      </c>
      <c r="Y21">
        <v>0</v>
      </c>
      <c r="Z21">
        <f t="shared" si="4"/>
        <v>0</v>
      </c>
      <c r="AA21">
        <v>3744</v>
      </c>
      <c r="AB21">
        <v>3865</v>
      </c>
    </row>
    <row r="22" spans="1:28" x14ac:dyDescent="0.6">
      <c r="A22">
        <v>2025</v>
      </c>
      <c r="B22">
        <v>1</v>
      </c>
      <c r="C22">
        <v>21</v>
      </c>
      <c r="D22">
        <f t="shared" si="2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21">
        <v>0</v>
      </c>
      <c r="M22" s="21">
        <v>22226</v>
      </c>
      <c r="N22" s="21">
        <v>0.40579710099999999</v>
      </c>
      <c r="O22" s="21">
        <v>0.59420289900000001</v>
      </c>
      <c r="P22" s="21">
        <v>0.637681159</v>
      </c>
      <c r="Q22" s="21">
        <v>0.362318841</v>
      </c>
      <c r="R22">
        <v>0.1288616164890978</v>
      </c>
      <c r="S22" s="3">
        <v>4070</v>
      </c>
      <c r="T22" s="3">
        <f t="shared" si="3"/>
        <v>24</v>
      </c>
      <c r="U22">
        <v>5336</v>
      </c>
      <c r="V22">
        <v>4119.2232421816334</v>
      </c>
      <c r="W22">
        <v>4070</v>
      </c>
      <c r="X22" s="10">
        <v>7.1</v>
      </c>
      <c r="Y22">
        <v>0</v>
      </c>
      <c r="Z22">
        <f t="shared" si="4"/>
        <v>0</v>
      </c>
      <c r="AA22">
        <v>3711</v>
      </c>
      <c r="AB22">
        <v>3678</v>
      </c>
    </row>
    <row r="23" spans="1:28" x14ac:dyDescent="0.6">
      <c r="A23">
        <v>2025</v>
      </c>
      <c r="B23">
        <v>1</v>
      </c>
      <c r="C23">
        <v>22</v>
      </c>
      <c r="D23">
        <f t="shared" si="2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21">
        <v>0</v>
      </c>
      <c r="M23" s="21">
        <v>22131</v>
      </c>
      <c r="N23" s="21">
        <v>0.39416058399999998</v>
      </c>
      <c r="O23" s="21">
        <v>0.60583941600000002</v>
      </c>
      <c r="P23" s="21">
        <v>0.656934307</v>
      </c>
      <c r="Q23" s="21">
        <v>0.343065693</v>
      </c>
      <c r="R23">
        <v>0.1555336568015418</v>
      </c>
      <c r="S23" s="3">
        <v>4071</v>
      </c>
      <c r="T23" s="3">
        <f t="shared" si="3"/>
        <v>1</v>
      </c>
      <c r="U23">
        <v>5336</v>
      </c>
      <c r="V23">
        <v>4028.2395691108859</v>
      </c>
      <c r="W23">
        <v>4071</v>
      </c>
      <c r="X23" s="10">
        <v>8.5</v>
      </c>
      <c r="Y23">
        <v>0</v>
      </c>
      <c r="Z23">
        <f t="shared" si="4"/>
        <v>0</v>
      </c>
      <c r="AA23">
        <v>3694</v>
      </c>
      <c r="AB23">
        <v>3736</v>
      </c>
    </row>
    <row r="24" spans="1:28" x14ac:dyDescent="0.6">
      <c r="A24">
        <v>2025</v>
      </c>
      <c r="B24">
        <v>1</v>
      </c>
      <c r="C24">
        <v>23</v>
      </c>
      <c r="D24">
        <f t="shared" si="2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21">
        <v>0</v>
      </c>
      <c r="M24" s="21">
        <v>23026</v>
      </c>
      <c r="N24" s="21">
        <v>0.41958042000000001</v>
      </c>
      <c r="O24" s="21">
        <v>0.58041958000000005</v>
      </c>
      <c r="P24" s="21">
        <v>0.64335664299999995</v>
      </c>
      <c r="Q24" s="21">
        <v>0.35664335699999999</v>
      </c>
      <c r="R24">
        <v>0.16650053845464521</v>
      </c>
      <c r="S24" s="3">
        <v>3967</v>
      </c>
      <c r="T24" s="3">
        <f t="shared" si="3"/>
        <v>-104</v>
      </c>
      <c r="U24">
        <v>5336</v>
      </c>
      <c r="V24">
        <v>4217.6903503468211</v>
      </c>
      <c r="W24">
        <v>3967</v>
      </c>
      <c r="X24" s="10">
        <v>8.6999999999999993</v>
      </c>
      <c r="Y24">
        <v>0</v>
      </c>
      <c r="Z24">
        <f t="shared" si="4"/>
        <v>0</v>
      </c>
      <c r="AA24">
        <v>4044</v>
      </c>
      <c r="AB24">
        <v>4105</v>
      </c>
    </row>
    <row r="25" spans="1:28" x14ac:dyDescent="0.6">
      <c r="A25">
        <v>2025</v>
      </c>
      <c r="B25">
        <v>1</v>
      </c>
      <c r="C25">
        <v>24</v>
      </c>
      <c r="D25">
        <f t="shared" si="2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21">
        <v>0</v>
      </c>
      <c r="M25" s="21">
        <v>22470</v>
      </c>
      <c r="N25" s="21">
        <v>0.39855072499999999</v>
      </c>
      <c r="O25" s="21">
        <v>0.60144927500000001</v>
      </c>
      <c r="P25" s="21">
        <v>0.64492753599999997</v>
      </c>
      <c r="Q25" s="21">
        <v>0.35507246399999998</v>
      </c>
      <c r="R25">
        <v>0.2222254775358273</v>
      </c>
      <c r="S25" s="3">
        <v>3985</v>
      </c>
      <c r="T25" s="3">
        <f t="shared" si="3"/>
        <v>18</v>
      </c>
      <c r="U25">
        <v>5336</v>
      </c>
      <c r="V25">
        <v>4221.6117034622712</v>
      </c>
      <c r="W25">
        <v>3985</v>
      </c>
      <c r="X25" s="10">
        <v>8.6</v>
      </c>
      <c r="Y25">
        <v>0</v>
      </c>
      <c r="Z25">
        <f t="shared" si="4"/>
        <v>0</v>
      </c>
      <c r="AA25">
        <v>4157</v>
      </c>
      <c r="AB25">
        <v>3794</v>
      </c>
    </row>
    <row r="26" spans="1:28" x14ac:dyDescent="0.6">
      <c r="A26">
        <v>2025</v>
      </c>
      <c r="B26">
        <v>1</v>
      </c>
      <c r="C26">
        <v>25</v>
      </c>
      <c r="D26">
        <f t="shared" si="2"/>
        <v>6</v>
      </c>
      <c r="E26" s="14" t="s">
        <v>12</v>
      </c>
      <c r="F26" s="14" t="s">
        <v>31</v>
      </c>
      <c r="G26" s="14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-3</v>
      </c>
      <c r="H26" s="14">
        <f t="shared" si="0"/>
        <v>0</v>
      </c>
      <c r="I26" s="14">
        <f t="shared" si="1"/>
        <v>1</v>
      </c>
      <c r="J26" s="12" t="s">
        <v>91</v>
      </c>
      <c r="K26" s="12" t="s">
        <v>92</v>
      </c>
      <c r="L26" s="21">
        <v>0</v>
      </c>
      <c r="M26" s="21">
        <v>24022</v>
      </c>
      <c r="N26" s="21">
        <v>0.39455782299999997</v>
      </c>
      <c r="O26" s="21">
        <v>0.60544217700000003</v>
      </c>
      <c r="P26" s="21">
        <v>0.65986394599999998</v>
      </c>
      <c r="Q26" s="21">
        <v>0.34013605400000002</v>
      </c>
      <c r="R26">
        <v>0.20838989775476749</v>
      </c>
      <c r="S26" s="3">
        <v>4364</v>
      </c>
      <c r="T26" s="3">
        <f t="shared" si="3"/>
        <v>379</v>
      </c>
      <c r="U26">
        <v>5336</v>
      </c>
      <c r="V26">
        <v>3926.5286468062268</v>
      </c>
      <c r="W26">
        <v>4364</v>
      </c>
      <c r="X26" s="10">
        <v>6.6</v>
      </c>
      <c r="Y26">
        <v>0</v>
      </c>
      <c r="Z26">
        <f t="shared" si="4"/>
        <v>0</v>
      </c>
      <c r="AA26">
        <v>3714</v>
      </c>
      <c r="AB26">
        <v>3373</v>
      </c>
    </row>
    <row r="27" spans="1:28" x14ac:dyDescent="0.6">
      <c r="A27">
        <v>2025</v>
      </c>
      <c r="B27">
        <v>1</v>
      </c>
      <c r="C27">
        <v>26</v>
      </c>
      <c r="D27">
        <f t="shared" si="2"/>
        <v>7</v>
      </c>
      <c r="E27" s="14" t="s">
        <v>12</v>
      </c>
      <c r="F27" s="14" t="s">
        <v>13</v>
      </c>
      <c r="G27" s="14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-2</v>
      </c>
      <c r="H27" s="14">
        <f t="shared" si="0"/>
        <v>0</v>
      </c>
      <c r="I27" s="14">
        <f t="shared" si="1"/>
        <v>1</v>
      </c>
      <c r="J27" s="12" t="s">
        <v>91</v>
      </c>
      <c r="K27" s="12" t="s">
        <v>92</v>
      </c>
      <c r="L27" s="21">
        <v>0</v>
      </c>
      <c r="M27" s="21">
        <v>23479</v>
      </c>
      <c r="N27" s="21">
        <v>0.40277777799999998</v>
      </c>
      <c r="O27" s="21">
        <v>0.59722222199999997</v>
      </c>
      <c r="P27" s="21">
        <v>0.65277777800000003</v>
      </c>
      <c r="Q27" s="21">
        <v>0.34722222200000002</v>
      </c>
      <c r="R27">
        <v>0.19165398294643379</v>
      </c>
      <c r="S27" s="3">
        <v>4521</v>
      </c>
      <c r="T27" s="3">
        <f t="shared" si="3"/>
        <v>157</v>
      </c>
      <c r="U27">
        <v>5336</v>
      </c>
      <c r="V27">
        <v>4016.0592651230668</v>
      </c>
      <c r="W27">
        <v>4521</v>
      </c>
      <c r="X27" s="10">
        <v>5.7</v>
      </c>
      <c r="Y27">
        <v>0.5</v>
      </c>
      <c r="Z27">
        <f t="shared" si="4"/>
        <v>2.85</v>
      </c>
      <c r="AA27">
        <v>3346</v>
      </c>
      <c r="AB27">
        <v>3308</v>
      </c>
    </row>
    <row r="28" spans="1:28" x14ac:dyDescent="0.6">
      <c r="A28">
        <v>2025</v>
      </c>
      <c r="B28">
        <v>1</v>
      </c>
      <c r="C28">
        <v>27</v>
      </c>
      <c r="D28">
        <f t="shared" si="2"/>
        <v>1</v>
      </c>
      <c r="E28" s="14" t="s">
        <v>12</v>
      </c>
      <c r="F28" s="14" t="s">
        <v>14</v>
      </c>
      <c r="G28" s="14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 s="14">
        <f t="shared" si="0"/>
        <v>0</v>
      </c>
      <c r="I28" s="14">
        <f t="shared" si="1"/>
        <v>1</v>
      </c>
      <c r="J28" s="12" t="s">
        <v>91</v>
      </c>
      <c r="K28" s="12" t="s">
        <v>92</v>
      </c>
      <c r="L28" s="21">
        <v>0</v>
      </c>
      <c r="M28" s="21">
        <v>22064</v>
      </c>
      <c r="N28" s="21">
        <v>0.39705882399999998</v>
      </c>
      <c r="O28" s="21">
        <v>0.60294117599999997</v>
      </c>
      <c r="P28" s="21">
        <v>0.64705882400000003</v>
      </c>
      <c r="Q28" s="21">
        <v>0.35294117600000002</v>
      </c>
      <c r="R28">
        <v>0.20415286114156991</v>
      </c>
      <c r="S28" s="3">
        <v>4501</v>
      </c>
      <c r="T28" s="3">
        <f t="shared" si="3"/>
        <v>-20</v>
      </c>
      <c r="U28">
        <v>5336</v>
      </c>
      <c r="V28">
        <v>3699.0793122864829</v>
      </c>
      <c r="W28">
        <v>4501</v>
      </c>
      <c r="X28" s="10">
        <v>3.6</v>
      </c>
      <c r="Y28">
        <v>7.1</v>
      </c>
      <c r="Z28">
        <f t="shared" si="4"/>
        <v>25.56</v>
      </c>
      <c r="AA28">
        <v>3515</v>
      </c>
      <c r="AB28">
        <v>3549</v>
      </c>
    </row>
    <row r="29" spans="1:28" x14ac:dyDescent="0.6">
      <c r="A29">
        <v>2025</v>
      </c>
      <c r="B29">
        <v>1</v>
      </c>
      <c r="C29">
        <v>28</v>
      </c>
      <c r="D29">
        <f t="shared" si="2"/>
        <v>2</v>
      </c>
      <c r="E29" s="14" t="s">
        <v>12</v>
      </c>
      <c r="F29" s="14" t="s">
        <v>11</v>
      </c>
      <c r="G29" s="14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 s="14">
        <f t="shared" si="0"/>
        <v>1</v>
      </c>
      <c r="I29" s="14">
        <f t="shared" si="1"/>
        <v>1</v>
      </c>
      <c r="J29" s="12" t="s">
        <v>91</v>
      </c>
      <c r="K29" s="12" t="s">
        <v>92</v>
      </c>
      <c r="L29" s="21">
        <v>0</v>
      </c>
      <c r="M29" s="21">
        <v>22646</v>
      </c>
      <c r="N29" s="21">
        <v>0.401459854</v>
      </c>
      <c r="O29" s="21">
        <v>0.59854014600000005</v>
      </c>
      <c r="P29" s="21">
        <v>0.656934307</v>
      </c>
      <c r="Q29" s="21">
        <v>0.343065693</v>
      </c>
      <c r="R29">
        <v>0.28263495187443871</v>
      </c>
      <c r="S29" s="3">
        <v>4457</v>
      </c>
      <c r="T29" s="3">
        <f t="shared" si="3"/>
        <v>-44</v>
      </c>
      <c r="U29">
        <v>5336</v>
      </c>
      <c r="V29">
        <v>3847.3413754233688</v>
      </c>
      <c r="W29">
        <v>4457</v>
      </c>
      <c r="X29" s="10">
        <v>1.2</v>
      </c>
      <c r="Y29">
        <v>0</v>
      </c>
      <c r="Z29">
        <f t="shared" si="4"/>
        <v>0</v>
      </c>
      <c r="AA29">
        <v>3031</v>
      </c>
      <c r="AB29">
        <v>3036</v>
      </c>
    </row>
    <row r="30" spans="1:28" x14ac:dyDescent="0.6">
      <c r="A30">
        <v>2025</v>
      </c>
      <c r="B30">
        <v>1</v>
      </c>
      <c r="C30">
        <v>29</v>
      </c>
      <c r="D30">
        <f t="shared" si="2"/>
        <v>3</v>
      </c>
      <c r="E30" s="14" t="s">
        <v>12</v>
      </c>
      <c r="F30" s="14" t="s">
        <v>15</v>
      </c>
      <c r="G30" s="14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 s="14">
        <f t="shared" si="0"/>
        <v>0</v>
      </c>
      <c r="I30" s="14">
        <f t="shared" si="1"/>
        <v>1</v>
      </c>
      <c r="J30" s="12" t="s">
        <v>91</v>
      </c>
      <c r="K30" s="12" t="s">
        <v>92</v>
      </c>
      <c r="L30" s="21">
        <v>0</v>
      </c>
      <c r="M30" s="21">
        <v>21353</v>
      </c>
      <c r="N30" s="21">
        <v>0.36496350399999999</v>
      </c>
      <c r="O30" s="21">
        <v>0.63503649600000001</v>
      </c>
      <c r="P30" s="21">
        <v>0.64963503600000005</v>
      </c>
      <c r="Q30" s="21">
        <v>0.350364964</v>
      </c>
      <c r="R30">
        <v>0.23688460072543119</v>
      </c>
      <c r="S30" s="3">
        <v>4434</v>
      </c>
      <c r="T30" s="3">
        <f t="shared" si="3"/>
        <v>-23</v>
      </c>
      <c r="U30">
        <v>5336</v>
      </c>
      <c r="V30">
        <v>3892.0402146276379</v>
      </c>
      <c r="W30">
        <v>4434</v>
      </c>
      <c r="X30" s="10">
        <v>1.1000000000000001</v>
      </c>
      <c r="Y30">
        <v>0</v>
      </c>
      <c r="Z30">
        <f t="shared" si="4"/>
        <v>0</v>
      </c>
      <c r="AA30">
        <v>2664</v>
      </c>
      <c r="AB30">
        <v>2774</v>
      </c>
    </row>
    <row r="31" spans="1:28" x14ac:dyDescent="0.6">
      <c r="A31">
        <v>2025</v>
      </c>
      <c r="B31">
        <v>1</v>
      </c>
      <c r="C31">
        <v>30</v>
      </c>
      <c r="D31">
        <f t="shared" si="2"/>
        <v>4</v>
      </c>
      <c r="E31" s="14" t="s">
        <v>12</v>
      </c>
      <c r="F31" s="14" t="s">
        <v>17</v>
      </c>
      <c r="G31" s="14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 s="14">
        <f t="shared" si="0"/>
        <v>0</v>
      </c>
      <c r="I31" s="14">
        <f t="shared" si="1"/>
        <v>1</v>
      </c>
      <c r="J31" s="12" t="s">
        <v>91</v>
      </c>
      <c r="K31" s="12" t="s">
        <v>92</v>
      </c>
      <c r="L31" s="21">
        <v>0</v>
      </c>
      <c r="M31" s="21">
        <v>23842</v>
      </c>
      <c r="N31" s="21">
        <v>0.40689655200000002</v>
      </c>
      <c r="O31" s="21">
        <v>0.59310344800000003</v>
      </c>
      <c r="P31" s="21">
        <v>0.63448275899999995</v>
      </c>
      <c r="Q31" s="21">
        <v>0.36551724099999999</v>
      </c>
      <c r="R31">
        <v>0.22753315838532359</v>
      </c>
      <c r="S31" s="3">
        <v>4443</v>
      </c>
      <c r="T31" s="3">
        <f t="shared" si="3"/>
        <v>9</v>
      </c>
      <c r="U31">
        <v>5336</v>
      </c>
      <c r="V31">
        <v>4126.5967989233604</v>
      </c>
      <c r="W31">
        <v>4443</v>
      </c>
      <c r="X31" s="10">
        <v>2.2000000000000002</v>
      </c>
      <c r="Y31">
        <v>0</v>
      </c>
      <c r="Z31">
        <f t="shared" si="4"/>
        <v>0</v>
      </c>
      <c r="AA31">
        <v>3281</v>
      </c>
      <c r="AB31">
        <v>3414</v>
      </c>
    </row>
    <row r="32" spans="1:28" x14ac:dyDescent="0.6">
      <c r="A32">
        <v>2025</v>
      </c>
      <c r="B32">
        <v>1</v>
      </c>
      <c r="C32">
        <v>31</v>
      </c>
      <c r="D32">
        <f t="shared" si="2"/>
        <v>5</v>
      </c>
      <c r="E32" s="14" t="s">
        <v>12</v>
      </c>
      <c r="F32" s="14" t="s">
        <v>18</v>
      </c>
      <c r="G32" s="14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3</v>
      </c>
      <c r="H32" s="14">
        <f t="shared" si="0"/>
        <v>0</v>
      </c>
      <c r="I32" s="14">
        <f t="shared" si="1"/>
        <v>1</v>
      </c>
      <c r="J32" s="12"/>
      <c r="K32" s="12" t="s">
        <v>92</v>
      </c>
      <c r="L32" s="21">
        <v>0</v>
      </c>
      <c r="M32" s="21">
        <v>22008</v>
      </c>
      <c r="N32" s="21">
        <v>0.389705882</v>
      </c>
      <c r="O32" s="21">
        <v>0.610294118</v>
      </c>
      <c r="P32" s="21">
        <v>0.639705882</v>
      </c>
      <c r="Q32" s="21">
        <v>0.360294118</v>
      </c>
      <c r="R32">
        <v>0.39059829059829049</v>
      </c>
      <c r="S32" s="3">
        <v>4235</v>
      </c>
      <c r="T32" s="3">
        <f t="shared" si="3"/>
        <v>-208</v>
      </c>
      <c r="U32">
        <v>5336</v>
      </c>
      <c r="V32">
        <v>4025.527672231708</v>
      </c>
      <c r="W32">
        <v>4235</v>
      </c>
      <c r="X32" s="10">
        <v>5.9</v>
      </c>
      <c r="Y32">
        <v>0</v>
      </c>
      <c r="Z32">
        <f t="shared" si="4"/>
        <v>0</v>
      </c>
      <c r="AA32">
        <v>3524</v>
      </c>
      <c r="AB32">
        <v>3524</v>
      </c>
    </row>
    <row r="33" spans="1:28" x14ac:dyDescent="0.6">
      <c r="A33">
        <v>2025</v>
      </c>
      <c r="B33">
        <v>2</v>
      </c>
      <c r="C33">
        <v>1</v>
      </c>
      <c r="D33">
        <f t="shared" si="2"/>
        <v>6</v>
      </c>
      <c r="E33" s="14" t="s">
        <v>12</v>
      </c>
      <c r="F33" s="14" t="s">
        <v>36</v>
      </c>
      <c r="G33" s="14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4</v>
      </c>
      <c r="H33" s="14">
        <f t="shared" si="0"/>
        <v>0</v>
      </c>
      <c r="I33" s="14">
        <f t="shared" si="1"/>
        <v>1</v>
      </c>
      <c r="J33" s="12"/>
      <c r="K33" s="12" t="s">
        <v>92</v>
      </c>
      <c r="L33" s="21">
        <v>0</v>
      </c>
      <c r="M33" s="21">
        <v>22889</v>
      </c>
      <c r="N33" s="21">
        <v>0.38732394399999998</v>
      </c>
      <c r="O33" s="21">
        <v>0.61267605599999997</v>
      </c>
      <c r="P33" s="21">
        <v>0.64084507000000002</v>
      </c>
      <c r="Q33" s="21">
        <v>0.35915492999999998</v>
      </c>
      <c r="R33">
        <v>0.26750430309891238</v>
      </c>
      <c r="S33" s="3">
        <v>4242</v>
      </c>
      <c r="T33" s="3">
        <f t="shared" si="3"/>
        <v>7</v>
      </c>
      <c r="U33">
        <v>5336</v>
      </c>
      <c r="V33">
        <v>4329.4936457688746</v>
      </c>
      <c r="W33">
        <v>4242</v>
      </c>
      <c r="X33" s="10">
        <v>5.7</v>
      </c>
      <c r="Y33">
        <v>20.6</v>
      </c>
      <c r="Z33">
        <f t="shared" si="4"/>
        <v>117.42000000000002</v>
      </c>
      <c r="AA33">
        <v>3304</v>
      </c>
      <c r="AB33">
        <v>3426</v>
      </c>
    </row>
    <row r="34" spans="1:28" x14ac:dyDescent="0.6">
      <c r="A34">
        <v>2025</v>
      </c>
      <c r="B34">
        <v>2</v>
      </c>
      <c r="C34">
        <v>2</v>
      </c>
      <c r="D34">
        <f t="shared" si="2"/>
        <v>7</v>
      </c>
      <c r="E34" s="14" t="s">
        <v>12</v>
      </c>
      <c r="F34" s="14" t="s">
        <v>37</v>
      </c>
      <c r="G34" s="1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5</v>
      </c>
      <c r="H34" s="14">
        <f t="shared" si="0"/>
        <v>0</v>
      </c>
      <c r="I34" s="14">
        <f t="shared" si="1"/>
        <v>1</v>
      </c>
      <c r="J34" s="12"/>
      <c r="K34" s="12" t="s">
        <v>92</v>
      </c>
      <c r="L34">
        <v>25502</v>
      </c>
      <c r="M34">
        <v>22705</v>
      </c>
      <c r="N34">
        <v>0.36538842918145409</v>
      </c>
      <c r="O34">
        <v>0.63461157081854591</v>
      </c>
      <c r="P34">
        <v>0.69991764922788413</v>
      </c>
      <c r="Q34">
        <v>0.30008235077211581</v>
      </c>
      <c r="R34">
        <v>0.24824192380193111</v>
      </c>
      <c r="S34" s="3">
        <v>4160</v>
      </c>
      <c r="T34" s="3">
        <f t="shared" si="3"/>
        <v>-82</v>
      </c>
      <c r="U34">
        <v>5336</v>
      </c>
      <c r="V34">
        <v>4142.2104398357678</v>
      </c>
      <c r="W34">
        <v>4160</v>
      </c>
      <c r="X34" s="10">
        <v>6.2</v>
      </c>
      <c r="Y34">
        <v>0</v>
      </c>
      <c r="Z34">
        <f t="shared" si="4"/>
        <v>0</v>
      </c>
      <c r="AA34">
        <v>3484</v>
      </c>
      <c r="AB34">
        <v>4058</v>
      </c>
    </row>
    <row r="35" spans="1:28" x14ac:dyDescent="0.6">
      <c r="A35">
        <v>2025</v>
      </c>
      <c r="B35">
        <v>2</v>
      </c>
      <c r="C35">
        <v>3</v>
      </c>
      <c r="D35">
        <f t="shared" si="2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22987</v>
      </c>
      <c r="M35">
        <v>21088</v>
      </c>
      <c r="N35">
        <v>0.38103600021055861</v>
      </c>
      <c r="O35">
        <v>0.61896399978944139</v>
      </c>
      <c r="P35">
        <v>0.69514797031415132</v>
      </c>
      <c r="Q35">
        <v>0.30485202968584862</v>
      </c>
      <c r="R35">
        <v>0.23291526787019409</v>
      </c>
      <c r="S35" s="3">
        <v>3596</v>
      </c>
      <c r="T35" s="3">
        <f t="shared" si="3"/>
        <v>-564</v>
      </c>
      <c r="U35">
        <v>5336</v>
      </c>
      <c r="V35">
        <v>4161.0665004089342</v>
      </c>
      <c r="W35">
        <v>3596</v>
      </c>
      <c r="X35" s="10">
        <v>2.2999999999999998</v>
      </c>
      <c r="Y35">
        <v>0</v>
      </c>
      <c r="Z35">
        <f t="shared" si="4"/>
        <v>0</v>
      </c>
      <c r="AA35">
        <v>3483</v>
      </c>
      <c r="AB35">
        <v>3618</v>
      </c>
    </row>
    <row r="36" spans="1:28" x14ac:dyDescent="0.6">
      <c r="A36">
        <v>2025</v>
      </c>
      <c r="B36">
        <v>2</v>
      </c>
      <c r="C36">
        <v>4</v>
      </c>
      <c r="D36">
        <f t="shared" si="2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21155</v>
      </c>
      <c r="M36">
        <v>20386</v>
      </c>
      <c r="N36">
        <v>0.3870234193131693</v>
      </c>
      <c r="O36">
        <v>0.6129765806868307</v>
      </c>
      <c r="P36">
        <v>0.69800099149080874</v>
      </c>
      <c r="Q36">
        <v>0.30199900850919131</v>
      </c>
      <c r="R36">
        <v>0.27499795952192979</v>
      </c>
      <c r="S36" s="3">
        <v>3474</v>
      </c>
      <c r="T36" s="3">
        <f t="shared" si="3"/>
        <v>-122</v>
      </c>
      <c r="U36">
        <v>5336</v>
      </c>
      <c r="V36">
        <v>4227.6343209783236</v>
      </c>
      <c r="W36">
        <v>3474</v>
      </c>
      <c r="X36" s="10">
        <v>-2.5</v>
      </c>
      <c r="Y36">
        <v>0</v>
      </c>
      <c r="Z36">
        <f t="shared" si="4"/>
        <v>0</v>
      </c>
      <c r="AA36">
        <v>3313</v>
      </c>
      <c r="AB36">
        <v>3305</v>
      </c>
    </row>
    <row r="37" spans="1:28" x14ac:dyDescent="0.6">
      <c r="A37">
        <v>2025</v>
      </c>
      <c r="B37">
        <v>2</v>
      </c>
      <c r="C37">
        <v>5</v>
      </c>
      <c r="D37">
        <f t="shared" si="2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20245</v>
      </c>
      <c r="M37">
        <v>20425</v>
      </c>
      <c r="N37">
        <v>0.37331574211013291</v>
      </c>
      <c r="O37">
        <v>0.62668425788986704</v>
      </c>
      <c r="P37">
        <v>0.69727765203088465</v>
      </c>
      <c r="Q37">
        <v>0.30272234796911551</v>
      </c>
      <c r="R37">
        <v>0.2320148365768471</v>
      </c>
      <c r="S37" s="3">
        <v>3636</v>
      </c>
      <c r="T37" s="3">
        <f t="shared" si="3"/>
        <v>162</v>
      </c>
      <c r="U37">
        <v>5336</v>
      </c>
      <c r="V37">
        <v>4234.5899613333158</v>
      </c>
      <c r="W37">
        <v>3636</v>
      </c>
      <c r="X37" s="10">
        <v>-2.5</v>
      </c>
      <c r="Y37">
        <v>0</v>
      </c>
      <c r="Z37">
        <f t="shared" si="4"/>
        <v>0</v>
      </c>
      <c r="AA37">
        <v>3534</v>
      </c>
      <c r="AB37">
        <v>3416</v>
      </c>
    </row>
    <row r="38" spans="1:28" x14ac:dyDescent="0.6">
      <c r="A38">
        <v>2025</v>
      </c>
      <c r="B38">
        <v>2</v>
      </c>
      <c r="C38">
        <v>6</v>
      </c>
      <c r="D38">
        <f t="shared" si="2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21047</v>
      </c>
      <c r="M38">
        <v>21728</v>
      </c>
      <c r="N38">
        <v>0.38783762419650791</v>
      </c>
      <c r="O38">
        <v>0.61216237580349209</v>
      </c>
      <c r="P38">
        <v>0.70633316968830417</v>
      </c>
      <c r="Q38">
        <v>0.29366683031169583</v>
      </c>
      <c r="R38">
        <v>0.22830099749226301</v>
      </c>
      <c r="S38" s="3">
        <v>3793</v>
      </c>
      <c r="T38" s="3">
        <f t="shared" si="3"/>
        <v>157</v>
      </c>
      <c r="U38">
        <v>5336</v>
      </c>
      <c r="V38">
        <v>4274.081447308281</v>
      </c>
      <c r="W38">
        <v>3793</v>
      </c>
      <c r="X38" s="10">
        <v>-1.4</v>
      </c>
      <c r="Y38">
        <v>0</v>
      </c>
      <c r="Z38">
        <f t="shared" si="4"/>
        <v>0</v>
      </c>
      <c r="AA38">
        <v>3834</v>
      </c>
      <c r="AB38">
        <v>3605</v>
      </c>
    </row>
    <row r="39" spans="1:28" x14ac:dyDescent="0.6">
      <c r="A39">
        <v>2025</v>
      </c>
      <c r="B39">
        <v>2</v>
      </c>
      <c r="C39">
        <v>7</v>
      </c>
      <c r="D39">
        <f t="shared" si="2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17568</v>
      </c>
      <c r="M39">
        <v>18102</v>
      </c>
      <c r="N39">
        <v>0.25476098081933318</v>
      </c>
      <c r="O39">
        <v>0.74523901918066671</v>
      </c>
      <c r="P39">
        <v>0.6717629534731433</v>
      </c>
      <c r="Q39">
        <v>0.3282370465268567</v>
      </c>
      <c r="R39">
        <v>0.29961661201902151</v>
      </c>
      <c r="S39" s="3">
        <v>3924</v>
      </c>
      <c r="T39" s="3">
        <f t="shared" si="3"/>
        <v>131</v>
      </c>
      <c r="U39">
        <v>5336</v>
      </c>
      <c r="V39">
        <v>4235.6459291183501</v>
      </c>
      <c r="W39">
        <v>3924</v>
      </c>
      <c r="X39" s="10">
        <v>-2.2999999999999998</v>
      </c>
      <c r="Y39">
        <v>0</v>
      </c>
      <c r="Z39">
        <f t="shared" si="4"/>
        <v>0</v>
      </c>
      <c r="AA39">
        <v>3408</v>
      </c>
      <c r="AB39">
        <v>3017</v>
      </c>
    </row>
    <row r="40" spans="1:28" x14ac:dyDescent="0.6">
      <c r="A40">
        <v>2025</v>
      </c>
      <c r="B40">
        <v>2</v>
      </c>
      <c r="C40">
        <v>8</v>
      </c>
      <c r="D40">
        <f t="shared" si="2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21261</v>
      </c>
      <c r="M40">
        <v>22371</v>
      </c>
      <c r="N40">
        <v>0.37867587520838297</v>
      </c>
      <c r="O40">
        <v>0.62132412479161703</v>
      </c>
      <c r="P40">
        <v>0.69158513742879069</v>
      </c>
      <c r="Q40">
        <v>0.30841486257120931</v>
      </c>
      <c r="R40">
        <v>0.32713257502731191</v>
      </c>
      <c r="S40" s="3">
        <v>4236</v>
      </c>
      <c r="T40" s="3">
        <f t="shared" si="3"/>
        <v>312</v>
      </c>
      <c r="U40">
        <v>5336</v>
      </c>
      <c r="V40">
        <v>4519.7721691483257</v>
      </c>
      <c r="W40">
        <v>4236</v>
      </c>
      <c r="X40" s="10">
        <v>-3</v>
      </c>
      <c r="Y40">
        <v>0</v>
      </c>
      <c r="Z40">
        <f t="shared" si="4"/>
        <v>0</v>
      </c>
      <c r="AA40">
        <v>3272</v>
      </c>
      <c r="AB40">
        <v>3235</v>
      </c>
    </row>
    <row r="41" spans="1:28" x14ac:dyDescent="0.6">
      <c r="A41">
        <v>2025</v>
      </c>
      <c r="B41">
        <v>2</v>
      </c>
      <c r="C41">
        <v>9</v>
      </c>
      <c r="D41">
        <f t="shared" si="2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21427</v>
      </c>
      <c r="M41">
        <v>22920</v>
      </c>
      <c r="N41">
        <v>0.3713037001342766</v>
      </c>
      <c r="O41">
        <v>0.6286962998657234</v>
      </c>
      <c r="P41">
        <v>0.70039995537281607</v>
      </c>
      <c r="Q41">
        <v>0.29960004462718393</v>
      </c>
      <c r="R41">
        <v>0.24296605195467361</v>
      </c>
      <c r="S41" s="3">
        <v>4309</v>
      </c>
      <c r="T41" s="3">
        <f t="shared" si="3"/>
        <v>73</v>
      </c>
      <c r="U41">
        <v>5336</v>
      </c>
      <c r="V41">
        <v>4476.5618908550096</v>
      </c>
      <c r="W41">
        <v>4309</v>
      </c>
      <c r="X41" s="10">
        <v>-0.6</v>
      </c>
      <c r="Y41">
        <v>0</v>
      </c>
      <c r="Z41">
        <f t="shared" si="4"/>
        <v>0</v>
      </c>
      <c r="AA41">
        <v>3650</v>
      </c>
      <c r="AB41">
        <v>3885</v>
      </c>
    </row>
    <row r="42" spans="1:28" x14ac:dyDescent="0.6">
      <c r="A42">
        <v>2025</v>
      </c>
      <c r="B42">
        <v>2</v>
      </c>
      <c r="C42">
        <v>10</v>
      </c>
      <c r="D42">
        <f t="shared" si="2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21303</v>
      </c>
      <c r="M42">
        <v>21594</v>
      </c>
      <c r="N42">
        <v>0.36972179058320009</v>
      </c>
      <c r="O42">
        <v>0.63027820941679991</v>
      </c>
      <c r="P42">
        <v>0.69591940600864288</v>
      </c>
      <c r="Q42">
        <v>0.30408059399135701</v>
      </c>
      <c r="R42">
        <v>0.22183891976279521</v>
      </c>
      <c r="S42" s="3">
        <v>4050</v>
      </c>
      <c r="T42" s="3">
        <f t="shared" si="3"/>
        <v>-259</v>
      </c>
      <c r="U42">
        <v>5336</v>
      </c>
      <c r="V42">
        <v>4086.789088221276</v>
      </c>
      <c r="W42">
        <v>4050</v>
      </c>
      <c r="X42" s="10">
        <v>1.2</v>
      </c>
      <c r="Y42">
        <v>0</v>
      </c>
      <c r="Z42">
        <f t="shared" si="4"/>
        <v>0</v>
      </c>
      <c r="AA42">
        <v>3551</v>
      </c>
      <c r="AB42">
        <v>3702</v>
      </c>
    </row>
    <row r="43" spans="1:28" x14ac:dyDescent="0.6">
      <c r="A43">
        <v>2025</v>
      </c>
      <c r="B43">
        <v>2</v>
      </c>
      <c r="C43">
        <v>11</v>
      </c>
      <c r="D43">
        <f t="shared" si="2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20446</v>
      </c>
      <c r="M43">
        <v>21079</v>
      </c>
      <c r="N43">
        <v>0.37984228104197149</v>
      </c>
      <c r="O43">
        <v>0.62015771895802863</v>
      </c>
      <c r="P43">
        <v>0.70288900985495406</v>
      </c>
      <c r="Q43">
        <v>0.29711099014504588</v>
      </c>
      <c r="R43">
        <v>0.1884695713643082</v>
      </c>
      <c r="S43" s="3">
        <v>3986</v>
      </c>
      <c r="T43" s="3">
        <f t="shared" si="3"/>
        <v>-64</v>
      </c>
      <c r="U43">
        <v>5336</v>
      </c>
      <c r="V43">
        <v>4017.7729637156231</v>
      </c>
      <c r="W43">
        <v>3986</v>
      </c>
      <c r="X43" s="10">
        <v>4.2</v>
      </c>
      <c r="Y43">
        <v>0</v>
      </c>
      <c r="Z43">
        <f t="shared" si="4"/>
        <v>0</v>
      </c>
      <c r="AA43">
        <v>3403</v>
      </c>
      <c r="AB43">
        <v>3309</v>
      </c>
    </row>
    <row r="44" spans="1:28" x14ac:dyDescent="0.6">
      <c r="A44">
        <v>2025</v>
      </c>
      <c r="B44">
        <v>2</v>
      </c>
      <c r="C44">
        <v>12</v>
      </c>
      <c r="D44">
        <f t="shared" si="2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20584</v>
      </c>
      <c r="M44">
        <v>22113</v>
      </c>
      <c r="N44">
        <v>0.36424961204372969</v>
      </c>
      <c r="O44">
        <v>0.63575038795627037</v>
      </c>
      <c r="P44">
        <v>0.69776498011792132</v>
      </c>
      <c r="Q44">
        <v>0.30223501988207868</v>
      </c>
      <c r="R44">
        <v>0.35222158016275662</v>
      </c>
      <c r="S44" s="3">
        <v>4147</v>
      </c>
      <c r="T44" s="3">
        <f t="shared" si="3"/>
        <v>161</v>
      </c>
      <c r="U44">
        <v>5336</v>
      </c>
      <c r="V44">
        <v>4224.2454958113858</v>
      </c>
      <c r="W44">
        <v>4147</v>
      </c>
      <c r="X44" s="10">
        <v>4.8</v>
      </c>
      <c r="Y44">
        <v>11.3</v>
      </c>
      <c r="Z44">
        <f t="shared" si="4"/>
        <v>54.24</v>
      </c>
      <c r="AA44">
        <v>3369</v>
      </c>
      <c r="AB44">
        <v>3238</v>
      </c>
    </row>
    <row r="45" spans="1:28" x14ac:dyDescent="0.6">
      <c r="A45">
        <v>2025</v>
      </c>
      <c r="B45">
        <v>2</v>
      </c>
      <c r="C45">
        <v>13</v>
      </c>
      <c r="D45">
        <f t="shared" si="2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22231</v>
      </c>
      <c r="M45">
        <v>22865</v>
      </c>
      <c r="N45">
        <v>0.38100084121785638</v>
      </c>
      <c r="O45">
        <v>0.61899915878214362</v>
      </c>
      <c r="P45">
        <v>0.71337701990101576</v>
      </c>
      <c r="Q45">
        <v>0.28662298009898429</v>
      </c>
      <c r="R45">
        <v>0.26390463129969671</v>
      </c>
      <c r="S45" s="3">
        <v>4305</v>
      </c>
      <c r="T45" s="3">
        <f t="shared" si="3"/>
        <v>158</v>
      </c>
      <c r="U45">
        <v>5336</v>
      </c>
      <c r="V45">
        <v>4192.3070541563129</v>
      </c>
      <c r="W45">
        <v>4305</v>
      </c>
      <c r="X45" s="10">
        <v>2.7</v>
      </c>
      <c r="Y45">
        <v>0</v>
      </c>
      <c r="Z45">
        <f t="shared" si="4"/>
        <v>0</v>
      </c>
      <c r="AA45">
        <v>3748</v>
      </c>
      <c r="AB45">
        <v>3499</v>
      </c>
    </row>
    <row r="46" spans="1:28" x14ac:dyDescent="0.6">
      <c r="A46">
        <v>2025</v>
      </c>
      <c r="B46">
        <v>2</v>
      </c>
      <c r="C46">
        <v>14</v>
      </c>
      <c r="D46">
        <f t="shared" si="2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20912</v>
      </c>
      <c r="M46">
        <v>21820</v>
      </c>
      <c r="N46">
        <v>0.34576979925445389</v>
      </c>
      <c r="O46">
        <v>0.65423020074554594</v>
      </c>
      <c r="P46">
        <v>0.68982853250756071</v>
      </c>
      <c r="Q46">
        <v>0.3101714674924394</v>
      </c>
      <c r="R46">
        <v>0.2163527293962077</v>
      </c>
      <c r="S46" s="3">
        <v>4420</v>
      </c>
      <c r="T46" s="3">
        <f t="shared" si="3"/>
        <v>115</v>
      </c>
      <c r="U46">
        <v>5336</v>
      </c>
      <c r="V46">
        <v>4235.1618536268224</v>
      </c>
      <c r="W46">
        <v>4420</v>
      </c>
      <c r="X46" s="10">
        <v>5.5</v>
      </c>
      <c r="Y46">
        <v>0</v>
      </c>
      <c r="Z46">
        <f t="shared" si="4"/>
        <v>0</v>
      </c>
      <c r="AA46">
        <v>3475</v>
      </c>
      <c r="AB46">
        <v>3183</v>
      </c>
    </row>
    <row r="47" spans="1:28" x14ac:dyDescent="0.6">
      <c r="A47">
        <v>2025</v>
      </c>
      <c r="B47">
        <v>2</v>
      </c>
      <c r="C47">
        <v>15</v>
      </c>
      <c r="D47">
        <f t="shared" si="2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22034</v>
      </c>
      <c r="M47">
        <v>23102</v>
      </c>
      <c r="N47">
        <v>0.3683129965705999</v>
      </c>
      <c r="O47">
        <v>0.6316870034294001</v>
      </c>
      <c r="P47">
        <v>0.71162106499704392</v>
      </c>
      <c r="Q47">
        <v>0.28837893500295608</v>
      </c>
      <c r="R47">
        <v>0.1428056814894367</v>
      </c>
      <c r="S47" s="3">
        <v>4504</v>
      </c>
      <c r="T47" s="3">
        <f t="shared" si="3"/>
        <v>84</v>
      </c>
      <c r="U47">
        <v>5336</v>
      </c>
      <c r="V47">
        <v>4219.5078342928937</v>
      </c>
      <c r="W47">
        <v>4504</v>
      </c>
      <c r="X47" s="10">
        <v>6.7</v>
      </c>
      <c r="Y47">
        <v>0</v>
      </c>
      <c r="Z47">
        <f t="shared" si="4"/>
        <v>0</v>
      </c>
      <c r="AA47">
        <v>3044</v>
      </c>
      <c r="AB47">
        <v>3064</v>
      </c>
    </row>
    <row r="48" spans="1:28" x14ac:dyDescent="0.6">
      <c r="A48">
        <v>2025</v>
      </c>
      <c r="B48">
        <v>2</v>
      </c>
      <c r="C48">
        <v>16</v>
      </c>
      <c r="D48">
        <f t="shared" si="2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23346</v>
      </c>
      <c r="M48">
        <v>22586</v>
      </c>
      <c r="N48">
        <v>0.34574432533850308</v>
      </c>
      <c r="O48">
        <v>0.65425567466149681</v>
      </c>
      <c r="P48">
        <v>0.67549695824293388</v>
      </c>
      <c r="Q48">
        <v>0.32450304175706612</v>
      </c>
      <c r="R48">
        <v>0.2284125785536196</v>
      </c>
      <c r="S48" s="3">
        <v>4507</v>
      </c>
      <c r="T48" s="3">
        <f t="shared" si="3"/>
        <v>3</v>
      </c>
      <c r="U48">
        <v>5336</v>
      </c>
      <c r="V48">
        <v>4497.709924275192</v>
      </c>
      <c r="W48">
        <v>4507</v>
      </c>
      <c r="X48" s="10">
        <v>8.5</v>
      </c>
      <c r="Y48">
        <v>0</v>
      </c>
      <c r="Z48">
        <f t="shared" si="4"/>
        <v>0</v>
      </c>
      <c r="AA48">
        <v>3277</v>
      </c>
      <c r="AB48">
        <v>3817</v>
      </c>
    </row>
    <row r="49" spans="1:28" x14ac:dyDescent="0.6">
      <c r="A49">
        <v>2025</v>
      </c>
      <c r="B49">
        <v>2</v>
      </c>
      <c r="C49">
        <v>17</v>
      </c>
      <c r="D49">
        <f t="shared" si="2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22570</v>
      </c>
      <c r="M49">
        <v>21407</v>
      </c>
      <c r="N49">
        <v>0.35817811763905372</v>
      </c>
      <c r="O49">
        <v>0.64182188236094628</v>
      </c>
      <c r="P49">
        <v>0.69043493081919605</v>
      </c>
      <c r="Q49">
        <v>0.30956506918080401</v>
      </c>
      <c r="R49">
        <v>0.23678158331682281</v>
      </c>
      <c r="S49" s="3">
        <v>4071</v>
      </c>
      <c r="T49" s="3">
        <f t="shared" si="3"/>
        <v>-436</v>
      </c>
      <c r="U49">
        <v>5336</v>
      </c>
      <c r="V49">
        <v>4092.0169820510791</v>
      </c>
      <c r="W49">
        <v>4071</v>
      </c>
      <c r="X49" s="10">
        <v>4.7</v>
      </c>
      <c r="Y49">
        <v>0</v>
      </c>
      <c r="Z49">
        <f t="shared" si="4"/>
        <v>0</v>
      </c>
      <c r="AA49">
        <v>3579</v>
      </c>
      <c r="AB49">
        <v>3643</v>
      </c>
    </row>
    <row r="50" spans="1:28" x14ac:dyDescent="0.6">
      <c r="A50">
        <v>2025</v>
      </c>
      <c r="B50">
        <v>2</v>
      </c>
      <c r="C50">
        <v>18</v>
      </c>
      <c r="D50">
        <f t="shared" si="2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22043</v>
      </c>
      <c r="M50">
        <v>20954</v>
      </c>
      <c r="N50">
        <v>0.38226064592846598</v>
      </c>
      <c r="O50">
        <v>0.61773935407153402</v>
      </c>
      <c r="P50">
        <v>0.70525259054670819</v>
      </c>
      <c r="Q50">
        <v>0.29474740945329181</v>
      </c>
      <c r="R50">
        <v>0.2115388072135477</v>
      </c>
      <c r="S50" s="3">
        <v>4163</v>
      </c>
      <c r="T50" s="3">
        <f t="shared" si="3"/>
        <v>92</v>
      </c>
      <c r="U50">
        <v>5336</v>
      </c>
      <c r="V50">
        <v>4133.5885465676638</v>
      </c>
      <c r="W50">
        <v>4163</v>
      </c>
      <c r="X50" s="10">
        <v>1.6</v>
      </c>
      <c r="Y50">
        <v>0</v>
      </c>
      <c r="Z50">
        <f t="shared" si="4"/>
        <v>0</v>
      </c>
      <c r="AA50">
        <v>3634</v>
      </c>
      <c r="AB50">
        <v>3516</v>
      </c>
    </row>
    <row r="51" spans="1:28" x14ac:dyDescent="0.6">
      <c r="A51">
        <v>2025</v>
      </c>
      <c r="B51">
        <v>2</v>
      </c>
      <c r="C51">
        <v>19</v>
      </c>
      <c r="D51">
        <f t="shared" si="2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22017</v>
      </c>
      <c r="M51">
        <v>21619</v>
      </c>
      <c r="N51">
        <v>0.37350964309168638</v>
      </c>
      <c r="O51">
        <v>0.62649035690831356</v>
      </c>
      <c r="P51">
        <v>0.69453741562874693</v>
      </c>
      <c r="Q51">
        <v>0.30546258437125312</v>
      </c>
      <c r="R51">
        <v>0.23600752962208069</v>
      </c>
      <c r="S51" s="3">
        <v>4347</v>
      </c>
      <c r="T51" s="3">
        <f t="shared" si="3"/>
        <v>184</v>
      </c>
      <c r="U51">
        <v>5336</v>
      </c>
      <c r="V51">
        <v>4251.0337620480304</v>
      </c>
      <c r="W51">
        <v>4347</v>
      </c>
      <c r="X51" s="10">
        <v>1.5</v>
      </c>
      <c r="Y51">
        <v>0</v>
      </c>
      <c r="Z51">
        <f t="shared" si="4"/>
        <v>0</v>
      </c>
      <c r="AA51">
        <v>3725</v>
      </c>
      <c r="AB51">
        <v>3589</v>
      </c>
    </row>
    <row r="52" spans="1:28" x14ac:dyDescent="0.6">
      <c r="A52">
        <v>2025</v>
      </c>
      <c r="B52">
        <v>2</v>
      </c>
      <c r="C52">
        <v>20</v>
      </c>
      <c r="D52">
        <f t="shared" si="2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22931</v>
      </c>
      <c r="M52">
        <v>22670</v>
      </c>
      <c r="N52">
        <v>0.37739078476512461</v>
      </c>
      <c r="O52">
        <v>0.62260921523487534</v>
      </c>
      <c r="P52">
        <v>0.6964239229072593</v>
      </c>
      <c r="Q52">
        <v>0.30357607709274081</v>
      </c>
      <c r="R52">
        <v>0.2358391314769934</v>
      </c>
      <c r="S52" s="3">
        <v>4485</v>
      </c>
      <c r="T52" s="3">
        <f t="shared" si="3"/>
        <v>138</v>
      </c>
      <c r="U52">
        <v>5336</v>
      </c>
      <c r="V52">
        <v>4348.6781900852484</v>
      </c>
      <c r="W52">
        <v>4485</v>
      </c>
      <c r="X52" s="10">
        <v>1.5</v>
      </c>
      <c r="Y52">
        <v>0</v>
      </c>
      <c r="Z52">
        <f t="shared" si="4"/>
        <v>0</v>
      </c>
      <c r="AA52">
        <v>3672</v>
      </c>
      <c r="AB52">
        <v>3464</v>
      </c>
    </row>
    <row r="53" spans="1:28" x14ac:dyDescent="0.6">
      <c r="A53">
        <v>2025</v>
      </c>
      <c r="B53">
        <v>2</v>
      </c>
      <c r="C53">
        <v>21</v>
      </c>
      <c r="D53">
        <f t="shared" si="2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22276</v>
      </c>
      <c r="M53">
        <v>21821</v>
      </c>
      <c r="N53">
        <v>0.35694824055323049</v>
      </c>
      <c r="O53">
        <v>0.6430517594467694</v>
      </c>
      <c r="P53">
        <v>0.69945949000310681</v>
      </c>
      <c r="Q53">
        <v>0.30054050999689308</v>
      </c>
      <c r="R53">
        <v>0.1886836175217162</v>
      </c>
      <c r="S53" s="3">
        <v>4524</v>
      </c>
      <c r="T53" s="3">
        <f t="shared" si="3"/>
        <v>39</v>
      </c>
      <c r="U53">
        <v>5336</v>
      </c>
      <c r="V53">
        <v>4341.8831727410879</v>
      </c>
      <c r="W53">
        <v>4524</v>
      </c>
      <c r="X53" s="10">
        <v>1.2</v>
      </c>
      <c r="Y53">
        <v>0</v>
      </c>
      <c r="Z53">
        <f t="shared" si="4"/>
        <v>0</v>
      </c>
      <c r="AA53">
        <v>3441</v>
      </c>
      <c r="AB53">
        <v>3175</v>
      </c>
    </row>
    <row r="54" spans="1:28" x14ac:dyDescent="0.6">
      <c r="A54">
        <v>2025</v>
      </c>
      <c r="B54">
        <v>2</v>
      </c>
      <c r="C54">
        <v>22</v>
      </c>
      <c r="D54">
        <f t="shared" si="2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22926</v>
      </c>
      <c r="M54">
        <v>22159</v>
      </c>
      <c r="N54">
        <v>0.36277135331665272</v>
      </c>
      <c r="O54">
        <v>0.63722864668334722</v>
      </c>
      <c r="P54">
        <v>0.7065889680127998</v>
      </c>
      <c r="Q54">
        <v>0.29341103198720009</v>
      </c>
      <c r="R54">
        <v>0.19172015018528679</v>
      </c>
      <c r="S54" s="3">
        <v>4607</v>
      </c>
      <c r="T54" s="3">
        <f t="shared" si="3"/>
        <v>83</v>
      </c>
      <c r="U54">
        <v>5336</v>
      </c>
      <c r="V54">
        <v>4387.3800533035537</v>
      </c>
      <c r="W54">
        <v>4607</v>
      </c>
      <c r="X54" s="10">
        <v>1.7</v>
      </c>
      <c r="Y54">
        <v>0</v>
      </c>
      <c r="Z54">
        <f t="shared" si="4"/>
        <v>0</v>
      </c>
      <c r="AA54">
        <v>2888</v>
      </c>
      <c r="AB54">
        <v>2987</v>
      </c>
    </row>
    <row r="55" spans="1:28" x14ac:dyDescent="0.6">
      <c r="A55">
        <v>2025</v>
      </c>
      <c r="B55">
        <v>2</v>
      </c>
      <c r="C55">
        <v>23</v>
      </c>
      <c r="D55">
        <f t="shared" si="2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23307</v>
      </c>
      <c r="M55">
        <v>21762</v>
      </c>
      <c r="N55">
        <v>0.34322287305291121</v>
      </c>
      <c r="O55">
        <v>0.6567771269470889</v>
      </c>
      <c r="P55">
        <v>0.68827852786019506</v>
      </c>
      <c r="Q55">
        <v>0.31172147213980489</v>
      </c>
      <c r="R55">
        <v>0.1826789924338878</v>
      </c>
      <c r="S55" s="3">
        <v>4566</v>
      </c>
      <c r="T55" s="3">
        <f t="shared" si="3"/>
        <v>-41</v>
      </c>
      <c r="U55">
        <v>5336</v>
      </c>
      <c r="V55">
        <v>4576.9426542868632</v>
      </c>
      <c r="W55">
        <v>4566</v>
      </c>
      <c r="X55" s="10">
        <v>0.6</v>
      </c>
      <c r="Y55">
        <v>0</v>
      </c>
      <c r="Z55">
        <f t="shared" si="4"/>
        <v>0</v>
      </c>
      <c r="AA55">
        <v>3329</v>
      </c>
      <c r="AB55">
        <v>3798</v>
      </c>
    </row>
    <row r="56" spans="1:28" x14ac:dyDescent="0.6">
      <c r="A56">
        <v>2025</v>
      </c>
      <c r="B56">
        <v>2</v>
      </c>
      <c r="C56">
        <v>24</v>
      </c>
      <c r="D56">
        <f t="shared" si="2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22703</v>
      </c>
      <c r="M56">
        <v>21387</v>
      </c>
      <c r="N56">
        <v>0.36917906007871398</v>
      </c>
      <c r="O56">
        <v>0.63082093992128596</v>
      </c>
      <c r="P56">
        <v>0.70408783799013275</v>
      </c>
      <c r="Q56">
        <v>0.29591216200986742</v>
      </c>
      <c r="R56">
        <v>0.20953125538538031</v>
      </c>
      <c r="S56" s="3">
        <v>4207</v>
      </c>
      <c r="T56" s="3">
        <f t="shared" si="3"/>
        <v>-359</v>
      </c>
      <c r="U56">
        <v>5336</v>
      </c>
      <c r="V56">
        <v>4096.4559090722869</v>
      </c>
      <c r="W56">
        <v>4207</v>
      </c>
      <c r="X56" s="10">
        <v>1.4</v>
      </c>
      <c r="Y56">
        <v>0</v>
      </c>
      <c r="Z56">
        <f t="shared" si="4"/>
        <v>0</v>
      </c>
      <c r="AA56">
        <v>3532</v>
      </c>
      <c r="AB56">
        <v>3617</v>
      </c>
    </row>
    <row r="57" spans="1:28" x14ac:dyDescent="0.6">
      <c r="A57">
        <v>2025</v>
      </c>
      <c r="B57">
        <v>2</v>
      </c>
      <c r="C57">
        <v>25</v>
      </c>
      <c r="D57">
        <f t="shared" si="2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22986</v>
      </c>
      <c r="M57">
        <v>20077</v>
      </c>
      <c r="N57">
        <v>0.38069119461853029</v>
      </c>
      <c r="O57">
        <v>0.61930880538146971</v>
      </c>
      <c r="P57">
        <v>0.70641308819058179</v>
      </c>
      <c r="Q57">
        <v>0.29358691180941821</v>
      </c>
      <c r="R57">
        <v>0.2165341979619097</v>
      </c>
      <c r="S57" s="3">
        <v>4301</v>
      </c>
      <c r="T57" s="3">
        <f t="shared" si="3"/>
        <v>94</v>
      </c>
      <c r="U57">
        <v>5336</v>
      </c>
      <c r="V57">
        <v>4106.1890190368294</v>
      </c>
      <c r="W57">
        <v>4301</v>
      </c>
      <c r="X57" s="10">
        <v>4.5999999999999996</v>
      </c>
      <c r="Y57">
        <v>0</v>
      </c>
      <c r="Z57">
        <f t="shared" si="4"/>
        <v>0</v>
      </c>
      <c r="AA57">
        <v>3550</v>
      </c>
      <c r="AB57">
        <v>3402</v>
      </c>
    </row>
    <row r="58" spans="1:28" x14ac:dyDescent="0.6">
      <c r="A58">
        <v>2025</v>
      </c>
      <c r="B58">
        <v>2</v>
      </c>
      <c r="C58">
        <v>26</v>
      </c>
      <c r="D58">
        <f t="shared" si="2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22329</v>
      </c>
      <c r="M58">
        <v>20833</v>
      </c>
      <c r="N58">
        <v>0.35964010038404498</v>
      </c>
      <c r="O58">
        <v>0.64035989961595496</v>
      </c>
      <c r="P58">
        <v>0.69002653920474</v>
      </c>
      <c r="Q58">
        <v>0.30997346079526011</v>
      </c>
      <c r="R58">
        <v>0.2258564004238745</v>
      </c>
      <c r="S58" s="3">
        <v>4382</v>
      </c>
      <c r="T58" s="3">
        <f t="shared" si="3"/>
        <v>81</v>
      </c>
      <c r="U58">
        <v>5336</v>
      </c>
      <c r="V58">
        <v>4164.125659376301</v>
      </c>
      <c r="W58">
        <v>4382</v>
      </c>
      <c r="X58" s="10">
        <v>6.9</v>
      </c>
      <c r="Y58">
        <v>0</v>
      </c>
      <c r="Z58">
        <f t="shared" si="4"/>
        <v>0</v>
      </c>
      <c r="AA58">
        <v>3661</v>
      </c>
      <c r="AB58">
        <v>3502</v>
      </c>
    </row>
    <row r="59" spans="1:28" x14ac:dyDescent="0.6">
      <c r="A59">
        <v>2025</v>
      </c>
      <c r="B59">
        <v>2</v>
      </c>
      <c r="C59">
        <v>27</v>
      </c>
      <c r="D59">
        <f t="shared" si="2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23644</v>
      </c>
      <c r="M59">
        <v>21895</v>
      </c>
      <c r="N59">
        <v>0.37991014086047059</v>
      </c>
      <c r="O59">
        <v>0.62008985913952941</v>
      </c>
      <c r="P59">
        <v>0.70718133215104551</v>
      </c>
      <c r="Q59">
        <v>0.29281866784895461</v>
      </c>
      <c r="R59">
        <v>0.21633437119707141</v>
      </c>
      <c r="S59" s="3">
        <v>4465</v>
      </c>
      <c r="T59" s="3">
        <f t="shared" si="3"/>
        <v>83</v>
      </c>
      <c r="U59">
        <v>5336</v>
      </c>
      <c r="V59">
        <v>4172.6151661462427</v>
      </c>
      <c r="W59">
        <v>4465</v>
      </c>
      <c r="X59" s="10">
        <v>8.6</v>
      </c>
      <c r="Y59">
        <v>0</v>
      </c>
      <c r="Z59">
        <f t="shared" si="4"/>
        <v>0</v>
      </c>
      <c r="AA59">
        <v>3528</v>
      </c>
      <c r="AB59">
        <v>3416</v>
      </c>
    </row>
    <row r="60" spans="1:28" x14ac:dyDescent="0.6">
      <c r="A60">
        <v>2025</v>
      </c>
      <c r="B60">
        <v>2</v>
      </c>
      <c r="C60">
        <v>28</v>
      </c>
      <c r="D60">
        <f t="shared" si="2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22786</v>
      </c>
      <c r="M60">
        <v>22169</v>
      </c>
      <c r="N60">
        <v>0.35872028298498893</v>
      </c>
      <c r="O60">
        <v>0.64127971701501107</v>
      </c>
      <c r="P60">
        <v>0.68842449260405925</v>
      </c>
      <c r="Q60">
        <v>0.31157550739594081</v>
      </c>
      <c r="R60">
        <v>0.18642647342337751</v>
      </c>
      <c r="S60" s="3">
        <v>4569</v>
      </c>
      <c r="T60" s="3">
        <f t="shared" si="3"/>
        <v>104</v>
      </c>
      <c r="U60">
        <v>5336</v>
      </c>
      <c r="V60">
        <v>4238.5751183760513</v>
      </c>
      <c r="W60">
        <v>4569</v>
      </c>
      <c r="X60" s="10">
        <v>10.8</v>
      </c>
      <c r="Y60">
        <v>0.1</v>
      </c>
      <c r="Z60">
        <f t="shared" si="4"/>
        <v>1.08</v>
      </c>
      <c r="AA60">
        <v>3482</v>
      </c>
      <c r="AB60">
        <v>3209</v>
      </c>
    </row>
    <row r="61" spans="1:28" x14ac:dyDescent="0.6">
      <c r="A61">
        <v>2025</v>
      </c>
      <c r="B61">
        <v>3</v>
      </c>
      <c r="C61">
        <v>1</v>
      </c>
      <c r="D61">
        <f t="shared" si="2"/>
        <v>6</v>
      </c>
      <c r="E61" t="s">
        <v>16</v>
      </c>
      <c r="F61" t="s">
        <v>11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12" t="s">
        <v>61</v>
      </c>
      <c r="K61" s="12"/>
      <c r="L61">
        <v>23780</v>
      </c>
      <c r="M61">
        <v>23253</v>
      </c>
      <c r="N61">
        <v>0.39872087947666168</v>
      </c>
      <c r="O61">
        <v>0.60127912052333832</v>
      </c>
      <c r="P61">
        <v>0.71155123312107471</v>
      </c>
      <c r="Q61">
        <v>0.28844876687892529</v>
      </c>
      <c r="R61">
        <v>0.22606898655887911</v>
      </c>
      <c r="S61" s="3">
        <v>4645</v>
      </c>
      <c r="T61" s="3">
        <f t="shared" si="3"/>
        <v>76</v>
      </c>
      <c r="U61">
        <v>5336</v>
      </c>
      <c r="V61">
        <v>3863.6012714118901</v>
      </c>
      <c r="W61">
        <v>4645</v>
      </c>
      <c r="X61" s="10">
        <v>11.9</v>
      </c>
      <c r="Y61">
        <v>1.1000000000000001</v>
      </c>
      <c r="Z61">
        <f t="shared" si="4"/>
        <v>13.090000000000002</v>
      </c>
      <c r="AA61">
        <v>2856</v>
      </c>
      <c r="AB61">
        <v>2882</v>
      </c>
    </row>
    <row r="62" spans="1:28" x14ac:dyDescent="0.6">
      <c r="A62">
        <v>2025</v>
      </c>
      <c r="B62">
        <v>3</v>
      </c>
      <c r="C62">
        <v>2</v>
      </c>
      <c r="D62">
        <f t="shared" si="2"/>
        <v>7</v>
      </c>
      <c r="E62" t="s">
        <v>16</v>
      </c>
      <c r="F62" t="s">
        <v>15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12" t="s">
        <v>61</v>
      </c>
      <c r="K62" s="12"/>
      <c r="L62">
        <v>24465</v>
      </c>
      <c r="M62">
        <v>20979</v>
      </c>
      <c r="N62">
        <v>0.36850453765831098</v>
      </c>
      <c r="O62">
        <v>0.63149546234168896</v>
      </c>
      <c r="P62">
        <v>0.69546565249692105</v>
      </c>
      <c r="Q62">
        <v>0.30453434750307901</v>
      </c>
      <c r="R62">
        <v>0.2406060873600642</v>
      </c>
      <c r="S62" s="3">
        <v>4630</v>
      </c>
      <c r="T62" s="3">
        <f t="shared" si="3"/>
        <v>-15</v>
      </c>
      <c r="U62">
        <v>5336</v>
      </c>
      <c r="V62">
        <v>4079.876353054452</v>
      </c>
      <c r="W62">
        <v>4630</v>
      </c>
      <c r="X62" s="10">
        <v>11.6</v>
      </c>
      <c r="Y62">
        <v>7.9</v>
      </c>
      <c r="Z62">
        <f t="shared" si="4"/>
        <v>91.64</v>
      </c>
      <c r="AA62">
        <v>3120</v>
      </c>
      <c r="AB62">
        <v>3832</v>
      </c>
    </row>
    <row r="63" spans="1:28" x14ac:dyDescent="0.6">
      <c r="A63">
        <v>2025</v>
      </c>
      <c r="B63">
        <v>3</v>
      </c>
      <c r="C63">
        <v>3</v>
      </c>
      <c r="D63">
        <f t="shared" si="2"/>
        <v>1</v>
      </c>
      <c r="E63" t="s">
        <v>16</v>
      </c>
      <c r="F63" t="s">
        <v>17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12" t="s">
        <v>61</v>
      </c>
      <c r="K63" s="12"/>
      <c r="L63">
        <v>24326</v>
      </c>
      <c r="M63">
        <v>18956</v>
      </c>
      <c r="N63">
        <v>0.39288692747237558</v>
      </c>
      <c r="O63">
        <v>0.60711307252762436</v>
      </c>
      <c r="P63">
        <v>0.71561271733658571</v>
      </c>
      <c r="Q63">
        <v>0.28438728266341429</v>
      </c>
      <c r="R63">
        <v>0.29895606365679922</v>
      </c>
      <c r="S63" s="3">
        <v>3915</v>
      </c>
      <c r="T63" s="3">
        <f t="shared" si="3"/>
        <v>-715</v>
      </c>
      <c r="U63">
        <v>5336</v>
      </c>
      <c r="V63">
        <v>3830.4376990325718</v>
      </c>
      <c r="W63">
        <v>3915</v>
      </c>
      <c r="X63" s="10">
        <v>4.5</v>
      </c>
      <c r="Y63">
        <v>11.3</v>
      </c>
      <c r="Z63">
        <f t="shared" si="4"/>
        <v>50.85</v>
      </c>
      <c r="AA63">
        <v>2942</v>
      </c>
      <c r="AB63">
        <v>3681</v>
      </c>
    </row>
    <row r="64" spans="1:28" x14ac:dyDescent="0.6">
      <c r="A64">
        <v>2025</v>
      </c>
      <c r="B64">
        <v>3</v>
      </c>
      <c r="C64">
        <v>4</v>
      </c>
      <c r="D64">
        <f t="shared" si="2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22347</v>
      </c>
      <c r="M64">
        <v>17218</v>
      </c>
      <c r="N64">
        <v>0.39244512888111499</v>
      </c>
      <c r="O64">
        <v>0.60755487111888495</v>
      </c>
      <c r="P64">
        <v>0.70411470690017397</v>
      </c>
      <c r="Q64">
        <v>0.29588529309982597</v>
      </c>
      <c r="R64">
        <v>0.2994548454237036</v>
      </c>
      <c r="S64" s="3">
        <v>3338</v>
      </c>
      <c r="T64" s="3">
        <f t="shared" si="3"/>
        <v>-577</v>
      </c>
      <c r="U64">
        <v>5336</v>
      </c>
      <c r="V64">
        <v>4225.2915881546223</v>
      </c>
      <c r="W64">
        <v>3338</v>
      </c>
      <c r="X64" s="10">
        <v>4.4000000000000004</v>
      </c>
      <c r="Y64">
        <v>9.1999999999999993</v>
      </c>
      <c r="Z64">
        <f t="shared" si="4"/>
        <v>40.479999999999997</v>
      </c>
      <c r="AA64">
        <v>3156</v>
      </c>
      <c r="AB64">
        <v>3259</v>
      </c>
    </row>
    <row r="65" spans="1:28" x14ac:dyDescent="0.6">
      <c r="A65">
        <v>2025</v>
      </c>
      <c r="B65">
        <v>3</v>
      </c>
      <c r="C65">
        <v>5</v>
      </c>
      <c r="D65">
        <f t="shared" si="2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20024</v>
      </c>
      <c r="M65">
        <v>16854</v>
      </c>
      <c r="N65">
        <v>0.36962787814180997</v>
      </c>
      <c r="O65">
        <v>0.63037212185818992</v>
      </c>
      <c r="P65">
        <v>0.71120674990644028</v>
      </c>
      <c r="Q65">
        <v>0.28879325009355972</v>
      </c>
      <c r="R65">
        <v>0.15196985676861841</v>
      </c>
      <c r="S65" s="3">
        <v>3608</v>
      </c>
      <c r="T65" s="3">
        <f t="shared" si="3"/>
        <v>270</v>
      </c>
      <c r="U65">
        <v>5336</v>
      </c>
      <c r="V65">
        <v>3944.7818950004221</v>
      </c>
      <c r="W65">
        <v>3608</v>
      </c>
      <c r="X65" s="10">
        <v>6.7</v>
      </c>
      <c r="Y65">
        <v>0</v>
      </c>
      <c r="Z65">
        <f t="shared" si="4"/>
        <v>0</v>
      </c>
      <c r="AA65">
        <v>3543</v>
      </c>
      <c r="AB65">
        <v>3256</v>
      </c>
    </row>
    <row r="66" spans="1:28" x14ac:dyDescent="0.6">
      <c r="A66">
        <v>2025</v>
      </c>
      <c r="B66">
        <v>3</v>
      </c>
      <c r="C66">
        <v>6</v>
      </c>
      <c r="D66">
        <f t="shared" si="2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20267</v>
      </c>
      <c r="M66">
        <v>18493</v>
      </c>
      <c r="N66">
        <v>0.38656860836472928</v>
      </c>
      <c r="O66">
        <v>0.61343139163527072</v>
      </c>
      <c r="P66">
        <v>0.71231455705777325</v>
      </c>
      <c r="Q66">
        <v>0.28768544294222681</v>
      </c>
      <c r="R66">
        <v>9.8957466715616421E-2</v>
      </c>
      <c r="S66" s="3">
        <v>3842</v>
      </c>
      <c r="T66" s="3">
        <f t="shared" si="3"/>
        <v>234</v>
      </c>
      <c r="U66">
        <v>5336</v>
      </c>
      <c r="V66">
        <v>4043.2846946673799</v>
      </c>
      <c r="W66">
        <v>3842</v>
      </c>
      <c r="X66" s="10">
        <v>6.2</v>
      </c>
      <c r="Y66">
        <v>0</v>
      </c>
      <c r="Z66">
        <f t="shared" si="4"/>
        <v>0</v>
      </c>
      <c r="AA66">
        <v>3670</v>
      </c>
      <c r="AB66">
        <v>3390</v>
      </c>
    </row>
    <row r="67" spans="1:28" x14ac:dyDescent="0.6">
      <c r="A67">
        <v>2025</v>
      </c>
      <c r="B67">
        <v>3</v>
      </c>
      <c r="C67">
        <v>7</v>
      </c>
      <c r="D67">
        <f t="shared" ref="D67:D130" si="7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20866</v>
      </c>
      <c r="M67">
        <v>20382</v>
      </c>
      <c r="N67">
        <v>0.40385145120918292</v>
      </c>
      <c r="O67">
        <v>0.59614854879081725</v>
      </c>
      <c r="P67">
        <v>0.70507816539653223</v>
      </c>
      <c r="Q67">
        <v>0.29492183460346783</v>
      </c>
      <c r="R67">
        <v>0.11925092171255849</v>
      </c>
      <c r="S67" s="3">
        <v>4179</v>
      </c>
      <c r="T67" s="3">
        <f t="shared" ref="T67:T130" si="8">S67-S66</f>
        <v>337</v>
      </c>
      <c r="U67">
        <v>5336</v>
      </c>
      <c r="V67">
        <v>4183.0673252608294</v>
      </c>
      <c r="W67">
        <v>4179</v>
      </c>
      <c r="X67" s="10">
        <v>7</v>
      </c>
      <c r="Y67">
        <v>0</v>
      </c>
      <c r="Z67">
        <f t="shared" ref="Z67:Z130" si="9">X67*Y67</f>
        <v>0</v>
      </c>
      <c r="AA67">
        <v>3900</v>
      </c>
      <c r="AB67">
        <v>3529</v>
      </c>
    </row>
    <row r="68" spans="1:28" x14ac:dyDescent="0.6">
      <c r="A68">
        <v>2025</v>
      </c>
      <c r="B68">
        <v>3</v>
      </c>
      <c r="C68">
        <v>8</v>
      </c>
      <c r="D68">
        <f t="shared" si="7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20894</v>
      </c>
      <c r="M68">
        <v>20930</v>
      </c>
      <c r="N68">
        <v>0.41191370082035039</v>
      </c>
      <c r="O68">
        <v>0.58808629917964961</v>
      </c>
      <c r="P68">
        <v>0.73981583207925916</v>
      </c>
      <c r="Q68">
        <v>0.26018416792074078</v>
      </c>
      <c r="R68">
        <v>4.0159588209460327E-2</v>
      </c>
      <c r="S68" s="3">
        <v>4365</v>
      </c>
      <c r="T68" s="3">
        <f t="shared" si="8"/>
        <v>186</v>
      </c>
      <c r="U68">
        <v>5336</v>
      </c>
      <c r="V68">
        <v>4008.6724540252671</v>
      </c>
      <c r="W68">
        <v>4365</v>
      </c>
      <c r="X68" s="10">
        <v>8.6999999999999993</v>
      </c>
      <c r="Y68">
        <v>0</v>
      </c>
      <c r="Z68">
        <f t="shared" si="9"/>
        <v>0</v>
      </c>
      <c r="AA68">
        <v>3254</v>
      </c>
      <c r="AB68">
        <v>3129</v>
      </c>
    </row>
    <row r="69" spans="1:28" x14ac:dyDescent="0.6">
      <c r="A69">
        <v>2025</v>
      </c>
      <c r="B69">
        <v>3</v>
      </c>
      <c r="C69">
        <v>9</v>
      </c>
      <c r="D69">
        <f t="shared" si="7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22263</v>
      </c>
      <c r="M69">
        <v>21156</v>
      </c>
      <c r="N69">
        <v>0.38745349049601863</v>
      </c>
      <c r="O69">
        <v>0.61254650950398137</v>
      </c>
      <c r="P69">
        <v>0.70859462346639002</v>
      </c>
      <c r="Q69">
        <v>0.29140537653361009</v>
      </c>
      <c r="R69">
        <v>9.9803741695414228E-2</v>
      </c>
      <c r="S69" s="3">
        <v>4261</v>
      </c>
      <c r="T69" s="3">
        <f t="shared" si="8"/>
        <v>-104</v>
      </c>
      <c r="U69">
        <v>5336</v>
      </c>
      <c r="V69">
        <v>4294.0675663306693</v>
      </c>
      <c r="W69">
        <v>4261</v>
      </c>
      <c r="X69" s="10">
        <v>8.6999999999999993</v>
      </c>
      <c r="Y69">
        <v>0</v>
      </c>
      <c r="Z69">
        <f t="shared" si="9"/>
        <v>0</v>
      </c>
      <c r="AA69">
        <v>3347</v>
      </c>
      <c r="AB69">
        <v>3924</v>
      </c>
    </row>
    <row r="70" spans="1:28" x14ac:dyDescent="0.6">
      <c r="A70">
        <v>2025</v>
      </c>
      <c r="B70">
        <v>3</v>
      </c>
      <c r="C70">
        <v>10</v>
      </c>
      <c r="D70">
        <f t="shared" si="7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21626</v>
      </c>
      <c r="M70">
        <v>19494</v>
      </c>
      <c r="N70">
        <v>0.40053931533922499</v>
      </c>
      <c r="O70">
        <v>0.59946068466077496</v>
      </c>
      <c r="P70">
        <v>0.72123508647880552</v>
      </c>
      <c r="Q70">
        <v>0.27876491352119448</v>
      </c>
      <c r="R70">
        <v>9.3479004404986049E-2</v>
      </c>
      <c r="S70" s="3">
        <v>3819</v>
      </c>
      <c r="T70" s="3">
        <f t="shared" si="8"/>
        <v>-442</v>
      </c>
      <c r="U70">
        <v>5336</v>
      </c>
      <c r="V70">
        <v>3810.8790723915781</v>
      </c>
      <c r="W70">
        <v>3819</v>
      </c>
      <c r="X70" s="10">
        <v>9.6999999999999993</v>
      </c>
      <c r="Y70">
        <v>0</v>
      </c>
      <c r="Z70">
        <f t="shared" si="9"/>
        <v>0</v>
      </c>
      <c r="AA70">
        <v>3446</v>
      </c>
      <c r="AB70">
        <v>3564</v>
      </c>
    </row>
    <row r="71" spans="1:28" x14ac:dyDescent="0.6">
      <c r="A71">
        <v>2025</v>
      </c>
      <c r="B71">
        <v>3</v>
      </c>
      <c r="C71">
        <v>11</v>
      </c>
      <c r="D71">
        <f t="shared" si="7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19444</v>
      </c>
      <c r="M71">
        <v>18109</v>
      </c>
      <c r="N71">
        <v>0.42081712966205781</v>
      </c>
      <c r="O71">
        <v>0.57918287033794236</v>
      </c>
      <c r="P71">
        <v>0.7128940653530893</v>
      </c>
      <c r="Q71">
        <v>0.28710593464691081</v>
      </c>
      <c r="R71">
        <v>7.4305403059273023E-2</v>
      </c>
      <c r="S71" s="3">
        <v>3832</v>
      </c>
      <c r="T71" s="3">
        <f t="shared" si="8"/>
        <v>13</v>
      </c>
      <c r="U71">
        <v>5336</v>
      </c>
      <c r="V71">
        <v>3818.563067680459</v>
      </c>
      <c r="W71">
        <v>3832</v>
      </c>
      <c r="X71" s="10">
        <v>11.2</v>
      </c>
      <c r="Y71">
        <v>0</v>
      </c>
      <c r="Z71">
        <f t="shared" si="9"/>
        <v>0</v>
      </c>
      <c r="AA71">
        <v>3363</v>
      </c>
      <c r="AB71">
        <v>3367</v>
      </c>
    </row>
    <row r="72" spans="1:28" x14ac:dyDescent="0.6">
      <c r="A72">
        <v>2025</v>
      </c>
      <c r="B72">
        <v>3</v>
      </c>
      <c r="C72">
        <v>12</v>
      </c>
      <c r="D72">
        <f t="shared" si="7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18929</v>
      </c>
      <c r="M72">
        <v>19385</v>
      </c>
      <c r="N72">
        <v>0.38281224254407642</v>
      </c>
      <c r="O72">
        <v>0.61718775745592358</v>
      </c>
      <c r="P72">
        <v>0.7187510298236941</v>
      </c>
      <c r="Q72">
        <v>0.28124897017630579</v>
      </c>
      <c r="R72">
        <v>8.7701283722044956E-2</v>
      </c>
      <c r="S72" s="3">
        <v>3935</v>
      </c>
      <c r="T72" s="3">
        <f t="shared" si="8"/>
        <v>103</v>
      </c>
      <c r="U72">
        <v>5336</v>
      </c>
      <c r="V72">
        <v>3737.2223231563021</v>
      </c>
      <c r="W72">
        <v>3935</v>
      </c>
      <c r="X72" s="10">
        <v>12.9</v>
      </c>
      <c r="Y72">
        <v>0</v>
      </c>
      <c r="Z72">
        <f t="shared" si="9"/>
        <v>0</v>
      </c>
      <c r="AA72">
        <v>3485</v>
      </c>
      <c r="AB72">
        <v>3319</v>
      </c>
    </row>
    <row r="73" spans="1:28" x14ac:dyDescent="0.6">
      <c r="A73">
        <v>2025</v>
      </c>
      <c r="B73">
        <v>3</v>
      </c>
      <c r="C73">
        <v>13</v>
      </c>
      <c r="D73">
        <f t="shared" si="7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20840</v>
      </c>
      <c r="M73">
        <v>20898</v>
      </c>
      <c r="N73">
        <v>0.41462819389881861</v>
      </c>
      <c r="O73">
        <v>0.58537180610118156</v>
      </c>
      <c r="P73">
        <v>0.71423589731730319</v>
      </c>
      <c r="Q73">
        <v>0.28576410268269681</v>
      </c>
      <c r="R73">
        <v>0.20015701499037869</v>
      </c>
      <c r="S73" s="3">
        <v>4188</v>
      </c>
      <c r="T73" s="3">
        <f t="shared" si="8"/>
        <v>253</v>
      </c>
      <c r="U73">
        <v>5336</v>
      </c>
      <c r="V73">
        <v>3974.4770095779791</v>
      </c>
      <c r="W73">
        <v>4188</v>
      </c>
      <c r="X73" s="10">
        <v>12</v>
      </c>
      <c r="Y73">
        <v>0</v>
      </c>
      <c r="Z73">
        <f t="shared" si="9"/>
        <v>0</v>
      </c>
      <c r="AA73">
        <v>3806</v>
      </c>
      <c r="AB73">
        <v>3608</v>
      </c>
    </row>
    <row r="74" spans="1:28" x14ac:dyDescent="0.6">
      <c r="A74">
        <v>2025</v>
      </c>
      <c r="B74">
        <v>3</v>
      </c>
      <c r="C74">
        <v>14</v>
      </c>
      <c r="D74">
        <f t="shared" si="7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20959</v>
      </c>
      <c r="M74">
        <v>21662</v>
      </c>
      <c r="N74">
        <v>0.41774403700874291</v>
      </c>
      <c r="O74">
        <v>0.58225596299125715</v>
      </c>
      <c r="P74">
        <v>0.70628957643663526</v>
      </c>
      <c r="Q74">
        <v>0.29371042356336469</v>
      </c>
      <c r="R74">
        <v>8.6554621848739507E-2</v>
      </c>
      <c r="S74" s="3">
        <v>4218</v>
      </c>
      <c r="T74" s="3">
        <f t="shared" si="8"/>
        <v>30</v>
      </c>
      <c r="U74">
        <v>5336</v>
      </c>
      <c r="V74">
        <v>4092.7217485951751</v>
      </c>
      <c r="W74">
        <v>4218</v>
      </c>
      <c r="X74" s="10">
        <v>12.1</v>
      </c>
      <c r="Y74">
        <v>0</v>
      </c>
      <c r="Z74">
        <f t="shared" si="9"/>
        <v>0</v>
      </c>
      <c r="AA74">
        <v>3967</v>
      </c>
      <c r="AB74">
        <v>3624</v>
      </c>
    </row>
    <row r="75" spans="1:28" x14ac:dyDescent="0.6">
      <c r="A75">
        <v>2025</v>
      </c>
      <c r="B75">
        <v>3</v>
      </c>
      <c r="C75">
        <v>15</v>
      </c>
      <c r="D75">
        <f t="shared" si="7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21542</v>
      </c>
      <c r="M75">
        <v>21947</v>
      </c>
      <c r="N75">
        <v>0.42337022077397629</v>
      </c>
      <c r="O75">
        <v>0.57662977922602376</v>
      </c>
      <c r="P75">
        <v>0.73118726930478173</v>
      </c>
      <c r="Q75">
        <v>0.26881273069521822</v>
      </c>
      <c r="R75">
        <v>0.15883042975181891</v>
      </c>
      <c r="S75" s="3">
        <v>4387</v>
      </c>
      <c r="T75" s="3">
        <f t="shared" si="8"/>
        <v>169</v>
      </c>
      <c r="U75">
        <v>5336</v>
      </c>
      <c r="V75">
        <v>4204.4116251454834</v>
      </c>
      <c r="W75">
        <v>4387</v>
      </c>
      <c r="X75" s="10">
        <v>8.1</v>
      </c>
      <c r="Y75">
        <v>8.3000000000000007</v>
      </c>
      <c r="Z75">
        <f t="shared" si="9"/>
        <v>67.23</v>
      </c>
      <c r="AA75">
        <v>3141</v>
      </c>
      <c r="AB75">
        <v>3053</v>
      </c>
    </row>
    <row r="76" spans="1:28" x14ac:dyDescent="0.6">
      <c r="A76">
        <v>2025</v>
      </c>
      <c r="B76">
        <v>3</v>
      </c>
      <c r="C76">
        <v>16</v>
      </c>
      <c r="D76">
        <f t="shared" si="7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23190</v>
      </c>
      <c r="M76">
        <v>21413</v>
      </c>
      <c r="N76">
        <v>0.40700101033146008</v>
      </c>
      <c r="O76">
        <v>0.59299898966853981</v>
      </c>
      <c r="P76">
        <v>0.70384231301186317</v>
      </c>
      <c r="Q76">
        <v>0.29615768698813683</v>
      </c>
      <c r="R76">
        <v>0.1095535423822621</v>
      </c>
      <c r="S76" s="3">
        <v>4374</v>
      </c>
      <c r="T76" s="3">
        <f t="shared" si="8"/>
        <v>-13</v>
      </c>
      <c r="U76">
        <v>5336</v>
      </c>
      <c r="V76">
        <v>4535.1688131826604</v>
      </c>
      <c r="W76">
        <v>4374</v>
      </c>
      <c r="X76" s="10">
        <v>5.7</v>
      </c>
      <c r="Y76">
        <v>7</v>
      </c>
      <c r="Z76">
        <f t="shared" si="9"/>
        <v>39.9</v>
      </c>
      <c r="AA76">
        <v>3302</v>
      </c>
      <c r="AB76">
        <v>3939</v>
      </c>
    </row>
    <row r="77" spans="1:28" x14ac:dyDescent="0.6">
      <c r="A77">
        <v>2025</v>
      </c>
      <c r="B77">
        <v>3</v>
      </c>
      <c r="C77">
        <v>17</v>
      </c>
      <c r="D77">
        <f t="shared" si="7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22106</v>
      </c>
      <c r="M77">
        <v>20304</v>
      </c>
      <c r="N77">
        <v>0.40745723407897882</v>
      </c>
      <c r="O77">
        <v>0.59254276592102129</v>
      </c>
      <c r="P77">
        <v>0.72909930151598334</v>
      </c>
      <c r="Q77">
        <v>0.27090069848401671</v>
      </c>
      <c r="R77">
        <v>0.165771301079988</v>
      </c>
      <c r="S77" s="3">
        <v>3771</v>
      </c>
      <c r="T77" s="3">
        <f t="shared" si="8"/>
        <v>-603</v>
      </c>
      <c r="U77">
        <v>5336</v>
      </c>
      <c r="V77">
        <v>3890.4296136727912</v>
      </c>
      <c r="W77">
        <v>3771</v>
      </c>
      <c r="X77" s="10">
        <v>5</v>
      </c>
      <c r="Y77">
        <v>0</v>
      </c>
      <c r="Z77">
        <f t="shared" si="9"/>
        <v>0</v>
      </c>
      <c r="AA77">
        <v>3451</v>
      </c>
      <c r="AB77">
        <v>3615</v>
      </c>
    </row>
    <row r="78" spans="1:28" x14ac:dyDescent="0.6">
      <c r="A78">
        <v>2025</v>
      </c>
      <c r="B78">
        <v>3</v>
      </c>
      <c r="C78">
        <v>18</v>
      </c>
      <c r="D78">
        <f t="shared" si="7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20144</v>
      </c>
      <c r="M78">
        <v>18488</v>
      </c>
      <c r="N78">
        <v>0.43124497946598139</v>
      </c>
      <c r="O78">
        <v>0.56875502053401861</v>
      </c>
      <c r="P78">
        <v>0.71646655711271323</v>
      </c>
      <c r="Q78">
        <v>0.28353344288728671</v>
      </c>
      <c r="R78">
        <v>0.2330598824223768</v>
      </c>
      <c r="S78" s="3">
        <v>3668</v>
      </c>
      <c r="T78" s="3">
        <f t="shared" si="8"/>
        <v>-103</v>
      </c>
      <c r="U78">
        <v>5336</v>
      </c>
      <c r="V78">
        <v>3998.5520010002642</v>
      </c>
      <c r="W78">
        <v>3668</v>
      </c>
      <c r="X78" s="10">
        <v>3.8</v>
      </c>
      <c r="Y78">
        <v>0.3</v>
      </c>
      <c r="Z78">
        <f t="shared" si="9"/>
        <v>1.1399999999999999</v>
      </c>
      <c r="AA78">
        <v>3257</v>
      </c>
      <c r="AB78">
        <v>3345</v>
      </c>
    </row>
    <row r="79" spans="1:28" x14ac:dyDescent="0.6">
      <c r="A79">
        <v>2025</v>
      </c>
      <c r="B79">
        <v>3</v>
      </c>
      <c r="C79">
        <v>19</v>
      </c>
      <c r="D79">
        <f t="shared" si="7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19815</v>
      </c>
      <c r="M79">
        <v>19953</v>
      </c>
      <c r="N79">
        <v>0.39288059721496249</v>
      </c>
      <c r="O79">
        <v>0.6071194027850374</v>
      </c>
      <c r="P79">
        <v>0.70301210783591039</v>
      </c>
      <c r="Q79">
        <v>0.29698789216408961</v>
      </c>
      <c r="R79">
        <v>0.1786333329654218</v>
      </c>
      <c r="S79" s="3">
        <v>3762</v>
      </c>
      <c r="T79" s="3">
        <f t="shared" si="8"/>
        <v>94</v>
      </c>
      <c r="U79">
        <v>5336</v>
      </c>
      <c r="V79">
        <v>4052.2822595559528</v>
      </c>
      <c r="W79">
        <v>3762</v>
      </c>
      <c r="X79" s="10">
        <v>4.9000000000000004</v>
      </c>
      <c r="Y79">
        <v>0</v>
      </c>
      <c r="Z79">
        <f t="shared" si="9"/>
        <v>0</v>
      </c>
      <c r="AA79">
        <v>3519</v>
      </c>
      <c r="AB79">
        <v>3337</v>
      </c>
    </row>
    <row r="80" spans="1:28" x14ac:dyDescent="0.6">
      <c r="A80">
        <v>2025</v>
      </c>
      <c r="B80">
        <v>3</v>
      </c>
      <c r="C80">
        <v>20</v>
      </c>
      <c r="D80">
        <f t="shared" si="7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22666</v>
      </c>
      <c r="M80">
        <v>22000</v>
      </c>
      <c r="N80">
        <v>0.4166708976027188</v>
      </c>
      <c r="O80">
        <v>0.5833291023972812</v>
      </c>
      <c r="P80">
        <v>0.695263570503172</v>
      </c>
      <c r="Q80">
        <v>0.30473642949682789</v>
      </c>
      <c r="R80">
        <v>0.1846209268513751</v>
      </c>
      <c r="S80" s="3">
        <v>4053</v>
      </c>
      <c r="T80" s="3">
        <f t="shared" si="8"/>
        <v>291</v>
      </c>
      <c r="U80">
        <v>5336</v>
      </c>
      <c r="V80">
        <v>4249.7889311740282</v>
      </c>
      <c r="W80">
        <v>4053</v>
      </c>
      <c r="X80" s="10">
        <v>8.5</v>
      </c>
      <c r="Y80">
        <v>0</v>
      </c>
      <c r="Z80">
        <f t="shared" si="9"/>
        <v>0</v>
      </c>
      <c r="AA80">
        <v>3985</v>
      </c>
      <c r="AB80">
        <v>3646</v>
      </c>
    </row>
    <row r="81" spans="1:28" x14ac:dyDescent="0.6">
      <c r="A81">
        <v>2025</v>
      </c>
      <c r="B81">
        <v>3</v>
      </c>
      <c r="C81">
        <v>21</v>
      </c>
      <c r="D81">
        <f t="shared" si="7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21328</v>
      </c>
      <c r="M81">
        <v>21790</v>
      </c>
      <c r="N81">
        <v>0.40957381718627389</v>
      </c>
      <c r="O81">
        <v>0.59042618281372605</v>
      </c>
      <c r="P81">
        <v>0.69209189402232563</v>
      </c>
      <c r="Q81">
        <v>0.30790810597767437</v>
      </c>
      <c r="R81">
        <v>0.20365110288849131</v>
      </c>
      <c r="S81" s="3">
        <v>4207</v>
      </c>
      <c r="T81" s="3">
        <f t="shared" si="8"/>
        <v>154</v>
      </c>
      <c r="U81">
        <v>5336</v>
      </c>
      <c r="V81">
        <v>4165.7729881661699</v>
      </c>
      <c r="W81">
        <v>4207</v>
      </c>
      <c r="X81" s="10">
        <v>13.1</v>
      </c>
      <c r="Y81">
        <v>0</v>
      </c>
      <c r="Z81">
        <f t="shared" si="9"/>
        <v>0</v>
      </c>
      <c r="AA81">
        <v>3714</v>
      </c>
      <c r="AB81">
        <v>3421</v>
      </c>
    </row>
    <row r="82" spans="1:28" x14ac:dyDescent="0.6">
      <c r="A82">
        <v>2025</v>
      </c>
      <c r="B82">
        <v>3</v>
      </c>
      <c r="C82">
        <v>22</v>
      </c>
      <c r="D82">
        <f t="shared" si="7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22631</v>
      </c>
      <c r="M82">
        <v>22913</v>
      </c>
      <c r="N82">
        <v>0.41603691585183039</v>
      </c>
      <c r="O82">
        <v>0.58396308414816955</v>
      </c>
      <c r="P82">
        <v>0.69834245673860695</v>
      </c>
      <c r="Q82">
        <v>0.30165754326139299</v>
      </c>
      <c r="R82">
        <v>0.1222824792652495</v>
      </c>
      <c r="S82" s="3">
        <v>4398</v>
      </c>
      <c r="T82" s="3">
        <f t="shared" si="8"/>
        <v>191</v>
      </c>
      <c r="U82">
        <v>5336</v>
      </c>
      <c r="V82">
        <v>4189.9524079018538</v>
      </c>
      <c r="W82">
        <v>4398</v>
      </c>
      <c r="X82" s="10">
        <v>16.399999999999999</v>
      </c>
      <c r="Y82">
        <v>0</v>
      </c>
      <c r="Z82">
        <f t="shared" si="9"/>
        <v>0</v>
      </c>
      <c r="AA82">
        <v>3193</v>
      </c>
      <c r="AB82">
        <v>3131</v>
      </c>
    </row>
    <row r="83" spans="1:28" x14ac:dyDescent="0.6">
      <c r="A83">
        <v>2025</v>
      </c>
      <c r="B83">
        <v>3</v>
      </c>
      <c r="C83">
        <v>23</v>
      </c>
      <c r="D83">
        <f t="shared" si="7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23179</v>
      </c>
      <c r="M83">
        <v>21993</v>
      </c>
      <c r="N83">
        <v>0.39106157486491311</v>
      </c>
      <c r="O83">
        <v>0.60893842513508689</v>
      </c>
      <c r="P83">
        <v>0.69226922140840563</v>
      </c>
      <c r="Q83">
        <v>0.30773077859159431</v>
      </c>
      <c r="R83">
        <v>0.19152575561917329</v>
      </c>
      <c r="S83" s="3">
        <v>4283</v>
      </c>
      <c r="T83" s="3">
        <f t="shared" si="8"/>
        <v>-115</v>
      </c>
      <c r="U83">
        <v>5336</v>
      </c>
      <c r="V83">
        <v>4301.0772692647761</v>
      </c>
      <c r="W83">
        <v>4283</v>
      </c>
      <c r="X83" s="10">
        <v>15.5</v>
      </c>
      <c r="Y83">
        <v>0</v>
      </c>
      <c r="Z83">
        <f t="shared" si="9"/>
        <v>0</v>
      </c>
      <c r="AA83">
        <v>3234</v>
      </c>
      <c r="AB83">
        <v>3972</v>
      </c>
    </row>
    <row r="84" spans="1:28" x14ac:dyDescent="0.6">
      <c r="A84">
        <v>2025</v>
      </c>
      <c r="B84">
        <v>3</v>
      </c>
      <c r="C84">
        <v>24</v>
      </c>
      <c r="D84">
        <f t="shared" si="7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22573</v>
      </c>
      <c r="M84">
        <v>20696</v>
      </c>
      <c r="N84">
        <v>0.41588133942015387</v>
      </c>
      <c r="O84">
        <v>0.58411866057984607</v>
      </c>
      <c r="P84">
        <v>0.69988505782631349</v>
      </c>
      <c r="Q84">
        <v>0.30011494217368651</v>
      </c>
      <c r="R84">
        <v>0.1832250161593435</v>
      </c>
      <c r="S84" s="3">
        <v>3615</v>
      </c>
      <c r="T84" s="3">
        <f t="shared" si="8"/>
        <v>-668</v>
      </c>
      <c r="U84">
        <v>5336</v>
      </c>
      <c r="V84">
        <v>3903.3829898708768</v>
      </c>
      <c r="W84">
        <v>3615</v>
      </c>
      <c r="X84" s="10">
        <v>14.8</v>
      </c>
      <c r="Y84">
        <v>0.5</v>
      </c>
      <c r="Z84">
        <f t="shared" si="9"/>
        <v>7.4</v>
      </c>
      <c r="AA84">
        <v>3410</v>
      </c>
      <c r="AB84">
        <v>3611</v>
      </c>
    </row>
    <row r="85" spans="1:28" x14ac:dyDescent="0.6">
      <c r="A85">
        <v>2025</v>
      </c>
      <c r="B85">
        <v>3</v>
      </c>
      <c r="C85">
        <v>25</v>
      </c>
      <c r="D85">
        <f t="shared" si="7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21155</v>
      </c>
      <c r="M85">
        <v>19679</v>
      </c>
      <c r="N85">
        <v>0.43362261789688489</v>
      </c>
      <c r="O85">
        <v>0.56637738210311517</v>
      </c>
      <c r="P85">
        <v>0.7031223337155772</v>
      </c>
      <c r="Q85">
        <v>0.2968776662844228</v>
      </c>
      <c r="R85">
        <v>0.1164905209523676</v>
      </c>
      <c r="S85" s="3">
        <v>3544</v>
      </c>
      <c r="T85" s="3">
        <f t="shared" si="8"/>
        <v>-71</v>
      </c>
      <c r="U85">
        <v>5336</v>
      </c>
      <c r="V85">
        <v>3881.198399641215</v>
      </c>
      <c r="W85">
        <v>3544</v>
      </c>
      <c r="X85" s="10">
        <v>15.7</v>
      </c>
      <c r="Y85">
        <v>0</v>
      </c>
      <c r="Z85">
        <f t="shared" si="9"/>
        <v>0</v>
      </c>
      <c r="AA85">
        <v>3523</v>
      </c>
      <c r="AB85">
        <v>3496</v>
      </c>
    </row>
    <row r="86" spans="1:28" x14ac:dyDescent="0.6">
      <c r="A86">
        <v>2025</v>
      </c>
      <c r="B86">
        <v>3</v>
      </c>
      <c r="C86">
        <v>26</v>
      </c>
      <c r="D86">
        <f t="shared" si="7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20580</v>
      </c>
      <c r="M86">
        <v>20434</v>
      </c>
      <c r="N86">
        <v>0.40868198068250722</v>
      </c>
      <c r="O86">
        <v>0.59131801931749273</v>
      </c>
      <c r="P86">
        <v>0.70323480219862045</v>
      </c>
      <c r="Q86">
        <v>0.29676519780137961</v>
      </c>
      <c r="R86">
        <v>9.8246769570298986E-2</v>
      </c>
      <c r="S86" s="3">
        <v>3798</v>
      </c>
      <c r="T86" s="3">
        <f t="shared" si="8"/>
        <v>254</v>
      </c>
      <c r="U86">
        <v>5336</v>
      </c>
      <c r="V86">
        <v>3869.2810374491519</v>
      </c>
      <c r="W86">
        <v>3798</v>
      </c>
      <c r="X86" s="10">
        <v>16.7</v>
      </c>
      <c r="Y86">
        <v>1.1000000000000001</v>
      </c>
      <c r="Z86">
        <f t="shared" si="9"/>
        <v>18.37</v>
      </c>
      <c r="AA86">
        <v>3588</v>
      </c>
      <c r="AB86">
        <v>3466</v>
      </c>
    </row>
    <row r="87" spans="1:28" x14ac:dyDescent="0.6">
      <c r="A87">
        <v>2025</v>
      </c>
      <c r="B87">
        <v>3</v>
      </c>
      <c r="C87">
        <v>27</v>
      </c>
      <c r="D87">
        <f t="shared" si="7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23795</v>
      </c>
      <c r="M87">
        <v>21332</v>
      </c>
      <c r="N87">
        <v>0.4267814615724832</v>
      </c>
      <c r="O87">
        <v>0.5732185384275168</v>
      </c>
      <c r="P87">
        <v>0.71059114604006246</v>
      </c>
      <c r="Q87">
        <v>0.28940885395993748</v>
      </c>
      <c r="R87">
        <v>0.29333278520585021</v>
      </c>
      <c r="S87" s="3">
        <v>3940</v>
      </c>
      <c r="T87" s="3">
        <f t="shared" si="8"/>
        <v>142</v>
      </c>
      <c r="U87">
        <v>5336</v>
      </c>
      <c r="V87">
        <v>4094.2006675101411</v>
      </c>
      <c r="W87">
        <v>3940</v>
      </c>
      <c r="X87" s="10">
        <v>16</v>
      </c>
      <c r="Y87">
        <v>4.9000000000000004</v>
      </c>
      <c r="Z87">
        <f t="shared" si="9"/>
        <v>78.400000000000006</v>
      </c>
      <c r="AA87">
        <v>3955</v>
      </c>
      <c r="AB87">
        <v>3790</v>
      </c>
    </row>
    <row r="88" spans="1:28" x14ac:dyDescent="0.6">
      <c r="A88">
        <v>2025</v>
      </c>
      <c r="B88">
        <v>3</v>
      </c>
      <c r="C88">
        <v>28</v>
      </c>
      <c r="D88">
        <f t="shared" si="7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23158</v>
      </c>
      <c r="M88">
        <v>21589</v>
      </c>
      <c r="N88">
        <v>0.41786491553679761</v>
      </c>
      <c r="O88">
        <v>0.58213508446320239</v>
      </c>
      <c r="P88">
        <v>0.71150336821128146</v>
      </c>
      <c r="Q88">
        <v>0.28849663178871843</v>
      </c>
      <c r="R88">
        <v>0.12935438389402579</v>
      </c>
      <c r="S88" s="3">
        <v>4079</v>
      </c>
      <c r="T88" s="3">
        <f t="shared" si="8"/>
        <v>139</v>
      </c>
      <c r="U88">
        <v>5336</v>
      </c>
      <c r="V88">
        <v>4190.5298659944156</v>
      </c>
      <c r="W88">
        <v>4079</v>
      </c>
      <c r="X88" s="10">
        <v>10.9</v>
      </c>
      <c r="Y88">
        <v>0.4</v>
      </c>
      <c r="Z88">
        <f t="shared" si="9"/>
        <v>4.3600000000000003</v>
      </c>
      <c r="AA88">
        <v>4043</v>
      </c>
      <c r="AB88">
        <v>3601</v>
      </c>
    </row>
    <row r="89" spans="1:28" x14ac:dyDescent="0.6">
      <c r="A89">
        <v>2025</v>
      </c>
      <c r="B89">
        <v>3</v>
      </c>
      <c r="C89">
        <v>29</v>
      </c>
      <c r="D89">
        <f t="shared" si="7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23983</v>
      </c>
      <c r="M89">
        <v>22667</v>
      </c>
      <c r="N89">
        <v>0.43592975651799182</v>
      </c>
      <c r="O89">
        <v>0.56407024348200818</v>
      </c>
      <c r="P89">
        <v>0.71261709359460224</v>
      </c>
      <c r="Q89">
        <v>0.28738290640539782</v>
      </c>
      <c r="R89">
        <v>0.1150800093793173</v>
      </c>
      <c r="S89" s="3">
        <v>4251</v>
      </c>
      <c r="T89" s="3">
        <f t="shared" si="8"/>
        <v>172</v>
      </c>
      <c r="U89">
        <v>5336</v>
      </c>
      <c r="V89">
        <v>4367.3483716664559</v>
      </c>
      <c r="W89">
        <v>4251</v>
      </c>
      <c r="X89" s="10">
        <v>7.8</v>
      </c>
      <c r="Y89">
        <v>0</v>
      </c>
      <c r="Z89">
        <f t="shared" si="9"/>
        <v>0</v>
      </c>
      <c r="AA89">
        <v>3149</v>
      </c>
      <c r="AB89">
        <v>3176</v>
      </c>
    </row>
    <row r="90" spans="1:28" x14ac:dyDescent="0.6">
      <c r="A90">
        <v>2025</v>
      </c>
      <c r="B90">
        <v>3</v>
      </c>
      <c r="C90">
        <v>30</v>
      </c>
      <c r="D90">
        <f t="shared" si="7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23963</v>
      </c>
      <c r="M90">
        <v>20880</v>
      </c>
      <c r="N90">
        <v>0.38786302926967892</v>
      </c>
      <c r="O90">
        <v>0.61213697073032114</v>
      </c>
      <c r="P90">
        <v>0.73459789712986645</v>
      </c>
      <c r="Q90">
        <v>0.26540210287013349</v>
      </c>
      <c r="R90">
        <v>0.18645394389639919</v>
      </c>
      <c r="S90" s="3">
        <v>4144</v>
      </c>
      <c r="T90" s="3">
        <f t="shared" si="8"/>
        <v>-107</v>
      </c>
      <c r="U90">
        <v>5336</v>
      </c>
      <c r="V90">
        <v>4279.4012977343209</v>
      </c>
      <c r="W90">
        <v>4144</v>
      </c>
      <c r="X90" s="10">
        <v>5.5</v>
      </c>
      <c r="Y90">
        <v>0</v>
      </c>
      <c r="Z90">
        <f t="shared" si="9"/>
        <v>0</v>
      </c>
      <c r="AA90">
        <v>3292</v>
      </c>
      <c r="AB90">
        <v>4106</v>
      </c>
    </row>
    <row r="91" spans="1:28" x14ac:dyDescent="0.6">
      <c r="A91">
        <v>2025</v>
      </c>
      <c r="B91">
        <v>3</v>
      </c>
      <c r="C91">
        <v>31</v>
      </c>
      <c r="D91">
        <f t="shared" si="7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21483</v>
      </c>
      <c r="M91">
        <v>20145</v>
      </c>
      <c r="N91">
        <v>0.39976914039272993</v>
      </c>
      <c r="O91">
        <v>0.60023085960726996</v>
      </c>
      <c r="P91">
        <v>0.74691119020891861</v>
      </c>
      <c r="Q91">
        <v>0.2530888097910815</v>
      </c>
      <c r="R91">
        <v>0.2302393985333657</v>
      </c>
      <c r="S91" s="3">
        <v>3335</v>
      </c>
      <c r="T91" s="3">
        <f t="shared" si="8"/>
        <v>-809</v>
      </c>
      <c r="U91">
        <v>5336</v>
      </c>
      <c r="V91">
        <v>3689.0308852245039</v>
      </c>
      <c r="W91">
        <v>3335</v>
      </c>
      <c r="X91" s="10">
        <v>7.6</v>
      </c>
      <c r="Y91">
        <v>0</v>
      </c>
      <c r="Z91">
        <f t="shared" si="9"/>
        <v>0</v>
      </c>
      <c r="AA91">
        <v>3248</v>
      </c>
      <c r="AB91">
        <v>3542</v>
      </c>
    </row>
    <row r="92" spans="1:28" x14ac:dyDescent="0.6">
      <c r="A92">
        <v>2025</v>
      </c>
      <c r="B92">
        <v>4</v>
      </c>
      <c r="C92">
        <v>1</v>
      </c>
      <c r="D92">
        <f t="shared" si="7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19363</v>
      </c>
      <c r="M92">
        <v>19368</v>
      </c>
      <c r="N92">
        <v>0.41420581052934002</v>
      </c>
      <c r="O92">
        <v>0.58579418947066009</v>
      </c>
      <c r="P92">
        <v>0.7376229979171155</v>
      </c>
      <c r="Q92">
        <v>0.26237700208288439</v>
      </c>
      <c r="R92">
        <v>0.13066867772750129</v>
      </c>
      <c r="S92" s="3">
        <v>3104</v>
      </c>
      <c r="T92" s="3">
        <f t="shared" si="8"/>
        <v>-231</v>
      </c>
      <c r="U92">
        <v>5336</v>
      </c>
      <c r="V92">
        <v>3677.305939310645</v>
      </c>
      <c r="W92">
        <v>3104</v>
      </c>
      <c r="X92" s="10">
        <v>10.1</v>
      </c>
      <c r="Y92">
        <v>0</v>
      </c>
      <c r="Z92">
        <f t="shared" si="9"/>
        <v>0</v>
      </c>
      <c r="AA92">
        <v>3225</v>
      </c>
      <c r="AB92">
        <v>3319</v>
      </c>
    </row>
    <row r="93" spans="1:28" x14ac:dyDescent="0.6">
      <c r="A93">
        <v>2025</v>
      </c>
      <c r="B93">
        <v>4</v>
      </c>
      <c r="C93">
        <v>2</v>
      </c>
      <c r="D93">
        <f t="shared" si="7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18804</v>
      </c>
      <c r="M93">
        <v>19701</v>
      </c>
      <c r="N93">
        <v>0.39647634357386669</v>
      </c>
      <c r="O93">
        <v>0.60352365642613315</v>
      </c>
      <c r="P93">
        <v>0.74505097585592939</v>
      </c>
      <c r="Q93">
        <v>0.25494902414407061</v>
      </c>
      <c r="R93">
        <v>0.1225293626222419</v>
      </c>
      <c r="S93" s="3">
        <v>3262</v>
      </c>
      <c r="T93" s="3">
        <f t="shared" si="8"/>
        <v>158</v>
      </c>
      <c r="U93">
        <v>5336</v>
      </c>
      <c r="V93">
        <v>3635.000636724908</v>
      </c>
      <c r="W93">
        <v>3262</v>
      </c>
      <c r="X93" s="10">
        <v>10.6</v>
      </c>
      <c r="Y93">
        <v>0</v>
      </c>
      <c r="Z93">
        <f t="shared" si="9"/>
        <v>0</v>
      </c>
      <c r="AA93">
        <v>3246</v>
      </c>
      <c r="AB93">
        <v>3129</v>
      </c>
    </row>
    <row r="94" spans="1:28" x14ac:dyDescent="0.6">
      <c r="A94">
        <v>2025</v>
      </c>
      <c r="B94">
        <v>4</v>
      </c>
      <c r="C94">
        <v>3</v>
      </c>
      <c r="D94">
        <f t="shared" si="7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21627</v>
      </c>
      <c r="M94">
        <v>21314</v>
      </c>
      <c r="N94">
        <v>0.41029103053255223</v>
      </c>
      <c r="O94">
        <v>0.58970896946744777</v>
      </c>
      <c r="P94">
        <v>0.74415446620161052</v>
      </c>
      <c r="Q94">
        <v>0.25584553379838948</v>
      </c>
      <c r="R94">
        <v>0.1354270238180075</v>
      </c>
      <c r="S94" s="3">
        <v>3395</v>
      </c>
      <c r="T94" s="3">
        <f t="shared" si="8"/>
        <v>133</v>
      </c>
      <c r="U94">
        <v>5336</v>
      </c>
      <c r="V94">
        <v>3860.818359029679</v>
      </c>
      <c r="W94">
        <v>3395</v>
      </c>
      <c r="X94" s="10">
        <v>10.1</v>
      </c>
      <c r="Y94">
        <v>0</v>
      </c>
      <c r="Z94">
        <f t="shared" si="9"/>
        <v>0</v>
      </c>
      <c r="AA94">
        <v>3654</v>
      </c>
      <c r="AB94">
        <v>3297</v>
      </c>
    </row>
    <row r="95" spans="1:28" x14ac:dyDescent="0.6">
      <c r="A95">
        <v>2025</v>
      </c>
      <c r="B95">
        <v>4</v>
      </c>
      <c r="C95">
        <v>4</v>
      </c>
      <c r="D95">
        <f t="shared" si="7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21434</v>
      </c>
      <c r="M95">
        <v>21775</v>
      </c>
      <c r="N95">
        <v>0.41510675982994322</v>
      </c>
      <c r="O95">
        <v>0.58489324017005673</v>
      </c>
      <c r="P95">
        <v>0.74543862772327529</v>
      </c>
      <c r="Q95">
        <v>0.25456137227672471</v>
      </c>
      <c r="R95">
        <v>0.14633206313911101</v>
      </c>
      <c r="S95" s="3">
        <v>3982</v>
      </c>
      <c r="T95" s="3">
        <f t="shared" si="8"/>
        <v>587</v>
      </c>
      <c r="U95">
        <v>5336</v>
      </c>
      <c r="V95">
        <v>3897.870993010094</v>
      </c>
      <c r="W95">
        <v>3982</v>
      </c>
      <c r="X95" s="10">
        <v>10.8</v>
      </c>
      <c r="Y95">
        <v>0</v>
      </c>
      <c r="Z95">
        <f t="shared" si="9"/>
        <v>0</v>
      </c>
      <c r="AA95">
        <v>3854</v>
      </c>
      <c r="AB95">
        <v>3259</v>
      </c>
    </row>
    <row r="96" spans="1:28" x14ac:dyDescent="0.6">
      <c r="A96">
        <v>2025</v>
      </c>
      <c r="B96">
        <v>4</v>
      </c>
      <c r="C96">
        <v>5</v>
      </c>
      <c r="D96">
        <f t="shared" si="7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20633</v>
      </c>
      <c r="M96">
        <v>22455</v>
      </c>
      <c r="N96">
        <v>0.4063404474782184</v>
      </c>
      <c r="O96">
        <v>0.5936595525217816</v>
      </c>
      <c r="P96">
        <v>0.73696871583868484</v>
      </c>
      <c r="Q96">
        <v>0.26303128416131522</v>
      </c>
      <c r="R96">
        <v>0.14784129269423391</v>
      </c>
      <c r="S96" s="3">
        <v>4170</v>
      </c>
      <c r="T96" s="3">
        <f t="shared" si="8"/>
        <v>188</v>
      </c>
      <c r="U96">
        <v>5336</v>
      </c>
      <c r="V96">
        <v>3941.0596434869358</v>
      </c>
      <c r="W96">
        <v>4170</v>
      </c>
      <c r="X96" s="10">
        <v>11.9</v>
      </c>
      <c r="Y96">
        <v>0</v>
      </c>
      <c r="Z96">
        <f t="shared" si="9"/>
        <v>0</v>
      </c>
      <c r="AA96">
        <v>2969</v>
      </c>
      <c r="AB96">
        <v>2831</v>
      </c>
    </row>
    <row r="97" spans="1:28" x14ac:dyDescent="0.6">
      <c r="A97">
        <v>2025</v>
      </c>
      <c r="B97">
        <v>4</v>
      </c>
      <c r="C97">
        <v>6</v>
      </c>
      <c r="D97">
        <f t="shared" si="7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22044</v>
      </c>
      <c r="M97">
        <v>22302</v>
      </c>
      <c r="N97">
        <v>0.38258441761337803</v>
      </c>
      <c r="O97">
        <v>0.61741558238662197</v>
      </c>
      <c r="P97">
        <v>0.74010332979792892</v>
      </c>
      <c r="Q97">
        <v>0.25989667020207108</v>
      </c>
      <c r="R97">
        <v>9.7119178274210627E-2</v>
      </c>
      <c r="S97" s="3">
        <v>4069</v>
      </c>
      <c r="T97" s="3">
        <f t="shared" si="8"/>
        <v>-101</v>
      </c>
      <c r="U97">
        <v>5336</v>
      </c>
      <c r="V97">
        <v>4002.0730293873121</v>
      </c>
      <c r="W97">
        <v>4069</v>
      </c>
      <c r="X97" s="10">
        <v>12.7</v>
      </c>
      <c r="Y97">
        <v>0</v>
      </c>
      <c r="Z97">
        <f t="shared" si="9"/>
        <v>0</v>
      </c>
      <c r="AA97">
        <v>3054</v>
      </c>
      <c r="AB97">
        <v>3777</v>
      </c>
    </row>
    <row r="98" spans="1:28" x14ac:dyDescent="0.6">
      <c r="A98">
        <v>2025</v>
      </c>
      <c r="B98">
        <v>4</v>
      </c>
      <c r="C98">
        <v>7</v>
      </c>
      <c r="D98">
        <f t="shared" si="7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21402</v>
      </c>
      <c r="M98">
        <v>21779</v>
      </c>
      <c r="N98">
        <v>0.41556977228283237</v>
      </c>
      <c r="O98">
        <v>0.58443022771716768</v>
      </c>
      <c r="P98">
        <v>0.73496302090008792</v>
      </c>
      <c r="Q98">
        <v>0.26503697909991208</v>
      </c>
      <c r="R98">
        <v>0.19754200788798909</v>
      </c>
      <c r="S98" s="3">
        <v>3441</v>
      </c>
      <c r="T98" s="3">
        <f t="shared" si="8"/>
        <v>-628</v>
      </c>
      <c r="U98">
        <v>5336</v>
      </c>
      <c r="V98">
        <v>3655.2968069597941</v>
      </c>
      <c r="W98">
        <v>3441</v>
      </c>
      <c r="X98" s="10">
        <v>13.6</v>
      </c>
      <c r="Y98">
        <v>0</v>
      </c>
      <c r="Z98">
        <f t="shared" si="9"/>
        <v>0</v>
      </c>
      <c r="AA98">
        <v>3381</v>
      </c>
      <c r="AB98">
        <v>3614</v>
      </c>
    </row>
    <row r="99" spans="1:28" x14ac:dyDescent="0.6">
      <c r="A99">
        <v>2025</v>
      </c>
      <c r="B99">
        <v>4</v>
      </c>
      <c r="C99">
        <v>8</v>
      </c>
      <c r="D99">
        <f t="shared" si="7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18826</v>
      </c>
      <c r="M99">
        <v>19623</v>
      </c>
      <c r="N99">
        <v>0.41155634870805152</v>
      </c>
      <c r="O99">
        <v>0.58844365129194853</v>
      </c>
      <c r="P99">
        <v>0.73332946723039605</v>
      </c>
      <c r="Q99">
        <v>0.26667053276960401</v>
      </c>
      <c r="R99">
        <v>0.14635229321761831</v>
      </c>
      <c r="S99" s="3">
        <v>3413</v>
      </c>
      <c r="T99" s="3">
        <f t="shared" si="8"/>
        <v>-28</v>
      </c>
      <c r="U99">
        <v>5336</v>
      </c>
      <c r="V99">
        <v>3558.102981802439</v>
      </c>
      <c r="W99">
        <v>3413</v>
      </c>
      <c r="X99" s="10">
        <v>15.8</v>
      </c>
      <c r="Y99">
        <v>0</v>
      </c>
      <c r="Z99">
        <f t="shared" si="9"/>
        <v>0</v>
      </c>
      <c r="AA99">
        <v>3205</v>
      </c>
      <c r="AB99">
        <v>3126</v>
      </c>
    </row>
    <row r="100" spans="1:28" x14ac:dyDescent="0.6">
      <c r="A100">
        <v>2025</v>
      </c>
      <c r="B100">
        <v>4</v>
      </c>
      <c r="C100">
        <v>9</v>
      </c>
      <c r="D100">
        <f t="shared" si="7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18277</v>
      </c>
      <c r="M100">
        <v>19841</v>
      </c>
      <c r="N100">
        <v>0.41408337610304458</v>
      </c>
      <c r="O100">
        <v>0.58591662389695542</v>
      </c>
      <c r="P100">
        <v>0.74878564241157575</v>
      </c>
      <c r="Q100">
        <v>0.25121435758842431</v>
      </c>
      <c r="R100">
        <v>0.15083920612057561</v>
      </c>
      <c r="S100" s="3">
        <v>3704</v>
      </c>
      <c r="T100" s="3">
        <f t="shared" si="8"/>
        <v>291</v>
      </c>
      <c r="U100">
        <v>5336</v>
      </c>
      <c r="V100">
        <v>3534.1627471119118</v>
      </c>
      <c r="W100">
        <v>3704</v>
      </c>
      <c r="X100" s="10">
        <v>14.3</v>
      </c>
      <c r="Y100">
        <v>0</v>
      </c>
      <c r="Z100">
        <f t="shared" si="9"/>
        <v>0</v>
      </c>
      <c r="AA100">
        <v>3540</v>
      </c>
      <c r="AB100">
        <v>3285</v>
      </c>
    </row>
    <row r="101" spans="1:28" x14ac:dyDescent="0.6">
      <c r="A101">
        <v>2025</v>
      </c>
      <c r="B101">
        <v>4</v>
      </c>
      <c r="C101">
        <v>10</v>
      </c>
      <c r="D101">
        <f t="shared" si="7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20844</v>
      </c>
      <c r="M101">
        <v>21674</v>
      </c>
      <c r="N101">
        <v>0.41281503432523292</v>
      </c>
      <c r="O101">
        <v>0.58718496567476719</v>
      </c>
      <c r="P101">
        <v>0.73905921700266997</v>
      </c>
      <c r="Q101">
        <v>0.26094078299733009</v>
      </c>
      <c r="R101">
        <v>0.22641421059969591</v>
      </c>
      <c r="S101" s="3">
        <v>3932</v>
      </c>
      <c r="T101" s="3">
        <f t="shared" si="8"/>
        <v>228</v>
      </c>
      <c r="U101">
        <v>5336</v>
      </c>
      <c r="V101">
        <v>3750.0531075371928</v>
      </c>
      <c r="W101">
        <v>3932</v>
      </c>
      <c r="X101" s="10">
        <v>15.4</v>
      </c>
      <c r="Y101">
        <v>0</v>
      </c>
      <c r="Z101">
        <f t="shared" si="9"/>
        <v>0</v>
      </c>
      <c r="AA101">
        <v>3723</v>
      </c>
      <c r="AB101">
        <v>3361</v>
      </c>
    </row>
    <row r="102" spans="1:28" x14ac:dyDescent="0.6">
      <c r="A102">
        <v>2025</v>
      </c>
      <c r="B102">
        <v>4</v>
      </c>
      <c r="C102">
        <v>11</v>
      </c>
      <c r="D102">
        <f t="shared" si="7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21069</v>
      </c>
      <c r="M102">
        <v>22104</v>
      </c>
      <c r="N102">
        <v>0.40797709772167978</v>
      </c>
      <c r="O102">
        <v>0.59202290227832033</v>
      </c>
      <c r="P102">
        <v>0.75335459578766806</v>
      </c>
      <c r="Q102">
        <v>0.24664540421233189</v>
      </c>
      <c r="R102">
        <v>0.20587706067582229</v>
      </c>
      <c r="S102" s="3">
        <v>4192</v>
      </c>
      <c r="T102" s="3">
        <f t="shared" si="8"/>
        <v>260</v>
      </c>
      <c r="U102">
        <v>5336</v>
      </c>
      <c r="V102">
        <v>3736.849595394795</v>
      </c>
      <c r="W102">
        <v>4192</v>
      </c>
      <c r="X102" s="10">
        <v>15</v>
      </c>
      <c r="Y102">
        <v>0</v>
      </c>
      <c r="Z102">
        <f t="shared" si="9"/>
        <v>0</v>
      </c>
      <c r="AA102">
        <v>3543</v>
      </c>
      <c r="AB102">
        <v>3148</v>
      </c>
    </row>
    <row r="103" spans="1:28" x14ac:dyDescent="0.6">
      <c r="A103">
        <v>2025</v>
      </c>
      <c r="B103">
        <v>4</v>
      </c>
      <c r="C103">
        <v>12</v>
      </c>
      <c r="D103">
        <f t="shared" si="7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18170</v>
      </c>
      <c r="M103">
        <v>18925</v>
      </c>
      <c r="N103">
        <v>0.31127129664281372</v>
      </c>
      <c r="O103">
        <v>0.68872870335718628</v>
      </c>
      <c r="P103">
        <v>0.75232273746205636</v>
      </c>
      <c r="Q103">
        <v>0.24767726253794359</v>
      </c>
      <c r="R103">
        <v>0.1226560934765269</v>
      </c>
      <c r="S103" s="3">
        <v>4348</v>
      </c>
      <c r="T103" s="3">
        <f t="shared" si="8"/>
        <v>156</v>
      </c>
      <c r="U103">
        <v>5336</v>
      </c>
      <c r="V103">
        <v>3669.8183798766809</v>
      </c>
      <c r="W103">
        <v>4348</v>
      </c>
      <c r="X103" s="10">
        <v>13.3</v>
      </c>
      <c r="Y103">
        <v>12</v>
      </c>
      <c r="Z103">
        <f t="shared" si="9"/>
        <v>159.60000000000002</v>
      </c>
      <c r="AA103">
        <v>2703</v>
      </c>
      <c r="AB103">
        <v>2609</v>
      </c>
    </row>
    <row r="104" spans="1:28" x14ac:dyDescent="0.6">
      <c r="A104">
        <v>2025</v>
      </c>
      <c r="B104">
        <v>4</v>
      </c>
      <c r="C104">
        <v>13</v>
      </c>
      <c r="D104">
        <f t="shared" si="7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23717</v>
      </c>
      <c r="M104">
        <v>22314</v>
      </c>
      <c r="N104">
        <v>0.38836580869908133</v>
      </c>
      <c r="O104">
        <v>0.61163419130091867</v>
      </c>
      <c r="P104">
        <v>0.72791102137305019</v>
      </c>
      <c r="Q104">
        <v>0.27208897862694981</v>
      </c>
      <c r="R104">
        <v>0.27861599134591303</v>
      </c>
      <c r="S104" s="3">
        <v>4279</v>
      </c>
      <c r="T104" s="3">
        <f t="shared" si="8"/>
        <v>-69</v>
      </c>
      <c r="U104">
        <v>5336</v>
      </c>
      <c r="V104">
        <v>4422.015804085956</v>
      </c>
      <c r="W104">
        <v>4279</v>
      </c>
      <c r="X104" s="10">
        <v>9.8000000000000007</v>
      </c>
      <c r="Y104">
        <v>21.5</v>
      </c>
      <c r="Z104">
        <f t="shared" si="9"/>
        <v>210.70000000000002</v>
      </c>
      <c r="AA104">
        <v>3324</v>
      </c>
      <c r="AB104">
        <v>4112</v>
      </c>
    </row>
    <row r="105" spans="1:28" x14ac:dyDescent="0.6">
      <c r="A105">
        <v>2025</v>
      </c>
      <c r="B105">
        <v>4</v>
      </c>
      <c r="C105">
        <v>14</v>
      </c>
      <c r="D105">
        <f t="shared" si="7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21804</v>
      </c>
      <c r="M105">
        <v>20514</v>
      </c>
      <c r="N105">
        <v>0.4138761510959495</v>
      </c>
      <c r="O105">
        <v>0.58612384890405056</v>
      </c>
      <c r="P105">
        <v>0.73605456714189987</v>
      </c>
      <c r="Q105">
        <v>0.26394543285810018</v>
      </c>
      <c r="R105">
        <v>0.27764378672495121</v>
      </c>
      <c r="S105" s="3">
        <v>3660</v>
      </c>
      <c r="T105" s="3">
        <f t="shared" si="8"/>
        <v>-619</v>
      </c>
      <c r="U105">
        <v>5336</v>
      </c>
      <c r="V105">
        <v>3830.8674985896</v>
      </c>
      <c r="W105">
        <v>3660</v>
      </c>
      <c r="X105" s="10">
        <v>8.9</v>
      </c>
      <c r="Y105">
        <v>7</v>
      </c>
      <c r="Z105">
        <f t="shared" si="9"/>
        <v>62.300000000000004</v>
      </c>
      <c r="AA105">
        <v>3455</v>
      </c>
      <c r="AB105">
        <v>3590</v>
      </c>
    </row>
    <row r="106" spans="1:28" x14ac:dyDescent="0.6">
      <c r="A106">
        <v>2025</v>
      </c>
      <c r="B106">
        <v>4</v>
      </c>
      <c r="C106">
        <v>15</v>
      </c>
      <c r="D106">
        <f t="shared" si="7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19880</v>
      </c>
      <c r="M106">
        <v>19361</v>
      </c>
      <c r="N106">
        <v>0.41679329417218691</v>
      </c>
      <c r="O106">
        <v>0.58320670582781309</v>
      </c>
      <c r="P106">
        <v>0.72283645804407048</v>
      </c>
      <c r="Q106">
        <v>0.27716354195592952</v>
      </c>
      <c r="R106">
        <v>0.1629860047680117</v>
      </c>
      <c r="S106" s="3">
        <v>3722</v>
      </c>
      <c r="T106" s="3">
        <f t="shared" si="8"/>
        <v>62</v>
      </c>
      <c r="U106">
        <v>5336</v>
      </c>
      <c r="V106">
        <v>3778.7069081110049</v>
      </c>
      <c r="W106">
        <v>3722</v>
      </c>
      <c r="X106" s="10">
        <v>10.9</v>
      </c>
      <c r="Y106">
        <v>0</v>
      </c>
      <c r="Z106">
        <f t="shared" si="9"/>
        <v>0</v>
      </c>
      <c r="AA106">
        <v>3298</v>
      </c>
      <c r="AB106">
        <v>3201</v>
      </c>
    </row>
    <row r="107" spans="1:28" x14ac:dyDescent="0.6">
      <c r="A107">
        <v>2025</v>
      </c>
      <c r="B107">
        <v>4</v>
      </c>
      <c r="C107">
        <v>16</v>
      </c>
      <c r="D107">
        <f t="shared" si="7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19697</v>
      </c>
      <c r="M107">
        <v>19992</v>
      </c>
      <c r="N107">
        <v>0.39556670767060492</v>
      </c>
      <c r="O107">
        <v>0.60443329232939502</v>
      </c>
      <c r="P107">
        <v>0.74158694358111588</v>
      </c>
      <c r="Q107">
        <v>0.25841305641888418</v>
      </c>
      <c r="R107">
        <v>0.12998696779656529</v>
      </c>
      <c r="S107" s="3">
        <v>3958</v>
      </c>
      <c r="T107" s="3">
        <f t="shared" si="8"/>
        <v>236</v>
      </c>
      <c r="U107">
        <v>5336</v>
      </c>
      <c r="V107">
        <v>3618.0355775536</v>
      </c>
      <c r="W107">
        <v>3958</v>
      </c>
      <c r="X107" s="10">
        <v>14.4</v>
      </c>
      <c r="Y107">
        <v>0</v>
      </c>
      <c r="Z107">
        <f t="shared" si="9"/>
        <v>0</v>
      </c>
      <c r="AA107">
        <v>3571</v>
      </c>
      <c r="AB107">
        <v>3335</v>
      </c>
    </row>
    <row r="108" spans="1:28" x14ac:dyDescent="0.6">
      <c r="A108">
        <v>2025</v>
      </c>
      <c r="B108">
        <v>4</v>
      </c>
      <c r="C108">
        <v>17</v>
      </c>
      <c r="D108">
        <f t="shared" si="7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21194</v>
      </c>
      <c r="M108">
        <v>21652</v>
      </c>
      <c r="N108">
        <v>0.40312376877695222</v>
      </c>
      <c r="O108">
        <v>0.59687623122304778</v>
      </c>
      <c r="P108">
        <v>0.73558327824043257</v>
      </c>
      <c r="Q108">
        <v>0.26441672175956737</v>
      </c>
      <c r="R108">
        <v>0.22256915845554959</v>
      </c>
      <c r="S108" s="3">
        <v>4130</v>
      </c>
      <c r="T108" s="3">
        <f t="shared" si="8"/>
        <v>172</v>
      </c>
      <c r="U108">
        <v>5336</v>
      </c>
      <c r="V108">
        <v>3744.211741148416</v>
      </c>
      <c r="W108">
        <v>4130</v>
      </c>
      <c r="X108" s="10">
        <v>16.899999999999999</v>
      </c>
      <c r="Y108">
        <v>0</v>
      </c>
      <c r="Z108">
        <f t="shared" si="9"/>
        <v>0</v>
      </c>
      <c r="AA108">
        <v>3550</v>
      </c>
      <c r="AB108">
        <v>3339</v>
      </c>
    </row>
    <row r="109" spans="1:28" x14ac:dyDescent="0.6">
      <c r="A109">
        <v>2025</v>
      </c>
      <c r="B109">
        <v>4</v>
      </c>
      <c r="C109">
        <v>18</v>
      </c>
      <c r="D109">
        <f t="shared" si="7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21756</v>
      </c>
      <c r="M109">
        <v>22185</v>
      </c>
      <c r="N109">
        <v>0.41811430313752301</v>
      </c>
      <c r="O109">
        <v>0.58188569686247704</v>
      </c>
      <c r="P109">
        <v>0.73125002792185456</v>
      </c>
      <c r="Q109">
        <v>0.26874997207814538</v>
      </c>
      <c r="R109">
        <v>0.25640756302521012</v>
      </c>
      <c r="S109" s="3">
        <v>4268</v>
      </c>
      <c r="T109" s="3">
        <f t="shared" si="8"/>
        <v>138</v>
      </c>
      <c r="U109">
        <v>5336</v>
      </c>
      <c r="V109">
        <v>3851.2442954850339</v>
      </c>
      <c r="W109">
        <v>4268</v>
      </c>
      <c r="X109" s="10">
        <v>18.2</v>
      </c>
      <c r="Y109">
        <v>0</v>
      </c>
      <c r="Z109">
        <f t="shared" si="9"/>
        <v>0</v>
      </c>
      <c r="AA109">
        <v>3563</v>
      </c>
      <c r="AB109">
        <v>3256</v>
      </c>
    </row>
    <row r="110" spans="1:28" x14ac:dyDescent="0.6">
      <c r="A110">
        <v>2025</v>
      </c>
      <c r="B110">
        <v>4</v>
      </c>
      <c r="C110">
        <v>19</v>
      </c>
      <c r="D110">
        <f t="shared" si="7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21640</v>
      </c>
      <c r="M110">
        <v>22764</v>
      </c>
      <c r="N110">
        <v>0.42109366311499441</v>
      </c>
      <c r="O110">
        <v>0.57890633688500559</v>
      </c>
      <c r="P110">
        <v>0.72664211477506746</v>
      </c>
      <c r="Q110">
        <v>0.27335788522493248</v>
      </c>
      <c r="R110">
        <v>0.16499978256439421</v>
      </c>
      <c r="S110" s="3">
        <v>4318</v>
      </c>
      <c r="T110" s="3">
        <f t="shared" si="8"/>
        <v>50</v>
      </c>
      <c r="U110">
        <v>5336</v>
      </c>
      <c r="V110">
        <v>3948.289206158317</v>
      </c>
      <c r="W110">
        <v>4318</v>
      </c>
      <c r="X110" s="10">
        <v>17.8</v>
      </c>
      <c r="Y110">
        <v>0</v>
      </c>
      <c r="Z110">
        <f t="shared" si="9"/>
        <v>0</v>
      </c>
      <c r="AA110">
        <v>2949</v>
      </c>
      <c r="AB110">
        <v>2969</v>
      </c>
    </row>
    <row r="111" spans="1:28" x14ac:dyDescent="0.6">
      <c r="A111">
        <v>2025</v>
      </c>
      <c r="B111">
        <v>4</v>
      </c>
      <c r="C111">
        <v>20</v>
      </c>
      <c r="D111">
        <f t="shared" si="7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23139</v>
      </c>
      <c r="M111">
        <v>22300</v>
      </c>
      <c r="N111">
        <v>0.38510362616399763</v>
      </c>
      <c r="O111">
        <v>0.61489637383600237</v>
      </c>
      <c r="P111">
        <v>0.74327166641408127</v>
      </c>
      <c r="Q111">
        <v>0.25672833358591868</v>
      </c>
      <c r="R111">
        <v>0.1638453179087854</v>
      </c>
      <c r="S111" s="3">
        <v>4231</v>
      </c>
      <c r="T111" s="3">
        <f t="shared" si="8"/>
        <v>-87</v>
      </c>
      <c r="U111">
        <v>5336</v>
      </c>
      <c r="V111">
        <v>4004.871329605096</v>
      </c>
      <c r="W111">
        <v>4231</v>
      </c>
      <c r="X111" s="10">
        <v>14.7</v>
      </c>
      <c r="Y111">
        <v>1.5</v>
      </c>
      <c r="Z111">
        <f t="shared" si="9"/>
        <v>22.049999999999997</v>
      </c>
      <c r="AA111">
        <v>3278</v>
      </c>
      <c r="AB111">
        <v>3944</v>
      </c>
    </row>
    <row r="112" spans="1:28" x14ac:dyDescent="0.6">
      <c r="A112">
        <v>2025</v>
      </c>
      <c r="B112">
        <v>4</v>
      </c>
      <c r="C112">
        <v>21</v>
      </c>
      <c r="D112">
        <f t="shared" si="7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22777</v>
      </c>
      <c r="M112">
        <v>21266</v>
      </c>
      <c r="N112">
        <v>0.40781398077427938</v>
      </c>
      <c r="O112">
        <v>0.59218601922572045</v>
      </c>
      <c r="P112">
        <v>0.73907242972531628</v>
      </c>
      <c r="Q112">
        <v>0.26092757027468372</v>
      </c>
      <c r="R112">
        <v>0.18830909499048271</v>
      </c>
      <c r="S112" s="3">
        <v>3767</v>
      </c>
      <c r="T112" s="3">
        <f t="shared" si="8"/>
        <v>-464</v>
      </c>
      <c r="U112">
        <v>5336</v>
      </c>
      <c r="V112">
        <v>3642.3982702930412</v>
      </c>
      <c r="W112">
        <v>3767</v>
      </c>
      <c r="X112" s="10">
        <v>15.6</v>
      </c>
      <c r="Y112">
        <v>0</v>
      </c>
      <c r="Z112">
        <f t="shared" si="9"/>
        <v>0</v>
      </c>
      <c r="AA112">
        <v>3552</v>
      </c>
      <c r="AB112">
        <v>3692</v>
      </c>
    </row>
    <row r="113" spans="1:28" x14ac:dyDescent="0.6">
      <c r="A113">
        <v>2025</v>
      </c>
      <c r="B113">
        <v>4</v>
      </c>
      <c r="C113">
        <v>22</v>
      </c>
      <c r="D113">
        <f t="shared" si="7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20106</v>
      </c>
      <c r="M113">
        <v>19653</v>
      </c>
      <c r="N113">
        <v>0.40096171079370863</v>
      </c>
      <c r="O113">
        <v>0.59903828920629143</v>
      </c>
      <c r="P113">
        <v>0.73518324160511372</v>
      </c>
      <c r="Q113">
        <v>0.26481675839488628</v>
      </c>
      <c r="R113">
        <v>0.18677801639466179</v>
      </c>
      <c r="S113" s="3">
        <v>3794</v>
      </c>
      <c r="T113" s="3">
        <f t="shared" si="8"/>
        <v>27</v>
      </c>
      <c r="U113">
        <v>5336</v>
      </c>
      <c r="V113">
        <v>3793.2672741742122</v>
      </c>
      <c r="W113">
        <v>3794</v>
      </c>
      <c r="X113" s="10">
        <v>15.6</v>
      </c>
      <c r="Y113">
        <v>33.299999999999997</v>
      </c>
      <c r="Z113">
        <f t="shared" si="9"/>
        <v>519.4799999999999</v>
      </c>
      <c r="AA113">
        <v>3572</v>
      </c>
      <c r="AB113">
        <v>3382</v>
      </c>
    </row>
    <row r="114" spans="1:28" x14ac:dyDescent="0.6">
      <c r="A114">
        <v>2025</v>
      </c>
      <c r="B114">
        <v>4</v>
      </c>
      <c r="C114">
        <v>23</v>
      </c>
      <c r="D114">
        <f t="shared" si="7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19661</v>
      </c>
      <c r="M114">
        <v>20820</v>
      </c>
      <c r="N114">
        <v>0.38447865571568002</v>
      </c>
      <c r="O114">
        <v>0.61552134428432015</v>
      </c>
      <c r="P114">
        <v>0.73634390407746808</v>
      </c>
      <c r="Q114">
        <v>0.26365609592253192</v>
      </c>
      <c r="R114">
        <v>9.8835665487914628E-2</v>
      </c>
      <c r="S114" s="3">
        <v>3995</v>
      </c>
      <c r="T114" s="3">
        <f t="shared" si="8"/>
        <v>201</v>
      </c>
      <c r="U114">
        <v>5336</v>
      </c>
      <c r="V114">
        <v>3638.4405551706609</v>
      </c>
      <c r="W114">
        <v>3995</v>
      </c>
      <c r="X114" s="10">
        <v>14.2</v>
      </c>
      <c r="Y114">
        <v>0</v>
      </c>
      <c r="Z114">
        <f t="shared" si="9"/>
        <v>0</v>
      </c>
      <c r="AA114">
        <v>3470</v>
      </c>
      <c r="AB114">
        <v>3247</v>
      </c>
    </row>
    <row r="115" spans="1:28" x14ac:dyDescent="0.6">
      <c r="A115">
        <v>2025</v>
      </c>
      <c r="B115">
        <v>4</v>
      </c>
      <c r="C115">
        <v>24</v>
      </c>
      <c r="D115">
        <f t="shared" si="7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21231</v>
      </c>
      <c r="M115">
        <v>22532</v>
      </c>
      <c r="N115">
        <v>0.40235179337346522</v>
      </c>
      <c r="O115">
        <v>0.59764820662653484</v>
      </c>
      <c r="P115">
        <v>0.73402895693917369</v>
      </c>
      <c r="Q115">
        <v>0.26597104306082642</v>
      </c>
      <c r="R115">
        <v>0.16127460430866</v>
      </c>
      <c r="S115" s="3">
        <v>4157</v>
      </c>
      <c r="T115" s="3">
        <f t="shared" si="8"/>
        <v>162</v>
      </c>
      <c r="U115">
        <v>5336</v>
      </c>
      <c r="V115">
        <v>3783.2914305581839</v>
      </c>
      <c r="W115">
        <v>4157</v>
      </c>
      <c r="X115" s="10">
        <v>15.5</v>
      </c>
      <c r="Y115">
        <v>0</v>
      </c>
      <c r="Z115">
        <f t="shared" si="9"/>
        <v>0</v>
      </c>
      <c r="AA115">
        <v>3420</v>
      </c>
      <c r="AB115">
        <v>3421</v>
      </c>
    </row>
    <row r="116" spans="1:28" x14ac:dyDescent="0.6">
      <c r="A116">
        <v>2025</v>
      </c>
      <c r="B116">
        <v>4</v>
      </c>
      <c r="C116">
        <v>25</v>
      </c>
      <c r="D116">
        <f t="shared" si="7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22364</v>
      </c>
      <c r="M116">
        <v>22877</v>
      </c>
      <c r="N116">
        <v>0.39167376740906151</v>
      </c>
      <c r="O116">
        <v>0.60832623259093843</v>
      </c>
      <c r="P116">
        <v>0.74317466589138415</v>
      </c>
      <c r="Q116">
        <v>0.25682533410861591</v>
      </c>
      <c r="R116">
        <v>0.20325844606030369</v>
      </c>
      <c r="S116" s="3">
        <v>4175</v>
      </c>
      <c r="T116" s="3">
        <f t="shared" si="8"/>
        <v>18</v>
      </c>
      <c r="U116">
        <v>5336</v>
      </c>
      <c r="V116">
        <v>3831.9626293577981</v>
      </c>
      <c r="W116">
        <v>4175</v>
      </c>
      <c r="X116" s="10">
        <v>15.3</v>
      </c>
      <c r="Y116">
        <v>0</v>
      </c>
      <c r="Z116">
        <f t="shared" si="9"/>
        <v>0</v>
      </c>
      <c r="AA116">
        <v>3763</v>
      </c>
      <c r="AB116">
        <v>3445</v>
      </c>
    </row>
    <row r="117" spans="1:28" x14ac:dyDescent="0.6">
      <c r="A117">
        <v>2025</v>
      </c>
      <c r="B117">
        <v>4</v>
      </c>
      <c r="C117">
        <v>26</v>
      </c>
      <c r="D117">
        <f t="shared" si="7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22745</v>
      </c>
      <c r="M117">
        <v>23443</v>
      </c>
      <c r="N117">
        <v>0.39790915366630181</v>
      </c>
      <c r="O117">
        <v>0.60209084633369825</v>
      </c>
      <c r="P117">
        <v>0.73505588787868881</v>
      </c>
      <c r="Q117">
        <v>0.26494411212131119</v>
      </c>
      <c r="R117">
        <v>8.3490686249746537E-2</v>
      </c>
      <c r="S117" s="3">
        <v>4334</v>
      </c>
      <c r="T117" s="3">
        <f t="shared" si="8"/>
        <v>159</v>
      </c>
      <c r="U117">
        <v>5336</v>
      </c>
      <c r="V117">
        <v>3971.4700337952449</v>
      </c>
      <c r="W117">
        <v>4334</v>
      </c>
      <c r="X117" s="10">
        <v>15.2</v>
      </c>
      <c r="Y117">
        <v>0</v>
      </c>
      <c r="Z117">
        <f t="shared" si="9"/>
        <v>0</v>
      </c>
      <c r="AA117">
        <v>3269</v>
      </c>
      <c r="AB117">
        <v>3153</v>
      </c>
    </row>
    <row r="118" spans="1:28" x14ac:dyDescent="0.6">
      <c r="A118">
        <v>2025</v>
      </c>
      <c r="B118">
        <v>4</v>
      </c>
      <c r="C118">
        <v>27</v>
      </c>
      <c r="D118">
        <f t="shared" si="7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22714</v>
      </c>
      <c r="M118">
        <v>22743</v>
      </c>
      <c r="N118">
        <v>0.37085273257873869</v>
      </c>
      <c r="O118">
        <v>0.62914726742126115</v>
      </c>
      <c r="P118">
        <v>0.74067255843571633</v>
      </c>
      <c r="Q118">
        <v>0.25932744156428372</v>
      </c>
      <c r="R118">
        <v>0.13889972686412319</v>
      </c>
      <c r="S118" s="3">
        <v>4268</v>
      </c>
      <c r="T118" s="3">
        <f t="shared" si="8"/>
        <v>-66</v>
      </c>
      <c r="U118">
        <v>5336</v>
      </c>
      <c r="V118">
        <v>3917.6727763237081</v>
      </c>
      <c r="W118">
        <v>4268</v>
      </c>
      <c r="X118" s="10">
        <v>17.399999999999999</v>
      </c>
      <c r="Y118">
        <v>0</v>
      </c>
      <c r="Z118">
        <f t="shared" si="9"/>
        <v>0</v>
      </c>
      <c r="AA118">
        <v>3315</v>
      </c>
      <c r="AB118">
        <v>3911</v>
      </c>
    </row>
    <row r="119" spans="1:28" x14ac:dyDescent="0.6">
      <c r="A119">
        <v>2025</v>
      </c>
      <c r="B119">
        <v>4</v>
      </c>
      <c r="C119">
        <v>28</v>
      </c>
      <c r="D119">
        <f t="shared" si="7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22213</v>
      </c>
      <c r="M119">
        <v>21837</v>
      </c>
      <c r="N119">
        <v>0.39796357621617129</v>
      </c>
      <c r="O119">
        <v>0.6020364237838286</v>
      </c>
      <c r="P119">
        <v>0.72928483377445308</v>
      </c>
      <c r="Q119">
        <v>0.27071516622554681</v>
      </c>
      <c r="R119">
        <v>0.22462308740855449</v>
      </c>
      <c r="S119" s="3">
        <v>3777</v>
      </c>
      <c r="T119" s="3">
        <f t="shared" si="8"/>
        <v>-491</v>
      </c>
      <c r="U119">
        <v>5336</v>
      </c>
      <c r="V119">
        <v>3624.6669780236962</v>
      </c>
      <c r="W119">
        <v>3777</v>
      </c>
      <c r="X119" s="10">
        <v>17.5</v>
      </c>
      <c r="Y119">
        <v>0</v>
      </c>
      <c r="Z119">
        <f t="shared" si="9"/>
        <v>0</v>
      </c>
      <c r="AA119">
        <v>3741</v>
      </c>
      <c r="AB119">
        <v>3922</v>
      </c>
    </row>
    <row r="120" spans="1:28" x14ac:dyDescent="0.6">
      <c r="A120">
        <v>2025</v>
      </c>
      <c r="B120">
        <v>4</v>
      </c>
      <c r="C120">
        <v>29</v>
      </c>
      <c r="D120">
        <f t="shared" si="7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20327</v>
      </c>
      <c r="M120">
        <v>22280</v>
      </c>
      <c r="N120">
        <v>0.39730671097453102</v>
      </c>
      <c r="O120">
        <v>0.60269328902546893</v>
      </c>
      <c r="P120">
        <v>0.72907573971587813</v>
      </c>
      <c r="Q120">
        <v>0.27092426028412192</v>
      </c>
      <c r="R120">
        <v>0.1496556259964564</v>
      </c>
      <c r="S120" s="3">
        <v>3880</v>
      </c>
      <c r="T120" s="3">
        <f t="shared" si="8"/>
        <v>103</v>
      </c>
      <c r="U120">
        <v>5336</v>
      </c>
      <c r="V120">
        <v>3678.4183325364161</v>
      </c>
      <c r="W120">
        <v>3880</v>
      </c>
      <c r="X120" s="10">
        <v>13.7</v>
      </c>
      <c r="Y120">
        <v>0</v>
      </c>
      <c r="Z120">
        <f t="shared" si="9"/>
        <v>0</v>
      </c>
      <c r="AA120">
        <v>3866</v>
      </c>
      <c r="AB120">
        <v>3786</v>
      </c>
    </row>
    <row r="121" spans="1:28" x14ac:dyDescent="0.6">
      <c r="A121">
        <v>2025</v>
      </c>
      <c r="B121">
        <v>4</v>
      </c>
      <c r="C121">
        <v>30</v>
      </c>
      <c r="D121">
        <f t="shared" si="7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21150</v>
      </c>
      <c r="M121">
        <v>24028</v>
      </c>
      <c r="N121">
        <v>0.39261105656115669</v>
      </c>
      <c r="O121">
        <v>0.6073889434388432</v>
      </c>
      <c r="P121">
        <v>0.74922904954775293</v>
      </c>
      <c r="Q121">
        <v>0.25077095045224712</v>
      </c>
      <c r="R121">
        <v>0.16605760333678751</v>
      </c>
      <c r="S121" s="3">
        <v>4010</v>
      </c>
      <c r="T121" s="3">
        <f t="shared" si="8"/>
        <v>130</v>
      </c>
      <c r="U121">
        <v>5336</v>
      </c>
      <c r="V121">
        <v>3601.4551354268219</v>
      </c>
      <c r="W121">
        <v>4010</v>
      </c>
      <c r="X121" s="10">
        <v>16</v>
      </c>
      <c r="Y121">
        <v>0</v>
      </c>
      <c r="Z121">
        <f t="shared" si="9"/>
        <v>0</v>
      </c>
      <c r="AA121">
        <v>4095</v>
      </c>
      <c r="AB121">
        <v>3708</v>
      </c>
    </row>
    <row r="122" spans="1:28" x14ac:dyDescent="0.6">
      <c r="A122">
        <v>2025</v>
      </c>
      <c r="B122">
        <v>5</v>
      </c>
      <c r="C122">
        <v>1</v>
      </c>
      <c r="D122">
        <f t="shared" si="7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19818</v>
      </c>
      <c r="M122">
        <v>22933</v>
      </c>
      <c r="N122">
        <v>0.36035516770810888</v>
      </c>
      <c r="O122">
        <v>0.63964483229189117</v>
      </c>
      <c r="P122">
        <v>0.79299954095350511</v>
      </c>
      <c r="Q122">
        <v>0.20700045904649481</v>
      </c>
      <c r="R122">
        <v>0.29249092055997428</v>
      </c>
      <c r="S122" s="3">
        <v>3379</v>
      </c>
      <c r="T122" s="3">
        <f t="shared" si="8"/>
        <v>-631</v>
      </c>
      <c r="U122">
        <v>5336</v>
      </c>
      <c r="V122">
        <v>3393.7425549220238</v>
      </c>
      <c r="W122">
        <v>3379</v>
      </c>
      <c r="X122" s="10">
        <v>16.2</v>
      </c>
      <c r="Y122">
        <v>19</v>
      </c>
      <c r="Z122">
        <f t="shared" si="9"/>
        <v>307.8</v>
      </c>
      <c r="AA122">
        <v>0</v>
      </c>
      <c r="AB122">
        <v>1046</v>
      </c>
    </row>
    <row r="123" spans="1:28" x14ac:dyDescent="0.6">
      <c r="A123">
        <v>2025</v>
      </c>
      <c r="B123">
        <v>5</v>
      </c>
      <c r="C123">
        <v>2</v>
      </c>
      <c r="D123">
        <f t="shared" si="7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22878</v>
      </c>
      <c r="M123">
        <v>25470</v>
      </c>
      <c r="N123">
        <v>0.39027232358434399</v>
      </c>
      <c r="O123">
        <v>0.60972767641565595</v>
      </c>
      <c r="P123">
        <v>0.73459645285092856</v>
      </c>
      <c r="Q123">
        <v>0.26540354714907138</v>
      </c>
      <c r="R123">
        <v>0.26194820027940241</v>
      </c>
      <c r="S123" s="3">
        <v>2333</v>
      </c>
      <c r="T123" s="3">
        <f t="shared" si="8"/>
        <v>-1046</v>
      </c>
      <c r="U123">
        <v>5336</v>
      </c>
      <c r="V123">
        <v>3890.0276232301521</v>
      </c>
      <c r="W123">
        <v>2333</v>
      </c>
      <c r="X123" s="10">
        <v>16.100000000000001</v>
      </c>
      <c r="Y123">
        <v>0</v>
      </c>
      <c r="Z123">
        <f t="shared" si="9"/>
        <v>0</v>
      </c>
      <c r="AA123">
        <v>0</v>
      </c>
      <c r="AB123">
        <v>980</v>
      </c>
    </row>
    <row r="124" spans="1:28" x14ac:dyDescent="0.6">
      <c r="A124">
        <v>2025</v>
      </c>
      <c r="B124">
        <v>5</v>
      </c>
      <c r="C124">
        <v>3</v>
      </c>
      <c r="D124">
        <f t="shared" si="7"/>
        <v>6</v>
      </c>
      <c r="E124" t="s">
        <v>20</v>
      </c>
      <c r="F124" t="s">
        <v>13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5"/>
        <v>0</v>
      </c>
      <c r="I124">
        <f t="shared" si="6"/>
        <v>1</v>
      </c>
      <c r="J124" s="12" t="s">
        <v>56</v>
      </c>
      <c r="K124" s="12"/>
      <c r="L124">
        <v>23513</v>
      </c>
      <c r="M124">
        <v>25490</v>
      </c>
      <c r="N124">
        <v>0.39538915875539837</v>
      </c>
      <c r="O124">
        <v>0.60461084124460163</v>
      </c>
      <c r="P124">
        <v>0.72749912552464946</v>
      </c>
      <c r="Q124">
        <v>0.27250087447535049</v>
      </c>
      <c r="R124">
        <v>0.24375703423641551</v>
      </c>
      <c r="S124" s="3">
        <v>1353</v>
      </c>
      <c r="T124" s="3">
        <f t="shared" si="8"/>
        <v>-980</v>
      </c>
      <c r="U124">
        <v>5336</v>
      </c>
      <c r="V124">
        <v>3709.0921329178791</v>
      </c>
      <c r="W124">
        <v>1353</v>
      </c>
      <c r="X124" s="10">
        <v>14.2</v>
      </c>
      <c r="Y124">
        <v>2.4</v>
      </c>
      <c r="Z124">
        <f t="shared" si="9"/>
        <v>34.08</v>
      </c>
      <c r="AA124">
        <v>0</v>
      </c>
      <c r="AB124">
        <v>854</v>
      </c>
    </row>
    <row r="125" spans="1:28" x14ac:dyDescent="0.6">
      <c r="A125">
        <v>2025</v>
      </c>
      <c r="B125">
        <v>5</v>
      </c>
      <c r="C125">
        <v>4</v>
      </c>
      <c r="D125">
        <f t="shared" si="7"/>
        <v>7</v>
      </c>
      <c r="E125" t="s">
        <v>20</v>
      </c>
      <c r="F125" t="s">
        <v>14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12" t="s">
        <v>56</v>
      </c>
      <c r="K125" s="12"/>
      <c r="L125">
        <v>23516</v>
      </c>
      <c r="M125">
        <v>23969</v>
      </c>
      <c r="N125">
        <v>0.36873696286917917</v>
      </c>
      <c r="O125">
        <v>0.63126303713082077</v>
      </c>
      <c r="P125">
        <v>0.74437648204402895</v>
      </c>
      <c r="Q125">
        <v>0.25562351795597099</v>
      </c>
      <c r="R125">
        <v>0.19144729104845659</v>
      </c>
      <c r="S125" s="3">
        <v>499</v>
      </c>
      <c r="T125" s="3">
        <f t="shared" si="8"/>
        <v>-854</v>
      </c>
      <c r="U125">
        <v>5336</v>
      </c>
      <c r="V125">
        <v>3596.8348109040739</v>
      </c>
      <c r="W125">
        <v>499</v>
      </c>
      <c r="X125" s="10">
        <v>15.2</v>
      </c>
      <c r="Y125">
        <v>0</v>
      </c>
      <c r="Z125">
        <f t="shared" si="9"/>
        <v>0</v>
      </c>
      <c r="AA125">
        <v>0</v>
      </c>
      <c r="AB125">
        <v>752</v>
      </c>
    </row>
    <row r="126" spans="1:28" x14ac:dyDescent="0.6">
      <c r="A126">
        <v>2025</v>
      </c>
      <c r="B126">
        <v>5</v>
      </c>
      <c r="C126">
        <v>5</v>
      </c>
      <c r="D126">
        <f t="shared" si="7"/>
        <v>1</v>
      </c>
      <c r="E126" t="s">
        <v>20</v>
      </c>
      <c r="F126" t="s">
        <v>11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12" t="s">
        <v>56</v>
      </c>
      <c r="K126" s="12"/>
      <c r="L126">
        <v>23966</v>
      </c>
      <c r="M126">
        <v>22491</v>
      </c>
      <c r="N126">
        <v>0.39171601191705241</v>
      </c>
      <c r="O126">
        <v>0.6082839880829477</v>
      </c>
      <c r="P126">
        <v>0.73817831771400066</v>
      </c>
      <c r="Q126">
        <v>0.26182168228599939</v>
      </c>
      <c r="R126">
        <v>0.108669876572294</v>
      </c>
      <c r="S126" s="4">
        <v>0</v>
      </c>
      <c r="T126" s="4">
        <f t="shared" si="8"/>
        <v>-499</v>
      </c>
      <c r="V126">
        <v>0</v>
      </c>
      <c r="W126">
        <v>0</v>
      </c>
      <c r="X126" s="10">
        <v>15.3</v>
      </c>
      <c r="Y126">
        <v>3</v>
      </c>
      <c r="Z126">
        <f t="shared" si="9"/>
        <v>45.900000000000006</v>
      </c>
      <c r="AA126">
        <v>0</v>
      </c>
      <c r="AB126">
        <v>308</v>
      </c>
    </row>
    <row r="127" spans="1:28" x14ac:dyDescent="0.6">
      <c r="A127">
        <v>2025</v>
      </c>
      <c r="B127">
        <v>5</v>
      </c>
      <c r="C127">
        <v>6</v>
      </c>
      <c r="D127">
        <f t="shared" si="7"/>
        <v>2</v>
      </c>
      <c r="E127" t="s">
        <v>20</v>
      </c>
      <c r="F127" t="s">
        <v>15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12" t="s">
        <v>56</v>
      </c>
      <c r="K127" s="12"/>
      <c r="L127">
        <v>24837</v>
      </c>
      <c r="M127">
        <v>21860</v>
      </c>
      <c r="N127">
        <v>0.40281916807367552</v>
      </c>
      <c r="O127">
        <v>0.59718083192632454</v>
      </c>
      <c r="P127">
        <v>0.72726177634664246</v>
      </c>
      <c r="Q127">
        <v>0.27273822365335748</v>
      </c>
      <c r="R127">
        <v>0.11802786288763339</v>
      </c>
      <c r="S127" s="4">
        <v>0</v>
      </c>
      <c r="T127" s="4">
        <f t="shared" si="8"/>
        <v>0</v>
      </c>
      <c r="V127">
        <v>0</v>
      </c>
      <c r="W127">
        <v>0</v>
      </c>
      <c r="X127" s="10">
        <v>13.3</v>
      </c>
      <c r="Y127">
        <v>5.5</v>
      </c>
      <c r="Z127">
        <f t="shared" si="9"/>
        <v>73.150000000000006</v>
      </c>
      <c r="AA127">
        <v>0</v>
      </c>
      <c r="AB127">
        <v>107</v>
      </c>
    </row>
    <row r="128" spans="1:28" x14ac:dyDescent="0.6">
      <c r="A128">
        <v>2025</v>
      </c>
      <c r="B128">
        <v>5</v>
      </c>
      <c r="C128">
        <v>7</v>
      </c>
      <c r="D128">
        <f t="shared" si="7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23212</v>
      </c>
      <c r="M128">
        <v>19596</v>
      </c>
      <c r="N128">
        <v>0.38293007605518992</v>
      </c>
      <c r="O128">
        <v>0.61706992394481019</v>
      </c>
      <c r="P128">
        <v>0.74680848603631345</v>
      </c>
      <c r="Q128">
        <v>0.25319151396368661</v>
      </c>
      <c r="R128">
        <v>0.19789836471224201</v>
      </c>
      <c r="S128" s="4">
        <v>0</v>
      </c>
      <c r="T128" s="4">
        <f t="shared" si="8"/>
        <v>0</v>
      </c>
      <c r="V128">
        <v>0</v>
      </c>
      <c r="W128">
        <v>0</v>
      </c>
      <c r="X128" s="10">
        <v>14.5</v>
      </c>
      <c r="Y128">
        <v>0</v>
      </c>
      <c r="Z128">
        <f t="shared" si="9"/>
        <v>0</v>
      </c>
      <c r="AA128">
        <v>0</v>
      </c>
      <c r="AB128">
        <v>110</v>
      </c>
    </row>
    <row r="129" spans="1:28" x14ac:dyDescent="0.6">
      <c r="A129">
        <v>2025</v>
      </c>
      <c r="B129">
        <v>5</v>
      </c>
      <c r="C129">
        <v>8</v>
      </c>
      <c r="D129">
        <f t="shared" si="7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21595</v>
      </c>
      <c r="M129">
        <v>19727</v>
      </c>
      <c r="N129">
        <v>0.41076755683345118</v>
      </c>
      <c r="O129">
        <v>0.58923244316654877</v>
      </c>
      <c r="P129">
        <v>0.73966815074833736</v>
      </c>
      <c r="Q129">
        <v>0.26033184925166269</v>
      </c>
      <c r="R129">
        <v>0.18966089428516089</v>
      </c>
      <c r="S129" s="4">
        <v>0</v>
      </c>
      <c r="T129" s="4">
        <f t="shared" si="8"/>
        <v>0</v>
      </c>
      <c r="V129">
        <v>0</v>
      </c>
      <c r="W129">
        <v>0</v>
      </c>
      <c r="X129" s="10">
        <v>17.3</v>
      </c>
      <c r="Y129">
        <v>0</v>
      </c>
      <c r="Z129">
        <f t="shared" si="9"/>
        <v>0</v>
      </c>
      <c r="AA129">
        <v>0</v>
      </c>
      <c r="AB129">
        <v>73</v>
      </c>
    </row>
    <row r="130" spans="1:28" x14ac:dyDescent="0.6">
      <c r="A130">
        <v>2025</v>
      </c>
      <c r="B130">
        <v>5</v>
      </c>
      <c r="C130">
        <v>9</v>
      </c>
      <c r="D130">
        <f t="shared" si="7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52" si="10" xml:space="preserve"> IF(F130 = "H",1,0)</f>
        <v>0</v>
      </c>
      <c r="I130">
        <f t="shared" ref="I130:I152" si="11">IF(NOT(ISBLANK(F130)), 1, 0)</f>
        <v>0</v>
      </c>
      <c r="L130">
        <v>19301</v>
      </c>
      <c r="M130">
        <v>19133</v>
      </c>
      <c r="N130">
        <v>0.36926902697254183</v>
      </c>
      <c r="O130">
        <v>0.63073097302745817</v>
      </c>
      <c r="P130">
        <v>0.73084375053506356</v>
      </c>
      <c r="Q130">
        <v>0.26915624946493638</v>
      </c>
      <c r="R130">
        <v>0.27834159860657759</v>
      </c>
      <c r="S130" s="4">
        <v>0</v>
      </c>
      <c r="T130" s="4">
        <f t="shared" si="8"/>
        <v>0</v>
      </c>
      <c r="V130">
        <v>0</v>
      </c>
      <c r="W130">
        <v>0</v>
      </c>
      <c r="X130" s="10">
        <v>15.8</v>
      </c>
      <c r="Y130">
        <v>38.799999999999997</v>
      </c>
      <c r="Z130">
        <f t="shared" si="9"/>
        <v>613.04</v>
      </c>
      <c r="AA130">
        <v>0</v>
      </c>
      <c r="AB130">
        <v>43</v>
      </c>
    </row>
    <row r="131" spans="1:28" x14ac:dyDescent="0.6">
      <c r="A131">
        <v>2025</v>
      </c>
      <c r="B131">
        <v>5</v>
      </c>
      <c r="C131">
        <v>10</v>
      </c>
      <c r="D131">
        <f t="shared" ref="D131:D152" si="12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21734</v>
      </c>
      <c r="M131">
        <v>20998</v>
      </c>
      <c r="N131">
        <v>0.37895683026579041</v>
      </c>
      <c r="O131">
        <v>0.6210431697342097</v>
      </c>
      <c r="P131">
        <v>0.72979390042766479</v>
      </c>
      <c r="Q131">
        <v>0.27020609957233521</v>
      </c>
      <c r="R131">
        <v>0.2209192500168643</v>
      </c>
      <c r="S131" s="4">
        <v>0</v>
      </c>
      <c r="T131" s="4">
        <f t="shared" ref="T131:T152" si="13">S131-S130</f>
        <v>0</v>
      </c>
      <c r="V131">
        <v>0</v>
      </c>
      <c r="W131">
        <v>0</v>
      </c>
      <c r="X131" s="10">
        <v>15.9</v>
      </c>
      <c r="Y131">
        <v>0</v>
      </c>
      <c r="Z131">
        <f t="shared" ref="Z131:Z152" si="14">X131*Y131</f>
        <v>0</v>
      </c>
      <c r="AA131">
        <v>0</v>
      </c>
      <c r="AB131">
        <v>21</v>
      </c>
    </row>
    <row r="132" spans="1:28" x14ac:dyDescent="0.6">
      <c r="A132">
        <v>2025</v>
      </c>
      <c r="B132">
        <v>5</v>
      </c>
      <c r="C132">
        <v>11</v>
      </c>
      <c r="D132">
        <f t="shared" si="12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21738</v>
      </c>
      <c r="M132">
        <v>21407</v>
      </c>
      <c r="N132">
        <v>0.36580372722241228</v>
      </c>
      <c r="O132">
        <v>0.63419627277758761</v>
      </c>
      <c r="P132">
        <v>0.71169853630926294</v>
      </c>
      <c r="Q132">
        <v>0.28830146369073711</v>
      </c>
      <c r="R132">
        <v>0.22680107922322459</v>
      </c>
      <c r="S132" s="4">
        <v>0</v>
      </c>
      <c r="T132" s="4">
        <f t="shared" si="13"/>
        <v>0</v>
      </c>
      <c r="V132">
        <v>0</v>
      </c>
      <c r="W132">
        <v>0</v>
      </c>
      <c r="X132" s="10">
        <v>15.3</v>
      </c>
      <c r="Y132">
        <v>0.6</v>
      </c>
      <c r="Z132">
        <f t="shared" si="14"/>
        <v>9.18</v>
      </c>
      <c r="AA132">
        <v>0</v>
      </c>
      <c r="AB132">
        <v>18</v>
      </c>
    </row>
    <row r="133" spans="1:28" x14ac:dyDescent="0.6">
      <c r="A133">
        <v>2025</v>
      </c>
      <c r="B133">
        <v>5</v>
      </c>
      <c r="C133">
        <v>12</v>
      </c>
      <c r="D133">
        <f t="shared" si="12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21042</v>
      </c>
      <c r="M133">
        <v>21354</v>
      </c>
      <c r="N133">
        <v>0.4070454060801903</v>
      </c>
      <c r="O133">
        <v>0.59295459391980976</v>
      </c>
      <c r="P133">
        <v>0.70710638387291092</v>
      </c>
      <c r="Q133">
        <v>0.29289361612708908</v>
      </c>
      <c r="R133">
        <v>0.22805260589589491</v>
      </c>
      <c r="S133" s="4">
        <v>0</v>
      </c>
      <c r="T133" s="4">
        <f t="shared" si="13"/>
        <v>0</v>
      </c>
      <c r="V133">
        <v>0</v>
      </c>
      <c r="W133">
        <v>0</v>
      </c>
      <c r="X133" s="10">
        <v>17.399999999999999</v>
      </c>
      <c r="Y133">
        <v>0</v>
      </c>
      <c r="Z133">
        <f t="shared" si="14"/>
        <v>0</v>
      </c>
      <c r="AA133">
        <v>0</v>
      </c>
      <c r="AB133">
        <v>6</v>
      </c>
    </row>
    <row r="134" spans="1:28" x14ac:dyDescent="0.6">
      <c r="A134">
        <v>2025</v>
      </c>
      <c r="B134">
        <v>5</v>
      </c>
      <c r="C134">
        <v>13</v>
      </c>
      <c r="D134">
        <f t="shared" si="12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19972</v>
      </c>
      <c r="M134">
        <v>19763</v>
      </c>
      <c r="N134">
        <v>0.41869535693065102</v>
      </c>
      <c r="O134">
        <v>0.58130464306934904</v>
      </c>
      <c r="P134">
        <v>0.68927102309455257</v>
      </c>
      <c r="Q134">
        <v>0.31072897690544748</v>
      </c>
      <c r="R134">
        <v>0.16750063661828371</v>
      </c>
      <c r="S134" s="4">
        <v>0</v>
      </c>
      <c r="T134" s="4">
        <f t="shared" si="13"/>
        <v>0</v>
      </c>
      <c r="V134">
        <v>0</v>
      </c>
      <c r="W134">
        <v>0</v>
      </c>
      <c r="X134" s="10">
        <v>17.7</v>
      </c>
      <c r="Y134">
        <v>0</v>
      </c>
      <c r="Z134">
        <f t="shared" si="14"/>
        <v>0</v>
      </c>
      <c r="AA134">
        <v>0</v>
      </c>
      <c r="AB134">
        <v>8</v>
      </c>
    </row>
    <row r="135" spans="1:28" x14ac:dyDescent="0.6">
      <c r="A135">
        <v>2025</v>
      </c>
      <c r="B135">
        <v>5</v>
      </c>
      <c r="C135">
        <v>14</v>
      </c>
      <c r="D135">
        <f t="shared" si="12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19417</v>
      </c>
      <c r="M135">
        <v>21142</v>
      </c>
      <c r="N135">
        <v>0.40193359221769348</v>
      </c>
      <c r="O135">
        <v>0.59806640778230646</v>
      </c>
      <c r="P135">
        <v>0.72550442030500306</v>
      </c>
      <c r="Q135">
        <v>0.27449557969499688</v>
      </c>
      <c r="R135">
        <v>0.1182454653543708</v>
      </c>
      <c r="S135" s="4">
        <v>0</v>
      </c>
      <c r="T135" s="4">
        <f t="shared" si="13"/>
        <v>0</v>
      </c>
      <c r="V135">
        <v>0</v>
      </c>
      <c r="W135">
        <v>0</v>
      </c>
      <c r="X135" s="10">
        <v>18.7</v>
      </c>
      <c r="Y135">
        <v>0</v>
      </c>
      <c r="Z135">
        <f t="shared" si="14"/>
        <v>0</v>
      </c>
      <c r="AA135">
        <v>0</v>
      </c>
      <c r="AB135">
        <v>4</v>
      </c>
    </row>
    <row r="136" spans="1:28" x14ac:dyDescent="0.6">
      <c r="A136">
        <v>2025</v>
      </c>
      <c r="B136">
        <v>5</v>
      </c>
      <c r="C136">
        <v>15</v>
      </c>
      <c r="D136">
        <f t="shared" si="12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21885</v>
      </c>
      <c r="M136">
        <v>21763</v>
      </c>
      <c r="N136">
        <v>0.42031261702541978</v>
      </c>
      <c r="O136">
        <v>0.57968738297458022</v>
      </c>
      <c r="P136">
        <v>0.71105854575623284</v>
      </c>
      <c r="Q136">
        <v>0.2889414542437671</v>
      </c>
      <c r="R136">
        <v>0.18199076844360029</v>
      </c>
      <c r="S136" s="4">
        <v>0</v>
      </c>
      <c r="T136" s="4">
        <f t="shared" si="13"/>
        <v>0</v>
      </c>
      <c r="V136">
        <v>0</v>
      </c>
      <c r="W136">
        <v>0</v>
      </c>
      <c r="X136" s="10">
        <v>18.399999999999999</v>
      </c>
      <c r="Y136">
        <v>1.4</v>
      </c>
      <c r="Z136">
        <f t="shared" si="14"/>
        <v>25.759999999999998</v>
      </c>
      <c r="AA136">
        <v>0</v>
      </c>
      <c r="AB136">
        <v>1</v>
      </c>
    </row>
    <row r="137" spans="1:28" x14ac:dyDescent="0.6">
      <c r="A137">
        <v>2025</v>
      </c>
      <c r="B137">
        <v>5</v>
      </c>
      <c r="C137">
        <v>16</v>
      </c>
      <c r="D137">
        <f t="shared" si="12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22175</v>
      </c>
      <c r="M137">
        <v>22707</v>
      </c>
      <c r="N137">
        <v>0.43248513309066938</v>
      </c>
      <c r="O137">
        <v>0.56751486690933051</v>
      </c>
      <c r="P137">
        <v>0.72232208391377939</v>
      </c>
      <c r="Q137">
        <v>0.27767791608622061</v>
      </c>
      <c r="R137">
        <v>0.2799475850946439</v>
      </c>
      <c r="S137" s="4">
        <v>0</v>
      </c>
      <c r="T137" s="4">
        <f t="shared" si="13"/>
        <v>0</v>
      </c>
      <c r="V137">
        <v>0</v>
      </c>
      <c r="W137">
        <v>0</v>
      </c>
      <c r="X137" s="10">
        <v>18.8</v>
      </c>
      <c r="Y137">
        <v>58</v>
      </c>
      <c r="Z137">
        <f t="shared" si="14"/>
        <v>1090.4000000000001</v>
      </c>
      <c r="AA137">
        <v>0</v>
      </c>
      <c r="AB137">
        <v>1</v>
      </c>
    </row>
    <row r="138" spans="1:28" x14ac:dyDescent="0.6">
      <c r="A138">
        <v>2025</v>
      </c>
      <c r="B138">
        <v>5</v>
      </c>
      <c r="C138">
        <v>17</v>
      </c>
      <c r="D138">
        <f t="shared" si="12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23175</v>
      </c>
      <c r="M138">
        <v>23240</v>
      </c>
      <c r="N138">
        <v>0.41063890248583779</v>
      </c>
      <c r="O138">
        <v>0.58936109751416221</v>
      </c>
      <c r="P138">
        <v>0.71182007288194882</v>
      </c>
      <c r="Q138">
        <v>0.28817992711805118</v>
      </c>
      <c r="R138">
        <v>0.17289131617706829</v>
      </c>
      <c r="S138" s="4">
        <v>0</v>
      </c>
      <c r="T138" s="4">
        <f t="shared" si="13"/>
        <v>0</v>
      </c>
      <c r="V138">
        <v>0</v>
      </c>
      <c r="W138">
        <v>0</v>
      </c>
      <c r="X138" s="10">
        <v>18.600000000000001</v>
      </c>
      <c r="Y138">
        <v>0.6</v>
      </c>
      <c r="Z138">
        <f t="shared" si="14"/>
        <v>11.16</v>
      </c>
      <c r="AA138">
        <v>0</v>
      </c>
      <c r="AB138">
        <v>2</v>
      </c>
    </row>
    <row r="139" spans="1:28" x14ac:dyDescent="0.6">
      <c r="A139">
        <v>2025</v>
      </c>
      <c r="B139">
        <v>5</v>
      </c>
      <c r="C139">
        <v>18</v>
      </c>
      <c r="D139">
        <f t="shared" si="12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23247</v>
      </c>
      <c r="M139">
        <v>22783</v>
      </c>
      <c r="N139">
        <v>0.38699654920243148</v>
      </c>
      <c r="O139">
        <v>0.61300345079756846</v>
      </c>
      <c r="P139">
        <v>0.71527240733123088</v>
      </c>
      <c r="Q139">
        <v>0.28472759266876912</v>
      </c>
      <c r="R139">
        <v>0.11300784183137121</v>
      </c>
      <c r="S139" s="4">
        <v>0</v>
      </c>
      <c r="T139" s="4">
        <f t="shared" si="13"/>
        <v>0</v>
      </c>
      <c r="V139">
        <v>0</v>
      </c>
      <c r="W139">
        <v>0</v>
      </c>
      <c r="X139" s="10">
        <v>18.100000000000001</v>
      </c>
      <c r="Y139">
        <v>0</v>
      </c>
      <c r="Z139">
        <f t="shared" si="14"/>
        <v>0</v>
      </c>
      <c r="AA139">
        <v>0</v>
      </c>
      <c r="AB139">
        <v>1</v>
      </c>
    </row>
    <row r="140" spans="1:28" x14ac:dyDescent="0.6">
      <c r="A140">
        <v>2025</v>
      </c>
      <c r="B140">
        <v>5</v>
      </c>
      <c r="C140">
        <v>19</v>
      </c>
      <c r="D140">
        <f t="shared" si="12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22827</v>
      </c>
      <c r="M140">
        <v>21662</v>
      </c>
      <c r="N140">
        <v>0.40971269134354182</v>
      </c>
      <c r="O140">
        <v>0.59028730865645818</v>
      </c>
      <c r="P140">
        <v>0.71106954105406117</v>
      </c>
      <c r="Q140">
        <v>0.28893045894593877</v>
      </c>
      <c r="R140">
        <v>0.21531639994397231</v>
      </c>
      <c r="S140" s="4">
        <v>0</v>
      </c>
      <c r="T140" s="4">
        <f t="shared" si="13"/>
        <v>0</v>
      </c>
      <c r="V140">
        <v>0</v>
      </c>
      <c r="W140">
        <v>0</v>
      </c>
      <c r="X140" s="10">
        <v>19</v>
      </c>
      <c r="Y140">
        <v>0</v>
      </c>
      <c r="Z140">
        <f t="shared" si="14"/>
        <v>0</v>
      </c>
      <c r="AA140">
        <v>0</v>
      </c>
      <c r="AB140">
        <v>0</v>
      </c>
    </row>
    <row r="141" spans="1:28" x14ac:dyDescent="0.6">
      <c r="A141">
        <v>2025</v>
      </c>
      <c r="B141">
        <v>5</v>
      </c>
      <c r="C141">
        <v>20</v>
      </c>
      <c r="D141">
        <f t="shared" si="12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21463</v>
      </c>
      <c r="M141">
        <v>20844</v>
      </c>
      <c r="N141">
        <v>0.41023178570756419</v>
      </c>
      <c r="O141">
        <v>0.58976821429243576</v>
      </c>
      <c r="P141">
        <v>0.69777908078081097</v>
      </c>
      <c r="Q141">
        <v>0.30222091921918909</v>
      </c>
      <c r="R141">
        <v>0.1091075735106877</v>
      </c>
      <c r="S141" s="4">
        <v>0</v>
      </c>
      <c r="T141" s="4">
        <f t="shared" si="13"/>
        <v>0</v>
      </c>
      <c r="V141">
        <v>0</v>
      </c>
      <c r="W141">
        <v>0</v>
      </c>
      <c r="X141" s="10">
        <v>21.6</v>
      </c>
      <c r="Y141">
        <v>0</v>
      </c>
      <c r="Z141">
        <f t="shared" si="14"/>
        <v>0</v>
      </c>
      <c r="AA141">
        <v>0</v>
      </c>
      <c r="AB141">
        <v>2</v>
      </c>
    </row>
    <row r="142" spans="1:28" x14ac:dyDescent="0.6">
      <c r="A142">
        <v>2025</v>
      </c>
      <c r="B142">
        <v>5</v>
      </c>
      <c r="C142">
        <v>21</v>
      </c>
      <c r="D142">
        <f t="shared" si="12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20676</v>
      </c>
      <c r="M142">
        <v>21215</v>
      </c>
      <c r="N142">
        <v>0.41423459758234837</v>
      </c>
      <c r="O142">
        <v>0.58576540241765152</v>
      </c>
      <c r="P142">
        <v>0.72366196375711944</v>
      </c>
      <c r="Q142">
        <v>0.2763380362428805</v>
      </c>
      <c r="R142">
        <v>0.1953604354123385</v>
      </c>
      <c r="S142" s="4">
        <v>0</v>
      </c>
      <c r="T142" s="4">
        <f t="shared" si="13"/>
        <v>0</v>
      </c>
      <c r="V142">
        <v>0</v>
      </c>
      <c r="W142">
        <v>0</v>
      </c>
      <c r="X142" s="10">
        <v>22.2</v>
      </c>
      <c r="Y142">
        <v>0</v>
      </c>
      <c r="Z142">
        <f t="shared" si="14"/>
        <v>0</v>
      </c>
      <c r="AA142">
        <v>0</v>
      </c>
      <c r="AB142">
        <v>3</v>
      </c>
    </row>
    <row r="143" spans="1:28" x14ac:dyDescent="0.6">
      <c r="A143">
        <v>2025</v>
      </c>
      <c r="B143">
        <v>5</v>
      </c>
      <c r="C143">
        <v>22</v>
      </c>
      <c r="D143">
        <f t="shared" si="12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22670</v>
      </c>
      <c r="M143">
        <v>22851</v>
      </c>
      <c r="N143">
        <v>0.42073133214546438</v>
      </c>
      <c r="O143">
        <v>0.57926866785453568</v>
      </c>
      <c r="P143">
        <v>0.72431509692072427</v>
      </c>
      <c r="Q143">
        <v>0.27568490307927568</v>
      </c>
      <c r="R143">
        <v>9.7015767170565925E-2</v>
      </c>
      <c r="S143" s="4">
        <v>0</v>
      </c>
      <c r="T143" s="4">
        <f t="shared" si="13"/>
        <v>0</v>
      </c>
      <c r="V143">
        <v>0</v>
      </c>
      <c r="W143">
        <v>0</v>
      </c>
      <c r="X143" s="10">
        <v>18.2</v>
      </c>
      <c r="Y143">
        <v>0</v>
      </c>
      <c r="Z143">
        <f t="shared" si="14"/>
        <v>0</v>
      </c>
      <c r="AA143">
        <v>0</v>
      </c>
      <c r="AB143">
        <v>1</v>
      </c>
    </row>
    <row r="144" spans="1:28" x14ac:dyDescent="0.6">
      <c r="A144">
        <v>2025</v>
      </c>
      <c r="B144">
        <v>5</v>
      </c>
      <c r="C144">
        <v>23</v>
      </c>
      <c r="D144">
        <f t="shared" si="12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23472</v>
      </c>
      <c r="M144">
        <v>23156</v>
      </c>
      <c r="N144">
        <v>0.41233218810509309</v>
      </c>
      <c r="O144">
        <v>0.5876678118949068</v>
      </c>
      <c r="P144">
        <v>0.71775983282648337</v>
      </c>
      <c r="Q144">
        <v>0.28224016717351658</v>
      </c>
      <c r="R144">
        <v>0.21640000064002191</v>
      </c>
      <c r="S144" s="4">
        <v>0</v>
      </c>
      <c r="T144" s="4">
        <f t="shared" si="13"/>
        <v>0</v>
      </c>
      <c r="V144">
        <v>0</v>
      </c>
      <c r="W144">
        <v>0</v>
      </c>
      <c r="X144" s="10">
        <v>17.899999999999999</v>
      </c>
      <c r="Y144">
        <v>0</v>
      </c>
      <c r="Z144">
        <f t="shared" si="14"/>
        <v>0</v>
      </c>
      <c r="AA144">
        <v>0</v>
      </c>
      <c r="AB144">
        <v>0</v>
      </c>
    </row>
    <row r="145" spans="1:28" x14ac:dyDescent="0.6">
      <c r="A145">
        <v>2025</v>
      </c>
      <c r="B145">
        <v>5</v>
      </c>
      <c r="C145">
        <v>24</v>
      </c>
      <c r="D145">
        <f t="shared" si="12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23901</v>
      </c>
      <c r="M145">
        <v>23292</v>
      </c>
      <c r="N145">
        <v>0.41310096093833121</v>
      </c>
      <c r="O145">
        <v>0.58689903906166885</v>
      </c>
      <c r="P145">
        <v>0.71737876214519813</v>
      </c>
      <c r="Q145">
        <v>0.28262123785480192</v>
      </c>
      <c r="R145">
        <v>0.1608141906152287</v>
      </c>
      <c r="S145" s="5">
        <v>0</v>
      </c>
      <c r="T145" s="5">
        <f t="shared" si="13"/>
        <v>0</v>
      </c>
      <c r="V145">
        <v>0</v>
      </c>
      <c r="W145">
        <v>0</v>
      </c>
      <c r="X145" s="10">
        <v>14.6</v>
      </c>
      <c r="Y145">
        <v>3.1</v>
      </c>
      <c r="Z145">
        <f t="shared" si="14"/>
        <v>45.26</v>
      </c>
      <c r="AA145">
        <v>0</v>
      </c>
      <c r="AB145">
        <v>1</v>
      </c>
    </row>
    <row r="146" spans="1:28" x14ac:dyDescent="0.6">
      <c r="A146">
        <v>2025</v>
      </c>
      <c r="B146">
        <v>5</v>
      </c>
      <c r="C146">
        <v>25</v>
      </c>
      <c r="D146">
        <f t="shared" si="12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23014</v>
      </c>
      <c r="M146">
        <v>22607</v>
      </c>
      <c r="N146">
        <v>0.38266899079592581</v>
      </c>
      <c r="O146">
        <v>0.61733100920407424</v>
      </c>
      <c r="P146">
        <v>0.75739240979179057</v>
      </c>
      <c r="Q146">
        <v>0.24260759020820941</v>
      </c>
      <c r="R146">
        <v>0.1140742556377231</v>
      </c>
      <c r="S146" s="5">
        <v>0</v>
      </c>
      <c r="T146" s="5">
        <f t="shared" si="13"/>
        <v>0</v>
      </c>
      <c r="V146">
        <v>0</v>
      </c>
      <c r="W146">
        <v>0</v>
      </c>
      <c r="X146" s="10">
        <v>15.9</v>
      </c>
      <c r="Y146">
        <v>0.3</v>
      </c>
      <c r="Z146">
        <f t="shared" si="14"/>
        <v>4.7699999999999996</v>
      </c>
      <c r="AA146">
        <v>0</v>
      </c>
      <c r="AB146">
        <v>0</v>
      </c>
    </row>
    <row r="147" spans="1:28" x14ac:dyDescent="0.6">
      <c r="A147">
        <v>2025</v>
      </c>
      <c r="B147">
        <v>5</v>
      </c>
      <c r="C147">
        <v>26</v>
      </c>
      <c r="D147">
        <f t="shared" si="12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22658</v>
      </c>
      <c r="M147">
        <v>22097</v>
      </c>
      <c r="N147">
        <v>0.39603948907017961</v>
      </c>
      <c r="O147">
        <v>0.60396051092982039</v>
      </c>
      <c r="P147">
        <v>0.74731031968883632</v>
      </c>
      <c r="Q147">
        <v>0.25268968031116368</v>
      </c>
      <c r="R147">
        <v>0.18630611715650081</v>
      </c>
      <c r="S147" s="5">
        <v>0</v>
      </c>
      <c r="T147" s="5">
        <f t="shared" si="13"/>
        <v>0</v>
      </c>
      <c r="V147">
        <v>0</v>
      </c>
      <c r="W147">
        <v>0</v>
      </c>
      <c r="X147" s="10">
        <v>17.600000000000001</v>
      </c>
      <c r="Y147">
        <v>0</v>
      </c>
      <c r="Z147">
        <f t="shared" si="14"/>
        <v>0</v>
      </c>
      <c r="AA147">
        <v>0</v>
      </c>
      <c r="AB147">
        <v>0</v>
      </c>
    </row>
    <row r="148" spans="1:28" x14ac:dyDescent="0.6">
      <c r="A148">
        <v>2025</v>
      </c>
      <c r="B148">
        <v>5</v>
      </c>
      <c r="C148">
        <v>27</v>
      </c>
      <c r="D148">
        <f t="shared" si="12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21163</v>
      </c>
      <c r="M148">
        <v>20340</v>
      </c>
      <c r="N148">
        <v>0.40721909366054332</v>
      </c>
      <c r="O148">
        <v>0.59278090633945668</v>
      </c>
      <c r="P148">
        <v>0.74019225477976158</v>
      </c>
      <c r="Q148">
        <v>0.25980774522023842</v>
      </c>
      <c r="R148">
        <v>0.15283533621723391</v>
      </c>
      <c r="S148" s="5">
        <v>0</v>
      </c>
      <c r="T148" s="5">
        <f t="shared" si="13"/>
        <v>0</v>
      </c>
      <c r="V148">
        <v>0</v>
      </c>
      <c r="W148">
        <v>0</v>
      </c>
      <c r="X148" s="10">
        <v>19</v>
      </c>
      <c r="Y148">
        <v>0</v>
      </c>
      <c r="Z148">
        <f t="shared" si="14"/>
        <v>0</v>
      </c>
      <c r="AA148">
        <v>0</v>
      </c>
      <c r="AB148">
        <v>0</v>
      </c>
    </row>
    <row r="149" spans="1:28" x14ac:dyDescent="0.6">
      <c r="A149">
        <v>2025</v>
      </c>
      <c r="B149">
        <v>5</v>
      </c>
      <c r="C149">
        <v>28</v>
      </c>
      <c r="D149">
        <f t="shared" si="12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20637</v>
      </c>
      <c r="M149">
        <v>20959</v>
      </c>
      <c r="N149">
        <v>0.39410445076079748</v>
      </c>
      <c r="O149">
        <v>0.60589554923920252</v>
      </c>
      <c r="P149">
        <v>0.75540090714239316</v>
      </c>
      <c r="Q149">
        <v>0.24459909285760681</v>
      </c>
      <c r="R149">
        <v>0.13087138609584431</v>
      </c>
      <c r="S149" s="5">
        <v>0</v>
      </c>
      <c r="T149" s="5">
        <f t="shared" si="13"/>
        <v>0</v>
      </c>
      <c r="V149">
        <v>0</v>
      </c>
      <c r="W149">
        <v>0</v>
      </c>
      <c r="X149" s="10">
        <v>19.899999999999999</v>
      </c>
      <c r="Y149">
        <v>0</v>
      </c>
      <c r="Z149">
        <f t="shared" si="14"/>
        <v>0</v>
      </c>
      <c r="AA149">
        <v>0</v>
      </c>
      <c r="AB149">
        <v>1</v>
      </c>
    </row>
    <row r="150" spans="1:28" x14ac:dyDescent="0.6">
      <c r="A150">
        <v>2025</v>
      </c>
      <c r="B150">
        <v>5</v>
      </c>
      <c r="C150">
        <v>29</v>
      </c>
      <c r="D150">
        <f t="shared" si="12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22470</v>
      </c>
      <c r="M150">
        <v>22219</v>
      </c>
      <c r="N150">
        <v>0.41888255230552512</v>
      </c>
      <c r="O150">
        <v>0.58111744769447493</v>
      </c>
      <c r="P150">
        <v>0.74746353202987781</v>
      </c>
      <c r="Q150">
        <v>0.25253646797012219</v>
      </c>
      <c r="R150">
        <v>0.18985114291455499</v>
      </c>
      <c r="S150" s="5">
        <v>0</v>
      </c>
      <c r="T150" s="5">
        <f t="shared" si="13"/>
        <v>0</v>
      </c>
      <c r="V150">
        <v>0</v>
      </c>
      <c r="W150">
        <v>0</v>
      </c>
      <c r="X150" s="10">
        <v>18.8</v>
      </c>
      <c r="Y150">
        <v>0</v>
      </c>
      <c r="Z150">
        <f t="shared" si="14"/>
        <v>0</v>
      </c>
      <c r="AA150">
        <v>0</v>
      </c>
      <c r="AB150">
        <v>0</v>
      </c>
    </row>
    <row r="151" spans="1:28" x14ac:dyDescent="0.6">
      <c r="A151">
        <v>2025</v>
      </c>
      <c r="B151">
        <v>5</v>
      </c>
      <c r="C151">
        <v>30</v>
      </c>
      <c r="D151">
        <f t="shared" si="12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22724</v>
      </c>
      <c r="M151">
        <v>24155</v>
      </c>
      <c r="N151">
        <v>0.39850506087530307</v>
      </c>
      <c r="O151">
        <v>0.60149493912469687</v>
      </c>
      <c r="P151">
        <v>0.75702110269584322</v>
      </c>
      <c r="Q151">
        <v>0.24297889730415681</v>
      </c>
      <c r="R151">
        <v>0.22397062760384559</v>
      </c>
      <c r="S151" s="5">
        <v>0</v>
      </c>
      <c r="T151" s="5">
        <f t="shared" si="13"/>
        <v>0</v>
      </c>
      <c r="V151">
        <v>0</v>
      </c>
      <c r="W151">
        <v>0</v>
      </c>
      <c r="X151" s="10">
        <v>18.600000000000001</v>
      </c>
      <c r="Y151">
        <v>0</v>
      </c>
      <c r="Z151">
        <f t="shared" si="14"/>
        <v>0</v>
      </c>
      <c r="AA151">
        <v>0</v>
      </c>
      <c r="AB151">
        <v>0</v>
      </c>
    </row>
    <row r="152" spans="1:28" x14ac:dyDescent="0.6">
      <c r="A152">
        <v>2025</v>
      </c>
      <c r="B152">
        <v>5</v>
      </c>
      <c r="C152">
        <v>31</v>
      </c>
      <c r="D152">
        <f t="shared" si="12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22876</v>
      </c>
      <c r="M152">
        <v>24622</v>
      </c>
      <c r="N152">
        <v>0.41078129816519909</v>
      </c>
      <c r="O152">
        <v>0.58921870183480085</v>
      </c>
      <c r="P152">
        <v>0.75309039086128871</v>
      </c>
      <c r="Q152">
        <v>0.24690960913871129</v>
      </c>
      <c r="R152">
        <v>0.12053261495985949</v>
      </c>
      <c r="S152" s="5">
        <v>0</v>
      </c>
      <c r="T152" s="5">
        <f t="shared" si="13"/>
        <v>0</v>
      </c>
      <c r="V152">
        <v>0</v>
      </c>
      <c r="W152">
        <v>0</v>
      </c>
      <c r="X152" s="10">
        <v>19.600000000000001</v>
      </c>
      <c r="Y152">
        <v>0</v>
      </c>
      <c r="Z152">
        <f t="shared" si="14"/>
        <v>0</v>
      </c>
      <c r="AA152">
        <v>0</v>
      </c>
      <c r="AB152">
        <v>0</v>
      </c>
    </row>
    <row r="153" spans="1:28" x14ac:dyDescent="0.6">
      <c r="X153" s="10"/>
    </row>
    <row r="154" spans="1:28" x14ac:dyDescent="0.6">
      <c r="X154" s="10"/>
    </row>
    <row r="155" spans="1:28" x14ac:dyDescent="0.6">
      <c r="X155" s="10"/>
    </row>
    <row r="156" spans="1:28" x14ac:dyDescent="0.6">
      <c r="X156" s="10"/>
    </row>
    <row r="157" spans="1:28" x14ac:dyDescent="0.6">
      <c r="X157" s="10"/>
    </row>
    <row r="158" spans="1:28" x14ac:dyDescent="0.6">
      <c r="X158" s="10"/>
    </row>
    <row r="159" spans="1:28" x14ac:dyDescent="0.6">
      <c r="X159" s="10"/>
    </row>
    <row r="160" spans="1:28" x14ac:dyDescent="0.6">
      <c r="X160" s="10"/>
    </row>
    <row r="161" spans="24:24" x14ac:dyDescent="0.6">
      <c r="X161" s="10"/>
    </row>
    <row r="162" spans="24:24" x14ac:dyDescent="0.6">
      <c r="X162" s="10"/>
    </row>
    <row r="163" spans="24:24" x14ac:dyDescent="0.6">
      <c r="X163" s="10"/>
    </row>
    <row r="164" spans="24:24" x14ac:dyDescent="0.6">
      <c r="X164" s="10"/>
    </row>
    <row r="165" spans="24:24" x14ac:dyDescent="0.6">
      <c r="X165" s="10"/>
    </row>
    <row r="166" spans="24:24" x14ac:dyDescent="0.6">
      <c r="X166" s="10"/>
    </row>
    <row r="167" spans="24:24" x14ac:dyDescent="0.6">
      <c r="X167" s="10"/>
    </row>
    <row r="168" spans="24:24" x14ac:dyDescent="0.6">
      <c r="X168" s="10"/>
    </row>
    <row r="169" spans="24:24" x14ac:dyDescent="0.6">
      <c r="X169" s="10"/>
    </row>
    <row r="170" spans="24:24" x14ac:dyDescent="0.6">
      <c r="X170" s="10"/>
    </row>
    <row r="171" spans="24:24" x14ac:dyDescent="0.6">
      <c r="X171" s="10"/>
    </row>
    <row r="172" spans="24:24" x14ac:dyDescent="0.6">
      <c r="X172" s="10"/>
    </row>
    <row r="173" spans="24:24" x14ac:dyDescent="0.6">
      <c r="X173" s="10"/>
    </row>
    <row r="174" spans="24:24" x14ac:dyDescent="0.6">
      <c r="X174" s="10"/>
    </row>
    <row r="175" spans="24:24" x14ac:dyDescent="0.6">
      <c r="X175" s="10"/>
    </row>
    <row r="176" spans="24:24" x14ac:dyDescent="0.6">
      <c r="X176" s="10"/>
    </row>
    <row r="177" spans="24:24" x14ac:dyDescent="0.6">
      <c r="X177" s="10"/>
    </row>
    <row r="178" spans="24:24" x14ac:dyDescent="0.6">
      <c r="X178" s="10"/>
    </row>
    <row r="179" spans="24:24" x14ac:dyDescent="0.6">
      <c r="X179" s="10"/>
    </row>
    <row r="180" spans="24:24" x14ac:dyDescent="0.6">
      <c r="X180" s="10"/>
    </row>
    <row r="181" spans="24:24" x14ac:dyDescent="0.6">
      <c r="X181" s="10"/>
    </row>
    <row r="182" spans="24:24" x14ac:dyDescent="0.6">
      <c r="X182" s="10"/>
    </row>
    <row r="183" spans="24:24" x14ac:dyDescent="0.6">
      <c r="X183" s="10"/>
    </row>
    <row r="184" spans="24:24" x14ac:dyDescent="0.6">
      <c r="X184" s="10"/>
    </row>
    <row r="185" spans="24:24" x14ac:dyDescent="0.6">
      <c r="X185" s="10"/>
    </row>
    <row r="186" spans="24:24" x14ac:dyDescent="0.6">
      <c r="X186" s="10"/>
    </row>
    <row r="187" spans="24:24" x14ac:dyDescent="0.6">
      <c r="X187" s="10"/>
    </row>
    <row r="188" spans="24:24" x14ac:dyDescent="0.6">
      <c r="X188" s="10"/>
    </row>
    <row r="189" spans="24:24" x14ac:dyDescent="0.6">
      <c r="X189" s="10"/>
    </row>
    <row r="190" spans="24:24" x14ac:dyDescent="0.6">
      <c r="X190" s="10"/>
    </row>
    <row r="191" spans="24:24" x14ac:dyDescent="0.6">
      <c r="X191" s="10"/>
    </row>
    <row r="192" spans="24:24" x14ac:dyDescent="0.6">
      <c r="X192" s="10"/>
    </row>
    <row r="193" spans="24:24" x14ac:dyDescent="0.6">
      <c r="X193" s="10"/>
    </row>
    <row r="194" spans="24:24" x14ac:dyDescent="0.6">
      <c r="X194" s="10"/>
    </row>
    <row r="195" spans="24:24" x14ac:dyDescent="0.6">
      <c r="X195" s="10"/>
    </row>
    <row r="196" spans="24:24" x14ac:dyDescent="0.6">
      <c r="X196" s="10"/>
    </row>
    <row r="197" spans="24:24" x14ac:dyDescent="0.6">
      <c r="X197" s="10"/>
    </row>
    <row r="198" spans="24:24" x14ac:dyDescent="0.6">
      <c r="X198" s="10"/>
    </row>
    <row r="199" spans="24:24" x14ac:dyDescent="0.6">
      <c r="X199" s="10"/>
    </row>
    <row r="200" spans="24:24" x14ac:dyDescent="0.6">
      <c r="X200" s="10"/>
    </row>
    <row r="201" spans="24:24" x14ac:dyDescent="0.6">
      <c r="X201" s="10"/>
    </row>
    <row r="202" spans="24:24" x14ac:dyDescent="0.6">
      <c r="X202" s="10"/>
    </row>
    <row r="203" spans="24:24" x14ac:dyDescent="0.6">
      <c r="X203" s="10"/>
    </row>
    <row r="204" spans="24:24" x14ac:dyDescent="0.6">
      <c r="X204" s="10"/>
    </row>
    <row r="205" spans="24:24" x14ac:dyDescent="0.6">
      <c r="X205" s="10"/>
    </row>
    <row r="206" spans="24:24" x14ac:dyDescent="0.6">
      <c r="X206" s="10"/>
    </row>
    <row r="207" spans="24:24" x14ac:dyDescent="0.6">
      <c r="X207" s="10"/>
    </row>
    <row r="208" spans="24:24" x14ac:dyDescent="0.6">
      <c r="X208" s="10"/>
    </row>
    <row r="209" spans="24:24" x14ac:dyDescent="0.6">
      <c r="X209" s="10"/>
    </row>
    <row r="210" spans="24:24" x14ac:dyDescent="0.6">
      <c r="X210" s="10"/>
    </row>
    <row r="211" spans="24:24" x14ac:dyDescent="0.6">
      <c r="X211" s="10"/>
    </row>
    <row r="212" spans="24:24" x14ac:dyDescent="0.6">
      <c r="X212" s="10"/>
    </row>
    <row r="213" spans="24:24" x14ac:dyDescent="0.6">
      <c r="X213" s="10"/>
    </row>
    <row r="214" spans="24:24" x14ac:dyDescent="0.6">
      <c r="X214" s="10"/>
    </row>
    <row r="215" spans="24:24" x14ac:dyDescent="0.6">
      <c r="X215" s="10"/>
    </row>
    <row r="216" spans="24:24" x14ac:dyDescent="0.6">
      <c r="X216" s="10"/>
    </row>
    <row r="217" spans="24:24" x14ac:dyDescent="0.6">
      <c r="X217" s="10"/>
    </row>
    <row r="218" spans="24:24" x14ac:dyDescent="0.6">
      <c r="X218" s="10"/>
    </row>
    <row r="219" spans="24:24" x14ac:dyDescent="0.6">
      <c r="X219" s="10"/>
    </row>
    <row r="220" spans="24:24" x14ac:dyDescent="0.6">
      <c r="X220" s="10"/>
    </row>
    <row r="221" spans="24:24" x14ac:dyDescent="0.6">
      <c r="X221" s="10"/>
    </row>
    <row r="222" spans="24:24" x14ac:dyDescent="0.6">
      <c r="X222" s="10"/>
    </row>
    <row r="223" spans="24:24" x14ac:dyDescent="0.6">
      <c r="X223" s="10"/>
    </row>
    <row r="224" spans="24:24" x14ac:dyDescent="0.6">
      <c r="X224" s="10"/>
    </row>
    <row r="225" spans="24:24" x14ac:dyDescent="0.6">
      <c r="X225" s="10"/>
    </row>
    <row r="226" spans="24:24" x14ac:dyDescent="0.6">
      <c r="X226" s="10"/>
    </row>
    <row r="227" spans="24:24" x14ac:dyDescent="0.6">
      <c r="X227" s="10"/>
    </row>
    <row r="228" spans="24:24" x14ac:dyDescent="0.6">
      <c r="X228" s="10"/>
    </row>
    <row r="229" spans="24:24" x14ac:dyDescent="0.6">
      <c r="X229" s="10"/>
    </row>
    <row r="230" spans="24:24" x14ac:dyDescent="0.6">
      <c r="X230" s="10"/>
    </row>
    <row r="231" spans="24:24" x14ac:dyDescent="0.6">
      <c r="X231" s="10"/>
    </row>
    <row r="232" spans="24:24" x14ac:dyDescent="0.6">
      <c r="X232" s="10"/>
    </row>
    <row r="233" spans="24:24" x14ac:dyDescent="0.6">
      <c r="X233" s="10"/>
    </row>
    <row r="234" spans="24:24" x14ac:dyDescent="0.6">
      <c r="X234" s="10"/>
    </row>
    <row r="235" spans="24:24" x14ac:dyDescent="0.6">
      <c r="X235" s="10"/>
    </row>
    <row r="236" spans="24:24" x14ac:dyDescent="0.6">
      <c r="X236" s="10"/>
    </row>
    <row r="237" spans="24:24" x14ac:dyDescent="0.6">
      <c r="X237" s="10"/>
    </row>
    <row r="238" spans="24:24" x14ac:dyDescent="0.6">
      <c r="X238" s="10"/>
    </row>
    <row r="239" spans="24:24" x14ac:dyDescent="0.6">
      <c r="X239" s="10"/>
    </row>
    <row r="240" spans="24:24" x14ac:dyDescent="0.6">
      <c r="X240" s="10"/>
    </row>
    <row r="241" spans="24:24" x14ac:dyDescent="0.6">
      <c r="X241" s="10"/>
    </row>
    <row r="242" spans="24:24" x14ac:dyDescent="0.6">
      <c r="X242" s="10"/>
    </row>
    <row r="243" spans="24:24" x14ac:dyDescent="0.6">
      <c r="X243" s="10"/>
    </row>
    <row r="244" spans="24:24" x14ac:dyDescent="0.6">
      <c r="X244" s="10"/>
    </row>
    <row r="245" spans="24:24" x14ac:dyDescent="0.6">
      <c r="X245" s="10"/>
    </row>
    <row r="246" spans="24:24" x14ac:dyDescent="0.6">
      <c r="X246" s="10"/>
    </row>
    <row r="247" spans="24:24" x14ac:dyDescent="0.6">
      <c r="X247" s="10"/>
    </row>
    <row r="248" spans="24:24" x14ac:dyDescent="0.6">
      <c r="X248" s="10"/>
    </row>
    <row r="249" spans="24:24" x14ac:dyDescent="0.6">
      <c r="X249" s="10"/>
    </row>
    <row r="250" spans="24:24" x14ac:dyDescent="0.6">
      <c r="X250" s="10"/>
    </row>
    <row r="251" spans="24:24" x14ac:dyDescent="0.6">
      <c r="X251" s="10"/>
    </row>
    <row r="252" spans="24:24" x14ac:dyDescent="0.6">
      <c r="X252" s="10"/>
    </row>
    <row r="253" spans="24:24" x14ac:dyDescent="0.6">
      <c r="X253" s="10"/>
    </row>
    <row r="254" spans="24:24" x14ac:dyDescent="0.6">
      <c r="X254" s="10"/>
    </row>
    <row r="255" spans="24:24" x14ac:dyDescent="0.6">
      <c r="X255" s="10"/>
    </row>
    <row r="256" spans="24:24" x14ac:dyDescent="0.6">
      <c r="X256" s="10"/>
    </row>
    <row r="257" spans="24:24" x14ac:dyDescent="0.6">
      <c r="X257" s="10"/>
    </row>
    <row r="258" spans="24:24" x14ac:dyDescent="0.6">
      <c r="X258" s="10"/>
    </row>
    <row r="259" spans="24:24" x14ac:dyDescent="0.6">
      <c r="X259" s="10"/>
    </row>
    <row r="260" spans="24:24" x14ac:dyDescent="0.6">
      <c r="X260" s="10"/>
    </row>
    <row r="261" spans="24:24" x14ac:dyDescent="0.6">
      <c r="X261" s="10"/>
    </row>
    <row r="262" spans="24:24" x14ac:dyDescent="0.6">
      <c r="X262" s="10"/>
    </row>
    <row r="263" spans="24:24" x14ac:dyDescent="0.6">
      <c r="X263" s="10"/>
    </row>
    <row r="264" spans="24:24" x14ac:dyDescent="0.6">
      <c r="X264" s="10"/>
    </row>
    <row r="265" spans="24:24" x14ac:dyDescent="0.6">
      <c r="X265" s="10"/>
    </row>
    <row r="266" spans="24:24" x14ac:dyDescent="0.6">
      <c r="X266" s="10"/>
    </row>
    <row r="267" spans="24:24" x14ac:dyDescent="0.6">
      <c r="X267" s="10"/>
    </row>
    <row r="268" spans="24:24" x14ac:dyDescent="0.6">
      <c r="X268" s="10"/>
    </row>
    <row r="269" spans="24:24" x14ac:dyDescent="0.6">
      <c r="X269" s="10"/>
    </row>
    <row r="270" spans="24:24" x14ac:dyDescent="0.6">
      <c r="X270" s="10"/>
    </row>
    <row r="271" spans="24:24" x14ac:dyDescent="0.6">
      <c r="X271" s="10"/>
    </row>
    <row r="272" spans="24:24" x14ac:dyDescent="0.6">
      <c r="X272" s="10"/>
    </row>
    <row r="273" spans="24:24" x14ac:dyDescent="0.6">
      <c r="X273" s="10"/>
    </row>
    <row r="274" spans="24:24" x14ac:dyDescent="0.6">
      <c r="X274" s="10"/>
    </row>
    <row r="275" spans="24:24" x14ac:dyDescent="0.6">
      <c r="X275" s="10"/>
    </row>
    <row r="276" spans="24:24" x14ac:dyDescent="0.6">
      <c r="X276" s="10"/>
    </row>
    <row r="277" spans="24:24" x14ac:dyDescent="0.6">
      <c r="X277" s="10"/>
    </row>
    <row r="278" spans="24:24" x14ac:dyDescent="0.6">
      <c r="X278" s="10"/>
    </row>
    <row r="279" spans="24:24" x14ac:dyDescent="0.6">
      <c r="X279" s="10"/>
    </row>
    <row r="280" spans="24:24" x14ac:dyDescent="0.6">
      <c r="X280" s="10"/>
    </row>
    <row r="281" spans="24:24" x14ac:dyDescent="0.6">
      <c r="X281" s="10"/>
    </row>
    <row r="282" spans="24:24" x14ac:dyDescent="0.6">
      <c r="X282" s="10"/>
    </row>
    <row r="283" spans="24:24" x14ac:dyDescent="0.6">
      <c r="X283" s="10"/>
    </row>
    <row r="284" spans="24:24" x14ac:dyDescent="0.6">
      <c r="X284" s="10"/>
    </row>
    <row r="285" spans="24:24" x14ac:dyDescent="0.6">
      <c r="X285" s="10"/>
    </row>
    <row r="286" spans="24:24" x14ac:dyDescent="0.6">
      <c r="X286" s="10"/>
    </row>
    <row r="287" spans="24:24" x14ac:dyDescent="0.6">
      <c r="X287" s="10"/>
    </row>
    <row r="288" spans="24:24" x14ac:dyDescent="0.6">
      <c r="X288" s="10"/>
    </row>
    <row r="289" spans="24:24" x14ac:dyDescent="0.6">
      <c r="X289" s="10"/>
    </row>
    <row r="290" spans="24:24" x14ac:dyDescent="0.6">
      <c r="X290" s="10"/>
    </row>
    <row r="291" spans="24:24" x14ac:dyDescent="0.6">
      <c r="X291" s="10"/>
    </row>
    <row r="292" spans="24:24" x14ac:dyDescent="0.6">
      <c r="X292" s="10"/>
    </row>
    <row r="293" spans="24:24" x14ac:dyDescent="0.6">
      <c r="X293" s="10"/>
    </row>
    <row r="294" spans="24:24" x14ac:dyDescent="0.6">
      <c r="X294" s="10"/>
    </row>
    <row r="295" spans="24:24" x14ac:dyDescent="0.6">
      <c r="X295" s="10"/>
    </row>
    <row r="296" spans="24:24" x14ac:dyDescent="0.6">
      <c r="X296" s="10"/>
    </row>
    <row r="297" spans="24:24" x14ac:dyDescent="0.6">
      <c r="X297" s="10"/>
    </row>
    <row r="298" spans="24:24" x14ac:dyDescent="0.6">
      <c r="X298" s="10"/>
    </row>
    <row r="299" spans="24:24" x14ac:dyDescent="0.6">
      <c r="X299" s="10"/>
    </row>
    <row r="300" spans="24:24" x14ac:dyDescent="0.6">
      <c r="X300" s="10"/>
    </row>
    <row r="301" spans="24:24" x14ac:dyDescent="0.6">
      <c r="X301" s="10"/>
    </row>
    <row r="302" spans="24:24" x14ac:dyDescent="0.6">
      <c r="X302" s="10"/>
    </row>
    <row r="303" spans="24:24" x14ac:dyDescent="0.6">
      <c r="X303" s="10"/>
    </row>
    <row r="304" spans="24:24" x14ac:dyDescent="0.6">
      <c r="X304" s="10"/>
    </row>
    <row r="305" spans="24:24" x14ac:dyDescent="0.6">
      <c r="X305" s="10"/>
    </row>
    <row r="306" spans="24:24" x14ac:dyDescent="0.6">
      <c r="X306" s="10"/>
    </row>
    <row r="307" spans="24:24" x14ac:dyDescent="0.6">
      <c r="X307" s="10"/>
    </row>
    <row r="308" spans="24:24" x14ac:dyDescent="0.6">
      <c r="X308" s="10"/>
    </row>
    <row r="309" spans="24:24" x14ac:dyDescent="0.6">
      <c r="X309" s="10"/>
    </row>
    <row r="310" spans="24:24" x14ac:dyDescent="0.6">
      <c r="X310" s="10"/>
    </row>
    <row r="311" spans="24:24" x14ac:dyDescent="0.6">
      <c r="X311" s="10"/>
    </row>
    <row r="312" spans="24:24" x14ac:dyDescent="0.6">
      <c r="X312" s="10"/>
    </row>
    <row r="313" spans="24:24" x14ac:dyDescent="0.6">
      <c r="X313" s="10"/>
    </row>
    <row r="314" spans="24:24" x14ac:dyDescent="0.6">
      <c r="X314" s="10"/>
    </row>
    <row r="315" spans="24:24" x14ac:dyDescent="0.6">
      <c r="X315" s="10"/>
    </row>
    <row r="316" spans="24:24" x14ac:dyDescent="0.6">
      <c r="X316" s="10"/>
    </row>
    <row r="317" spans="24:24" x14ac:dyDescent="0.6">
      <c r="X317" s="10"/>
    </row>
    <row r="318" spans="24:24" x14ac:dyDescent="0.6">
      <c r="X318" s="10"/>
    </row>
    <row r="319" spans="24:24" x14ac:dyDescent="0.6">
      <c r="X319" s="10"/>
    </row>
    <row r="320" spans="24:24" x14ac:dyDescent="0.6">
      <c r="X320" s="10"/>
    </row>
    <row r="321" spans="24:24" x14ac:dyDescent="0.6">
      <c r="X321" s="10"/>
    </row>
    <row r="322" spans="24:24" x14ac:dyDescent="0.6">
      <c r="X322" s="10"/>
    </row>
    <row r="323" spans="24:24" x14ac:dyDescent="0.6">
      <c r="X323" s="10"/>
    </row>
    <row r="324" spans="24:24" x14ac:dyDescent="0.6">
      <c r="X324" s="10"/>
    </row>
    <row r="325" spans="24:24" x14ac:dyDescent="0.6">
      <c r="X325" s="10"/>
    </row>
    <row r="326" spans="24:24" x14ac:dyDescent="0.6">
      <c r="X326" s="10"/>
    </row>
    <row r="327" spans="24:24" x14ac:dyDescent="0.6">
      <c r="X327" s="10"/>
    </row>
    <row r="328" spans="24:24" x14ac:dyDescent="0.6">
      <c r="X328" s="10"/>
    </row>
    <row r="329" spans="24:24" x14ac:dyDescent="0.6">
      <c r="X329" s="10"/>
    </row>
    <row r="330" spans="24:24" x14ac:dyDescent="0.6">
      <c r="X330" s="10"/>
    </row>
    <row r="331" spans="24:24" x14ac:dyDescent="0.6">
      <c r="X331" s="10"/>
    </row>
    <row r="332" spans="24:24" x14ac:dyDescent="0.6">
      <c r="X332" s="10"/>
    </row>
    <row r="333" spans="24:24" x14ac:dyDescent="0.6">
      <c r="X333" s="10"/>
    </row>
    <row r="334" spans="24:24" x14ac:dyDescent="0.6">
      <c r="X334" s="10"/>
    </row>
    <row r="335" spans="24:24" x14ac:dyDescent="0.6">
      <c r="X335" s="10"/>
    </row>
    <row r="336" spans="24:24" x14ac:dyDescent="0.6">
      <c r="X336" s="10"/>
    </row>
    <row r="337" spans="24:24" x14ac:dyDescent="0.6">
      <c r="X337" s="10"/>
    </row>
    <row r="338" spans="24:24" x14ac:dyDescent="0.6">
      <c r="X338" s="10"/>
    </row>
    <row r="339" spans="24:24" x14ac:dyDescent="0.6">
      <c r="X339" s="10"/>
    </row>
    <row r="340" spans="24:24" x14ac:dyDescent="0.6">
      <c r="X340" s="10"/>
    </row>
    <row r="341" spans="24:24" x14ac:dyDescent="0.6">
      <c r="X341" s="10"/>
    </row>
    <row r="342" spans="24:24" x14ac:dyDescent="0.6">
      <c r="X342" s="10"/>
    </row>
    <row r="343" spans="24:24" x14ac:dyDescent="0.6">
      <c r="X343" s="10"/>
    </row>
    <row r="344" spans="24:24" x14ac:dyDescent="0.6">
      <c r="X344" s="10"/>
    </row>
    <row r="345" spans="24:24" x14ac:dyDescent="0.6">
      <c r="X345" s="10"/>
    </row>
    <row r="346" spans="24:24" x14ac:dyDescent="0.6">
      <c r="X346" s="10"/>
    </row>
    <row r="347" spans="24:24" x14ac:dyDescent="0.6">
      <c r="X347" s="10"/>
    </row>
    <row r="348" spans="24:24" x14ac:dyDescent="0.6">
      <c r="X348" s="10"/>
    </row>
    <row r="349" spans="24:24" x14ac:dyDescent="0.6">
      <c r="X349" s="10"/>
    </row>
    <row r="350" spans="24:24" x14ac:dyDescent="0.6">
      <c r="X350" s="10"/>
    </row>
    <row r="351" spans="24:24" x14ac:dyDescent="0.6">
      <c r="X351" s="10"/>
    </row>
    <row r="352" spans="24:24" x14ac:dyDescent="0.6">
      <c r="X352" s="10"/>
    </row>
    <row r="353" spans="24:24" x14ac:dyDescent="0.6">
      <c r="X353" s="10"/>
    </row>
    <row r="354" spans="24:24" x14ac:dyDescent="0.6">
      <c r="X354" s="10"/>
    </row>
    <row r="355" spans="24:24" x14ac:dyDescent="0.6">
      <c r="X355" s="10"/>
    </row>
    <row r="356" spans="24:24" x14ac:dyDescent="0.6">
      <c r="X356" s="10"/>
    </row>
    <row r="357" spans="24:24" x14ac:dyDescent="0.6">
      <c r="X357" s="10"/>
    </row>
    <row r="358" spans="24:24" x14ac:dyDescent="0.6">
      <c r="X358" s="10"/>
    </row>
    <row r="359" spans="24:24" x14ac:dyDescent="0.6">
      <c r="X359" s="10"/>
    </row>
    <row r="360" spans="24:24" x14ac:dyDescent="0.6">
      <c r="X360" s="10"/>
    </row>
    <row r="361" spans="24:24" x14ac:dyDescent="0.6">
      <c r="X361" s="10"/>
    </row>
    <row r="362" spans="24:24" x14ac:dyDescent="0.6">
      <c r="X362" s="10"/>
    </row>
    <row r="363" spans="24:24" x14ac:dyDescent="0.6">
      <c r="X363" s="10"/>
    </row>
    <row r="364" spans="24:24" x14ac:dyDescent="0.6">
      <c r="X364" s="10"/>
    </row>
    <row r="365" spans="24:24" x14ac:dyDescent="0.6">
      <c r="X365" s="10"/>
    </row>
    <row r="366" spans="24:24" x14ac:dyDescent="0.6">
      <c r="X366" s="10"/>
    </row>
    <row r="367" spans="24:24" x14ac:dyDescent="0.6">
      <c r="X367" s="10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12</vt:lpstr>
      <vt:lpstr>13</vt:lpstr>
      <vt:lpstr>14</vt:lpstr>
      <vt:lpstr>15</vt:lpstr>
      <vt:lpstr>16</vt:lpstr>
      <vt:lpstr>17</vt:lpstr>
      <vt:lpstr>18</vt:lpstr>
      <vt:lpstr>19</vt:lpstr>
      <vt:lpstr>20 △</vt:lpstr>
      <vt:lpstr>23</vt:lpstr>
      <vt:lpstr>24</vt:lpstr>
      <vt:lpstr>25</vt:lpstr>
      <vt:lpstr>25설특송기간예측데이터(Full)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Sein Ko</cp:lastModifiedBy>
  <dcterms:created xsi:type="dcterms:W3CDTF">2025-06-30T13:34:59Z</dcterms:created>
  <dcterms:modified xsi:type="dcterms:W3CDTF">2025-08-16T12:55:28Z</dcterms:modified>
</cp:coreProperties>
</file>