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3720" yWindow="0" windowWidth="23256" windowHeight="12936"/>
  </bookViews>
  <sheets>
    <sheet name="1(c)" sheetId="5" r:id="rId1"/>
    <sheet name="2(b)" sheetId="19" r:id="rId2"/>
    <sheet name="3(b)" sheetId="20" r:id="rId3"/>
  </sheets>
  <definedNames>
    <definedName name="solver_adj" localSheetId="0" hidden="1">'1(c)'!$E$4:$R$4</definedName>
    <definedName name="solver_adj" localSheetId="1" hidden="1">'2(b)'!$E$4:$F$9</definedName>
    <definedName name="solver_adj" localSheetId="2" hidden="1">'3(b)'!$E$4:$G$4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'1(c)'!$E$4:$K$4</definedName>
    <definedName name="solver_lhs1" localSheetId="1" hidden="1">'2(b)'!$E$4</definedName>
    <definedName name="solver_lhs1" localSheetId="2" hidden="1">'3(b)'!$I$11:$I$13</definedName>
    <definedName name="solver_lhs10" localSheetId="1" hidden="1">'2(b)'!$F$7</definedName>
    <definedName name="solver_lhs11" localSheetId="1" hidden="1">'2(b)'!$F$8</definedName>
    <definedName name="solver_lhs12" localSheetId="1" hidden="1">'2(b)'!$F$8</definedName>
    <definedName name="solver_lhs13" localSheetId="1" hidden="1">'2(b)'!$F$8</definedName>
    <definedName name="solver_lhs14" localSheetId="1" hidden="1">'2(b)'!$F$8</definedName>
    <definedName name="solver_lhs15" localSheetId="1" hidden="1">'2(b)'!$F$8</definedName>
    <definedName name="solver_lhs16" localSheetId="1" hidden="1">'2(b)'!$F$8</definedName>
    <definedName name="solver_lhs17" localSheetId="1" hidden="1">'2(b)'!$F$8</definedName>
    <definedName name="solver_lhs18" localSheetId="1" hidden="1">'2(b)'!$F$8</definedName>
    <definedName name="solver_lhs2" localSheetId="0" hidden="1">'1(c)'!$E$4:$R$4</definedName>
    <definedName name="solver_lhs2" localSheetId="1" hidden="1">'2(b)'!$E$5</definedName>
    <definedName name="solver_lhs2" localSheetId="2" hidden="1">'3(b)'!$I$8:$I$10</definedName>
    <definedName name="solver_lhs3" localSheetId="0" hidden="1">'1(c)'!$O$8:$O$21</definedName>
    <definedName name="solver_lhs3" localSheetId="1" hidden="1">'2(b)'!$E$6</definedName>
    <definedName name="solver_lhs3" localSheetId="2" hidden="1">'3(b)'!$I$9</definedName>
    <definedName name="solver_lhs4" localSheetId="1" hidden="1">'2(b)'!$E$7</definedName>
    <definedName name="solver_lhs4" localSheetId="2" hidden="1">'3(b)'!$I$9</definedName>
    <definedName name="solver_lhs5" localSheetId="1" hidden="1">'2(b)'!$E$8</definedName>
    <definedName name="solver_lhs6" localSheetId="1" hidden="1">'2(b)'!$E$9</definedName>
    <definedName name="solver_lhs7" localSheetId="1" hidden="1">'2(b)'!$F$4</definedName>
    <definedName name="solver_lhs8" localSheetId="1" hidden="1">'2(b)'!$F$5</definedName>
    <definedName name="solver_lhs9" localSheetId="1" hidden="1">'2(b)'!$F$6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3</definedName>
    <definedName name="solver_num" localSheetId="1" hidden="1">11</definedName>
    <definedName name="solver_num" localSheetId="2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'1(c)'!$M$29</definedName>
    <definedName name="solver_opt" localSheetId="1" hidden="1">'2(b)'!$M$14</definedName>
    <definedName name="solver_opt" localSheetId="2" hidden="1">'3(b)'!$M$17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3</definedName>
    <definedName name="solver_rel1" localSheetId="1" hidden="1">3</definedName>
    <definedName name="solver_rel1" localSheetId="2" hidden="1">1</definedName>
    <definedName name="solver_rel10" localSheetId="1" hidden="1">3</definedName>
    <definedName name="solver_rel11" localSheetId="1" hidden="1">1</definedName>
    <definedName name="solver_rel12" localSheetId="1" hidden="1">1</definedName>
    <definedName name="solver_rel13" localSheetId="1" hidden="1">1</definedName>
    <definedName name="solver_rel14" localSheetId="1" hidden="1">1</definedName>
    <definedName name="solver_rel15" localSheetId="1" hidden="1">1</definedName>
    <definedName name="solver_rel16" localSheetId="1" hidden="1">1</definedName>
    <definedName name="solver_rel17" localSheetId="1" hidden="1">1</definedName>
    <definedName name="solver_rel18" localSheetId="1" hidden="1">1</definedName>
    <definedName name="solver_rel2" localSheetId="0" hidden="1">3</definedName>
    <definedName name="solver_rel2" localSheetId="1" hidden="1">3</definedName>
    <definedName name="solver_rel2" localSheetId="2" hidden="1">2</definedName>
    <definedName name="solver_rel3" localSheetId="0" hidden="1">3</definedName>
    <definedName name="solver_rel3" localSheetId="1" hidden="1">3</definedName>
    <definedName name="solver_rel3" localSheetId="2" hidden="1">2</definedName>
    <definedName name="solver_rel4" localSheetId="1" hidden="1">3</definedName>
    <definedName name="solver_rel4" localSheetId="2" hidden="1">2</definedName>
    <definedName name="solver_rel5" localSheetId="1" hidden="1">3</definedName>
    <definedName name="solver_rel6" localSheetId="1" hidden="1">1</definedName>
    <definedName name="solver_rel7" localSheetId="1" hidden="1">3</definedName>
    <definedName name="solver_rel8" localSheetId="1" hidden="1">3</definedName>
    <definedName name="solver_rel9" localSheetId="1" hidden="1">3</definedName>
    <definedName name="solver_rhs1" localSheetId="0" hidden="1">'1(c)'!$L$4:$R$4</definedName>
    <definedName name="solver_rhs1" localSheetId="1" hidden="1">20</definedName>
    <definedName name="solver_rhs1" localSheetId="2" hidden="1">'3(b)'!$K$11:$K$13</definedName>
    <definedName name="solver_rhs10" localSheetId="1" hidden="1">4</definedName>
    <definedName name="solver_rhs11" localSheetId="1" hidden="1">3</definedName>
    <definedName name="solver_rhs12" localSheetId="1" hidden="1">3</definedName>
    <definedName name="solver_rhs13" localSheetId="1" hidden="1">3</definedName>
    <definedName name="solver_rhs14" localSheetId="1" hidden="1">3</definedName>
    <definedName name="solver_rhs15" localSheetId="1" hidden="1">3</definedName>
    <definedName name="solver_rhs16" localSheetId="1" hidden="1">3</definedName>
    <definedName name="solver_rhs17" localSheetId="1" hidden="1">3</definedName>
    <definedName name="solver_rhs18" localSheetId="1" hidden="1">3</definedName>
    <definedName name="solver_rhs2" localSheetId="0" hidden="1">0</definedName>
    <definedName name="solver_rhs2" localSheetId="1" hidden="1">12</definedName>
    <definedName name="solver_rhs2" localSheetId="2" hidden="1">'3(b)'!$K$8:$K$10</definedName>
    <definedName name="solver_rhs3" localSheetId="0" hidden="1">'1(c)'!$Q$8:$Q$21</definedName>
    <definedName name="solver_rhs3" localSheetId="1" hidden="1">10</definedName>
    <definedName name="solver_rhs3" localSheetId="2" hidden="1">2</definedName>
    <definedName name="solver_rhs4" localSheetId="1" hidden="1">5</definedName>
    <definedName name="solver_rhs4" localSheetId="2" hidden="1">2</definedName>
    <definedName name="solver_rhs5" localSheetId="1" hidden="1">3</definedName>
    <definedName name="solver_rhs6" localSheetId="1" hidden="1">2</definedName>
    <definedName name="solver_rhs7" localSheetId="1" hidden="1">15</definedName>
    <definedName name="solver_rhs8" localSheetId="1" hidden="1">10</definedName>
    <definedName name="solver_rhs9" localSheetId="1" hidden="1">5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9" i="5" l="1"/>
  <c r="M21" i="5"/>
  <c r="M19" i="5"/>
  <c r="M17" i="5"/>
  <c r="M15" i="5"/>
  <c r="M13" i="5"/>
  <c r="M11" i="5"/>
  <c r="M9" i="5"/>
  <c r="M10" i="5"/>
  <c r="M8" i="5"/>
  <c r="M12" i="5"/>
  <c r="M14" i="5"/>
  <c r="M16" i="5"/>
  <c r="M18" i="5"/>
  <c r="M20" i="5"/>
  <c r="O20" i="5" l="1"/>
  <c r="O12" i="5"/>
  <c r="O18" i="5"/>
  <c r="O10" i="5"/>
  <c r="O14" i="5"/>
  <c r="O8" i="5"/>
  <c r="O16" i="5"/>
  <c r="I13" i="20"/>
  <c r="I12" i="20"/>
  <c r="I11" i="20"/>
  <c r="F10" i="20"/>
  <c r="G10" i="20"/>
  <c r="E10" i="20"/>
  <c r="G9" i="20"/>
  <c r="F9" i="20"/>
  <c r="E9" i="20"/>
  <c r="G8" i="20"/>
  <c r="F8" i="20"/>
  <c r="E8" i="20"/>
  <c r="I8" i="20"/>
  <c r="M17" i="20"/>
  <c r="I10" i="20"/>
  <c r="I9" i="20"/>
  <c r="I21" i="19" l="1"/>
  <c r="I22" i="19"/>
  <c r="I23" i="19"/>
  <c r="I24" i="19"/>
  <c r="I20" i="19"/>
  <c r="I15" i="19"/>
  <c r="I16" i="19"/>
  <c r="I17" i="19"/>
  <c r="I18" i="19"/>
  <c r="I19" i="19"/>
  <c r="I14" i="19"/>
  <c r="M14" i="19" l="1"/>
</calcChain>
</file>

<file path=xl/sharedStrings.xml><?xml version="1.0" encoding="utf-8"?>
<sst xmlns="http://schemas.openxmlformats.org/spreadsheetml/2006/main" count="151" uniqueCount="62">
  <si>
    <t>Mon</t>
  </si>
  <si>
    <t>Tue</t>
  </si>
  <si>
    <t>Wed</t>
  </si>
  <si>
    <t>Thu</t>
  </si>
  <si>
    <t>=</t>
  </si>
  <si>
    <t>&gt;=</t>
  </si>
  <si>
    <t>(SUM)</t>
  </si>
  <si>
    <t>※ Note that</t>
  </si>
  <si>
    <t xml:space="preserve">parameters </t>
  </si>
  <si>
    <t>decision variables</t>
  </si>
  <si>
    <t>LHS(lefthand side)</t>
  </si>
  <si>
    <t>objective value</t>
  </si>
  <si>
    <t>Obj</t>
  </si>
  <si>
    <t>A</t>
  </si>
  <si>
    <t>B</t>
  </si>
  <si>
    <t>C</t>
  </si>
  <si>
    <t>D</t>
  </si>
  <si>
    <t>E</t>
    <phoneticPr fontId="1" type="noConversion"/>
  </si>
  <si>
    <t>F</t>
    <phoneticPr fontId="1" type="noConversion"/>
  </si>
  <si>
    <t>G</t>
    <phoneticPr fontId="1" type="noConversion"/>
  </si>
  <si>
    <t>Fri</t>
    <phoneticPr fontId="1" type="noConversion"/>
  </si>
  <si>
    <t>Sat</t>
    <phoneticPr fontId="1" type="noConversion"/>
  </si>
  <si>
    <t>Sun</t>
    <phoneticPr fontId="1" type="noConversion"/>
  </si>
  <si>
    <t>Mon-Fri</t>
    <phoneticPr fontId="1" type="noConversion"/>
  </si>
  <si>
    <t>Tue-Sat</t>
    <phoneticPr fontId="1" type="noConversion"/>
  </si>
  <si>
    <t>Wed-Sun</t>
    <phoneticPr fontId="1" type="noConversion"/>
  </si>
  <si>
    <t>Thu-Mon</t>
    <phoneticPr fontId="1" type="noConversion"/>
  </si>
  <si>
    <t>Fri-Tue</t>
    <phoneticPr fontId="1" type="noConversion"/>
  </si>
  <si>
    <t>Sat-Wed</t>
    <phoneticPr fontId="1" type="noConversion"/>
  </si>
  <si>
    <t>Sun-Thu</t>
    <phoneticPr fontId="1" type="noConversion"/>
  </si>
  <si>
    <t>Constraint 1 :</t>
    <phoneticPr fontId="1" type="noConversion"/>
  </si>
  <si>
    <t>a</t>
    <phoneticPr fontId="1" type="noConversion"/>
  </si>
  <si>
    <t>b</t>
    <phoneticPr fontId="1" type="noConversion"/>
  </si>
  <si>
    <t>coordinate</t>
    <phoneticPr fontId="1" type="noConversion"/>
  </si>
  <si>
    <t>=</t>
    <phoneticPr fontId="1" type="noConversion"/>
  </si>
  <si>
    <t>a&gt;=20</t>
    <phoneticPr fontId="1" type="noConversion"/>
  </si>
  <si>
    <t>a&gt;=12</t>
    <phoneticPr fontId="1" type="noConversion"/>
  </si>
  <si>
    <t>a&gt;=10</t>
    <phoneticPr fontId="1" type="noConversion"/>
  </si>
  <si>
    <t>a&gt;=5</t>
    <phoneticPr fontId="1" type="noConversion"/>
  </si>
  <si>
    <t>a&gt;=3</t>
    <phoneticPr fontId="1" type="noConversion"/>
  </si>
  <si>
    <t>a&lt;3</t>
    <phoneticPr fontId="1" type="noConversion"/>
  </si>
  <si>
    <t>b&gt;=15</t>
    <phoneticPr fontId="1" type="noConversion"/>
  </si>
  <si>
    <t>b&gt;=10</t>
    <phoneticPr fontId="1" type="noConversion"/>
  </si>
  <si>
    <t>b&gt;=5</t>
    <phoneticPr fontId="1" type="noConversion"/>
  </si>
  <si>
    <t>b&gt;=4</t>
    <phoneticPr fontId="1" type="noConversion"/>
  </si>
  <si>
    <t>b&lt;4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</si>
  <si>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</si>
  <si>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</si>
  <si>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</si>
  <si>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Profit</t>
    <phoneticPr fontId="1" type="noConversion"/>
  </si>
  <si>
    <t>Portion</t>
    <phoneticPr fontId="1" type="noConversion"/>
  </si>
  <si>
    <t>Cooking</t>
    <phoneticPr fontId="1" type="noConversion"/>
  </si>
  <si>
    <t>Packaging</t>
    <phoneticPr fontId="1" type="noConversion"/>
  </si>
  <si>
    <t>Delivery</t>
    <phoneticPr fontId="1" type="noConversion"/>
  </si>
  <si>
    <t>=</t>
    <phoneticPr fontId="1" type="noConversion"/>
  </si>
  <si>
    <t>(RANGE)</t>
    <phoneticPr fontId="1" type="noConversion"/>
  </si>
  <si>
    <t>&lt;=</t>
    <phoneticPr fontId="1" type="noConversion"/>
  </si>
  <si>
    <t>(Regular)</t>
    <phoneticPr fontId="1" type="noConversion"/>
  </si>
  <si>
    <t>(Over)</t>
    <phoneticPr fontId="1" type="noConversion"/>
  </si>
  <si>
    <t>cost</t>
    <phoneticPr fontId="1" type="noConversion"/>
  </si>
  <si>
    <t>number of regular employee</t>
    <phoneticPr fontId="1" type="noConversion"/>
  </si>
  <si>
    <t>number of over employee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</si>
</sst>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5" borderId="0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15" xfId="0" applyBorder="1"/>
    <xf numFmtId="0" fontId="0" fillId="0" borderId="2" xfId="0" applyBorder="1"/>
    <xf numFmtId="0" fontId="0" fillId="0" borderId="9" xfId="0" applyBorder="1"/>
    <xf numFmtId="0" fontId="0" fillId="0" borderId="6" xfId="0" applyBorder="1"/>
    <xf numFmtId="0" fontId="0" fillId="0" borderId="7" xfId="0" applyBorder="1"/>
    <xf numFmtId="0" fontId="0" fillId="3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212036</xdr:colOff>
      <xdr:row>35</xdr:row>
      <xdr:rowOff>86139</xdr:rowOff>
    </xdr:from>
    <xdr:to>
      <xdr:col>10</xdr:col>
      <xdr:colOff>569844</xdr:colOff>
      <xdr:row>65</xdr:row>
      <xdr:rowOff>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/>
            <xdr:cNvSpPr txBox="1"/>
          </xdr:nvSpPr>
          <xdr:spPr>
            <a:xfrm>
              <a:off x="1745001" y="7930257"/>
              <a:ext cx="5736631" cy="663739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latinLnBrk="1"/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Define variables: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14:m>
                <m:oMath xmlns:m="http://schemas.openxmlformats.org/officeDocument/2006/math">
                  <m:r>
                    <m:rPr>
                      <m:sty m:val="p"/>
                    </m:rPr>
                    <a:rPr lang="en-US" altLang="ko-KR" sz="110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a</m:t>
                  </m:r>
                </m:oMath>
              </a14:m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(regular) the number of employees who works from Monday to Friday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14:m>
                <m:oMath xmlns:m="http://schemas.openxmlformats.org/officeDocument/2006/math">
                  <m:r>
                    <m:rPr>
                      <m:sty m:val="p"/>
                    </m:rPr>
                    <a:rPr lang="en-US" altLang="ko-KR" sz="110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b</m:t>
                  </m:r>
                </m:oMath>
              </a14:m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(regular) the number of employees who works from Tuesday to Saturday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14:m>
                <m:oMath xmlns:m="http://schemas.openxmlformats.org/officeDocument/2006/math">
                  <m:r>
                    <m:rPr>
                      <m:sty m:val="p"/>
                    </m:rPr>
                    <a:rPr lang="en-US" altLang="ko-KR" sz="110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c</m:t>
                  </m:r>
                </m:oMath>
              </a14:m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(regular) the number of employees who works from Wednesday to Sunday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14:m>
                <m:oMath xmlns:m="http://schemas.openxmlformats.org/officeDocument/2006/math">
                  <m:r>
                    <a:rPr lang="en-US" altLang="ko-KR" sz="110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𝑑</m:t>
                  </m:r>
                </m:oMath>
              </a14:m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(regular) the number of employees who works from Thursday to Monday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14:m>
                <m:oMath xmlns:m="http://schemas.openxmlformats.org/officeDocument/2006/math">
                  <m:r>
                    <m:rPr>
                      <m:sty m:val="p"/>
                    </m:rPr>
                    <a:rPr lang="en-US" altLang="ko-KR" sz="110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e</m:t>
                  </m:r>
                </m:oMath>
              </a14:m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(regular) the number of employees who works from Friday to Tuesday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14:m>
                <m:oMath xmlns:m="http://schemas.openxmlformats.org/officeDocument/2006/math">
                  <m:r>
                    <m:rPr>
                      <m:sty m:val="p"/>
                    </m:rPr>
                    <a:rPr lang="en-US" altLang="ko-KR" sz="110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f</m:t>
                  </m:r>
                </m:oMath>
              </a14:m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(regular) the number of employees who works from Saturday to Wednesday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14:m>
                <m:oMath xmlns:m="http://schemas.openxmlformats.org/officeDocument/2006/math">
                  <m:r>
                    <m:rPr>
                      <m:sty m:val="p"/>
                    </m:rPr>
                    <a:rPr lang="en-US" altLang="ko-KR" sz="110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g</m:t>
                  </m:r>
                </m:oMath>
              </a14:m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(regular) the number of employees who works from Sunday to Thursday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14:m>
                <m:oMath xmlns:m="http://schemas.openxmlformats.org/officeDocument/2006/math">
                  <m:sSup>
                    <m:sSupPr>
                      <m:ctrlPr>
                        <a:rPr lang="ko-KR" altLang="ko-KR" sz="11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m:rPr>
                          <m:sty m:val="p"/>
                        </m:rPr>
                        <a:rPr lang="en-US" altLang="ko-KR" sz="110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a</m:t>
                      </m:r>
                    </m:e>
                    <m:sup>
                      <m: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′</m:t>
                      </m:r>
                    </m:sup>
                  </m:sSup>
                </m:oMath>
              </a14:m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(over) the number of employees who works from Monday to Friday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14:m>
                <m:oMath xmlns:m="http://schemas.openxmlformats.org/officeDocument/2006/math">
                  <m:sSup>
                    <m:sSupPr>
                      <m:ctrlPr>
                        <a:rPr lang="ko-KR" altLang="ko-KR" sz="11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m:rPr>
                          <m:sty m:val="p"/>
                        </m:rPr>
                        <a:rPr lang="en-US" altLang="ko-KR" sz="110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b</m:t>
                      </m:r>
                    </m:e>
                    <m:sup>
                      <m: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′</m:t>
                      </m:r>
                    </m:sup>
                  </m:sSup>
                </m:oMath>
              </a14:m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(over) the number of employees who works from Tuesday to Saturday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14:m>
                <m:oMath xmlns:m="http://schemas.openxmlformats.org/officeDocument/2006/math">
                  <m:sSup>
                    <m:sSupPr>
                      <m:ctrlPr>
                        <a:rPr lang="ko-KR" altLang="ko-KR" sz="11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m:rPr>
                          <m:sty m:val="p"/>
                        </m:rPr>
                        <a:rPr lang="en-US" altLang="ko-KR" sz="110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c</m:t>
                      </m:r>
                    </m:e>
                    <m:sup>
                      <m: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′</m:t>
                      </m:r>
                    </m:sup>
                  </m:sSup>
                </m:oMath>
              </a14:m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(over) the number of employees who works from Wednesday to Sunday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14:m>
                <m:oMath xmlns:m="http://schemas.openxmlformats.org/officeDocument/2006/math">
                  <m:sSup>
                    <m:sSupPr>
                      <m:ctrlPr>
                        <a:rPr lang="ko-KR" altLang="ko-KR" sz="11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m:rPr>
                          <m:sty m:val="p"/>
                        </m:rPr>
                        <a:rPr lang="en-US" altLang="ko-KR" sz="110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d</m:t>
                      </m:r>
                    </m:e>
                    <m:sup>
                      <m: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′</m:t>
                      </m:r>
                    </m:sup>
                  </m:sSup>
                </m:oMath>
              </a14:m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(over) the number of employees who works from Thursday to Monday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14:m>
                <m:oMath xmlns:m="http://schemas.openxmlformats.org/officeDocument/2006/math">
                  <m:sSup>
                    <m:sSupPr>
                      <m:ctrlPr>
                        <a:rPr lang="ko-KR" altLang="ko-KR" sz="11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m:rPr>
                          <m:sty m:val="p"/>
                        </m:rPr>
                        <a:rPr lang="en-US" altLang="ko-KR" sz="110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e</m:t>
                      </m:r>
                    </m:e>
                    <m:sup>
                      <m: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′</m:t>
                      </m:r>
                    </m:sup>
                  </m:sSup>
                </m:oMath>
              </a14:m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(over) the number of employees who works from Friday to Tuesday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14:m>
                <m:oMath xmlns:m="http://schemas.openxmlformats.org/officeDocument/2006/math">
                  <m:sSup>
                    <m:sSupPr>
                      <m:ctrlPr>
                        <a:rPr lang="ko-KR" altLang="ko-KR" sz="11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m:rPr>
                          <m:sty m:val="p"/>
                        </m:rPr>
                        <a:rPr lang="en-US" altLang="ko-KR" sz="110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f</m:t>
                      </m:r>
                    </m:e>
                    <m:sup>
                      <m: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′</m:t>
                      </m:r>
                    </m:sup>
                  </m:sSup>
                </m:oMath>
              </a14:m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(over) the number of employees who works from Saturday to Wednesday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14:m>
                <m:oMath xmlns:m="http://schemas.openxmlformats.org/officeDocument/2006/math">
                  <m:sSup>
                    <m:sSupPr>
                      <m:ctrlPr>
                        <a:rPr lang="ko-KR" altLang="ko-KR" sz="11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m:rPr>
                          <m:sty m:val="p"/>
                        </m:rPr>
                        <a:rPr lang="en-US" altLang="ko-KR" sz="110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g</m:t>
                      </m:r>
                    </m:e>
                    <m:sup>
                      <m: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′</m:t>
                      </m:r>
                    </m:sup>
                  </m:sSup>
                </m:oMath>
              </a14:m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(over) the number of employees who works from Sunday to Thursday</a:t>
              </a:r>
            </a:p>
            <a:p>
              <a:pPr latinLnBrk="1"/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Objective function: 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Minimize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n-US" altLang="ko-KR" sz="110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Z</m:t>
                  </m:r>
                  <m:r>
                    <a:rPr lang="en-US" altLang="ko-KR" sz="110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=5</m:t>
                  </m:r>
                  <m:d>
                    <m:dPr>
                      <m:ctrlPr>
                        <a:rPr lang="ko-KR" altLang="ko-KR" sz="11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m:rPr>
                          <m:sty m:val="p"/>
                        </m:rPr>
                        <a:rPr lang="en-US" altLang="ko-KR" sz="110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a</m:t>
                      </m:r>
                      <m:r>
                        <a:rPr lang="en-US" altLang="ko-KR" sz="110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sty m:val="p"/>
                        </m:rPr>
                        <a:rPr lang="en-US" altLang="ko-KR" sz="110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b</m:t>
                      </m:r>
                      <m:r>
                        <a:rPr lang="en-US" altLang="ko-KR" sz="110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sty m:val="p"/>
                        </m:rPr>
                        <a:rPr lang="en-US" altLang="ko-KR" sz="110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c</m:t>
                      </m:r>
                      <m:r>
                        <a:rPr lang="en-US" altLang="ko-KR" sz="110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sty m:val="p"/>
                        </m:rPr>
                        <a:rPr lang="en-US" altLang="ko-KR" sz="110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d</m:t>
                      </m:r>
                      <m:r>
                        <a:rPr lang="en-US" altLang="ko-KR" sz="110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sty m:val="p"/>
                        </m:rPr>
                        <a:rPr lang="en-US" altLang="ko-KR" sz="110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e</m:t>
                      </m:r>
                      <m:r>
                        <a:rPr lang="en-US" altLang="ko-KR" sz="110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sty m:val="p"/>
                        </m:rPr>
                        <a:rPr lang="en-US" altLang="ko-KR" sz="110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f</m:t>
                      </m:r>
                    </m:e>
                  </m:d>
                  <m:r>
                    <a:rPr lang="en-US" altLang="ko-KR" sz="110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+1.5(</m:t>
                  </m:r>
                  <m:sSup>
                    <m:sSupPr>
                      <m:ctrlPr>
                        <a:rPr lang="ko-KR" altLang="ko-KR" sz="11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m:rPr>
                          <m:sty m:val="p"/>
                        </m:rPr>
                        <a:rPr lang="en-US" altLang="ko-KR" sz="110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a</m:t>
                      </m:r>
                    </m:e>
                    <m:sup>
                      <m: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′</m:t>
                      </m:r>
                    </m:sup>
                  </m:sSup>
                  <m:r>
                    <a:rPr lang="en-US" altLang="ko-KR" sz="110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+</m:t>
                  </m:r>
                  <m:sSup>
                    <m:sSupPr>
                      <m:ctrlPr>
                        <a:rPr lang="ko-KR" altLang="ko-KR" sz="11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m:rPr>
                          <m:sty m:val="p"/>
                        </m:rPr>
                        <a:rPr lang="en-US" altLang="ko-KR" sz="110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b</m:t>
                      </m:r>
                    </m:e>
                    <m:sup>
                      <m: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′</m:t>
                      </m:r>
                    </m:sup>
                  </m:sSup>
                  <m:r>
                    <a:rPr lang="en-US" altLang="ko-KR" sz="110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+</m:t>
                  </m:r>
                  <m:sSup>
                    <m:sSupPr>
                      <m:ctrlPr>
                        <a:rPr lang="ko-KR" altLang="ko-KR" sz="11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m:rPr>
                          <m:sty m:val="p"/>
                        </m:rPr>
                        <a:rPr lang="en-US" altLang="ko-KR" sz="110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c</m:t>
                      </m:r>
                    </m:e>
                    <m:sup>
                      <m: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′</m:t>
                      </m:r>
                    </m:sup>
                  </m:sSup>
                  <m:r>
                    <a:rPr lang="en-US" altLang="ko-KR" sz="110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+</m:t>
                  </m:r>
                  <m:sSup>
                    <m:sSupPr>
                      <m:ctrlPr>
                        <a:rPr lang="ko-KR" altLang="ko-KR" sz="11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m:rPr>
                          <m:sty m:val="p"/>
                        </m:rPr>
                        <a:rPr lang="en-US" altLang="ko-KR" sz="110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d</m:t>
                      </m:r>
                    </m:e>
                    <m:sup>
                      <m: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′</m:t>
                      </m:r>
                    </m:sup>
                  </m:sSup>
                  <m:r>
                    <a:rPr lang="en-US" altLang="ko-KR" sz="110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+</m:t>
                  </m:r>
                  <m:sSup>
                    <m:sSupPr>
                      <m:ctrlPr>
                        <a:rPr lang="ko-KR" altLang="ko-KR" sz="11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m:rPr>
                          <m:sty m:val="p"/>
                        </m:rPr>
                        <a:rPr lang="en-US" altLang="ko-KR" sz="110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e</m:t>
                      </m:r>
                    </m:e>
                    <m:sup>
                      <m: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′</m:t>
                      </m:r>
                    </m:sup>
                  </m:sSup>
                  <m:r>
                    <a:rPr lang="en-US" altLang="ko-KR" sz="110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+</m:t>
                  </m:r>
                  <m:sSup>
                    <m:sSupPr>
                      <m:ctrlPr>
                        <a:rPr lang="ko-KR" altLang="ko-KR" sz="11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m:rPr>
                          <m:sty m:val="p"/>
                        </m:rPr>
                        <a:rPr lang="en-US" altLang="ko-KR" sz="110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f</m:t>
                      </m:r>
                    </m:e>
                    <m:sup>
                      <m: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′</m:t>
                      </m:r>
                    </m:sup>
                  </m:sSup>
                  <m:r>
                    <a:rPr lang="en-US" altLang="ko-KR" sz="110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+</m:t>
                  </m:r>
                  <m:sSup>
                    <m:sSupPr>
                      <m:ctrlPr>
                        <a:rPr lang="ko-KR" altLang="ko-KR" sz="11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m:rPr>
                          <m:sty m:val="p"/>
                        </m:rPr>
                        <a:rPr lang="en-US" altLang="ko-KR" sz="110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g</m:t>
                      </m:r>
                    </m:e>
                    <m:sup>
                      <m: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′</m:t>
                      </m:r>
                    </m:sup>
                  </m:sSup>
                  <m:r>
                    <a:rPr lang="en-US" altLang="ko-KR" sz="110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)</m:t>
                  </m:r>
                </m:oMath>
              </a14:m>
              <a:endParaRPr lang="en-US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Subject to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a</m:t>
                    </m:r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ko-KR" altLang="ko-KR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altLang="ko-KR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c</m:t>
                        </m:r>
                      </m:e>
                      <m:sup>
                        <m:r>
                          <a:rPr lang="en-US" altLang="ko-KR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′</m:t>
                        </m:r>
                      </m:sup>
                    </m:sSup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m:rPr>
                        <m:sty m:val="p"/>
                      </m:rP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d</m:t>
                    </m:r>
                    <m: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m:rPr>
                        <m:sty m:val="p"/>
                      </m:rP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e</m:t>
                    </m:r>
                    <m: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m:rPr>
                        <m:sty m:val="p"/>
                      </m:rP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f</m:t>
                    </m:r>
                    <m: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m:rPr>
                        <m:sty m:val="p"/>
                      </m:rP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g</m:t>
                    </m:r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≥9</m:t>
                    </m:r>
                  </m:oMath>
                </m:oMathPara>
              </a14:m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a</m:t>
                    </m:r>
                    <m: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m:rPr>
                        <m:sty m:val="p"/>
                      </m:rP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b</m:t>
                    </m:r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ko-KR" altLang="ko-KR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altLang="ko-KR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d</m:t>
                        </m:r>
                      </m:e>
                      <m:sup>
                        <m:r>
                          <a:rPr lang="en-US" altLang="ko-KR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′</m:t>
                        </m:r>
                      </m:sup>
                    </m:sSup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m:rPr>
                        <m:sty m:val="p"/>
                      </m:rP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e</m:t>
                    </m:r>
                    <m: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m:rPr>
                        <m:sty m:val="p"/>
                      </m:rP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f</m:t>
                    </m:r>
                    <m: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m:rPr>
                        <m:sty m:val="p"/>
                      </m:rP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g</m:t>
                    </m:r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≥6</m:t>
                    </m:r>
                  </m:oMath>
                </m:oMathPara>
              </a14:m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a</m:t>
                    </m:r>
                    <m: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m:rPr>
                        <m:sty m:val="p"/>
                      </m:rP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b</m:t>
                    </m:r>
                    <m: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m:rPr>
                        <m:sty m:val="p"/>
                      </m:rP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c</m:t>
                    </m:r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ko-KR" altLang="ko-KR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altLang="ko-KR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e</m:t>
                        </m:r>
                      </m:e>
                      <m:sup>
                        <m:r>
                          <a:rPr lang="en-US" altLang="ko-KR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′</m:t>
                        </m:r>
                      </m:sup>
                    </m:sSup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m:rPr>
                        <m:sty m:val="p"/>
                      </m:rP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f</m:t>
                    </m:r>
                    <m: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m:rPr>
                        <m:sty m:val="p"/>
                      </m:rP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g</m:t>
                    </m:r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≥5</m:t>
                    </m:r>
                  </m:oMath>
                </m:oMathPara>
              </a14:m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a</m:t>
                    </m:r>
                    <m: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m:rPr>
                        <m:sty m:val="p"/>
                      </m:rP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b</m:t>
                    </m:r>
                    <m: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m:rPr>
                        <m:sty m:val="p"/>
                      </m:rP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c</m:t>
                    </m:r>
                    <m: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m:rPr>
                        <m:sty m:val="p"/>
                      </m:rP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d</m:t>
                    </m:r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ko-KR" altLang="ko-KR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altLang="ko-KR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f</m:t>
                        </m:r>
                      </m:e>
                      <m:sup>
                        <m:r>
                          <a:rPr lang="en-US" altLang="ko-KR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′</m:t>
                        </m:r>
                      </m:sup>
                    </m:sSup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m:rPr>
                        <m:sty m:val="p"/>
                      </m:rP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g</m:t>
                    </m:r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≥8</m:t>
                    </m:r>
                  </m:oMath>
                </m:oMathPara>
              </a14:m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a</m:t>
                    </m:r>
                    <m: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m:rPr>
                        <m:sty m:val="p"/>
                      </m:rP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b</m:t>
                    </m:r>
                    <m: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m:rPr>
                        <m:sty m:val="p"/>
                      </m:rP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c</m:t>
                    </m:r>
                    <m: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m:rPr>
                        <m:sty m:val="p"/>
                      </m:rP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d</m:t>
                    </m:r>
                    <m: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m:rPr>
                        <m:sty m:val="p"/>
                      </m:rP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e</m:t>
                    </m:r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ko-KR" altLang="ko-KR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altLang="ko-KR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g</m:t>
                        </m:r>
                      </m:e>
                      <m:sup>
                        <m:r>
                          <a:rPr lang="en-US" altLang="ko-KR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′</m:t>
                        </m:r>
                      </m:sup>
                    </m:sSup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≥11</m:t>
                    </m:r>
                  </m:oMath>
                </m:oMathPara>
              </a14:m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ko-KR" altLang="ko-KR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altLang="ko-KR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a</m:t>
                        </m:r>
                      </m:e>
                      <m:sup>
                        <m:r>
                          <a:rPr lang="en-US" altLang="ko-KR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′</m:t>
                        </m:r>
                      </m:sup>
                    </m:sSup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m:rPr>
                        <m:sty m:val="p"/>
                      </m:rP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b</m:t>
                    </m:r>
                    <m: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m:rPr>
                        <m:sty m:val="p"/>
                      </m:rP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c</m:t>
                    </m:r>
                    <m: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m:rPr>
                        <m:sty m:val="p"/>
                      </m:rP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d</m:t>
                    </m:r>
                    <m: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m:rPr>
                        <m:sty m:val="p"/>
                      </m:rP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e</m:t>
                    </m:r>
                    <m: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m:rPr>
                        <m:sty m:val="p"/>
                      </m:rP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f</m:t>
                    </m:r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≥13</m:t>
                    </m:r>
                  </m:oMath>
                </m:oMathPara>
              </a14:m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ko-KR" altLang="ko-KR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altLang="ko-KR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b</m:t>
                        </m:r>
                      </m:e>
                      <m:sup>
                        <m:r>
                          <a:rPr lang="en-US" altLang="ko-KR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′</m:t>
                        </m:r>
                      </m:sup>
                    </m:sSup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m:rPr>
                        <m:sty m:val="p"/>
                      </m:rP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c</m:t>
                    </m:r>
                    <m: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m:rPr>
                        <m:sty m:val="p"/>
                      </m:rP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d</m:t>
                    </m:r>
                    <m: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m:rPr>
                        <m:sty m:val="p"/>
                      </m:rP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e</m:t>
                    </m:r>
                    <m: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m:rPr>
                        <m:sty m:val="p"/>
                      </m:rP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f</m:t>
                    </m:r>
                    <m: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m:rPr>
                        <m:sty m:val="p"/>
                      </m:rP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g</m:t>
                    </m:r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≥4</m:t>
                    </m:r>
                  </m:oMath>
                </m:oMathPara>
              </a14:m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a</m:t>
                    </m:r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≥</m:t>
                    </m:r>
                    <m:sSup>
                      <m:sSupPr>
                        <m:ctrlPr>
                          <a:rPr lang="ko-KR" altLang="ko-KR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altLang="ko-KR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a</m:t>
                        </m:r>
                      </m:e>
                      <m:sup>
                        <m:r>
                          <a:rPr lang="en-US" altLang="ko-KR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′</m:t>
                        </m:r>
                      </m:sup>
                    </m:sSup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≥0</m:t>
                    </m:r>
                  </m:oMath>
                </m:oMathPara>
              </a14:m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b</m:t>
                    </m:r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≥</m:t>
                    </m:r>
                    <m:sSup>
                      <m:sSupPr>
                        <m:ctrlPr>
                          <a:rPr lang="ko-KR" altLang="ko-KR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altLang="ko-KR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b</m:t>
                        </m:r>
                      </m:e>
                      <m:sup>
                        <m:r>
                          <a:rPr lang="en-US" altLang="ko-KR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′</m:t>
                        </m:r>
                      </m:sup>
                    </m:sSup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≥0</m:t>
                    </m:r>
                  </m:oMath>
                </m:oMathPara>
              </a14:m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c</m:t>
                    </m:r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≥</m:t>
                    </m:r>
                    <m:sSup>
                      <m:sSupPr>
                        <m:ctrlPr>
                          <a:rPr lang="ko-KR" altLang="ko-KR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altLang="ko-KR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c</m:t>
                        </m:r>
                      </m:e>
                      <m:sup>
                        <m:r>
                          <a:rPr lang="en-US" altLang="ko-KR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′</m:t>
                        </m:r>
                      </m:sup>
                    </m:sSup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≥0</m:t>
                    </m:r>
                  </m:oMath>
                </m:oMathPara>
              </a14:m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d</m:t>
                    </m:r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≥</m:t>
                    </m:r>
                    <m:sSup>
                      <m:sSupPr>
                        <m:ctrlPr>
                          <a:rPr lang="ko-KR" altLang="ko-KR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altLang="ko-KR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d</m:t>
                        </m:r>
                      </m:e>
                      <m:sup>
                        <m:r>
                          <a:rPr lang="en-US" altLang="ko-KR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′</m:t>
                        </m:r>
                      </m:sup>
                    </m:sSup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≥0</m:t>
                    </m:r>
                  </m:oMath>
                </m:oMathPara>
              </a14:m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e</m:t>
                    </m:r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≥</m:t>
                    </m:r>
                    <m:sSup>
                      <m:sSupPr>
                        <m:ctrlPr>
                          <a:rPr lang="ko-KR" altLang="ko-KR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altLang="ko-KR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e</m:t>
                        </m:r>
                      </m:e>
                      <m:sup>
                        <m:r>
                          <a:rPr lang="en-US" altLang="ko-KR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′</m:t>
                        </m:r>
                      </m:sup>
                    </m:sSup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≥0</m:t>
                    </m:r>
                  </m:oMath>
                </m:oMathPara>
              </a14:m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f</m:t>
                    </m:r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≥</m:t>
                    </m:r>
                    <m:sSup>
                      <m:sSupPr>
                        <m:ctrlPr>
                          <a:rPr lang="ko-KR" altLang="ko-KR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altLang="ko-KR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f</m:t>
                        </m:r>
                      </m:e>
                      <m:sup>
                        <m:r>
                          <a:rPr lang="en-US" altLang="ko-KR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′</m:t>
                        </m:r>
                      </m:sup>
                    </m:sSup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≥0</m:t>
                    </m:r>
                  </m:oMath>
                </m:oMathPara>
              </a14:m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g</m:t>
                    </m:r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≥</m:t>
                    </m:r>
                    <m:sSup>
                      <m:sSupPr>
                        <m:ctrlPr>
                          <a:rPr lang="ko-KR" altLang="ko-KR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altLang="ko-KR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g</m:t>
                        </m:r>
                      </m:e>
                      <m:sup>
                        <m:r>
                          <a:rPr lang="en-US" altLang="ko-KR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′</m:t>
                        </m:r>
                      </m:sup>
                    </m:sSup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≥0</m:t>
                    </m:r>
                  </m:oMath>
                </m:oMathPara>
              </a14:m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10" name="TextBox 9"/>
            <xdr:cNvSpPr txBox="1"/>
          </xdr:nvSpPr>
          <xdr:spPr>
            <a:xfrm>
              <a:off x="1745001" y="7930257"/>
              <a:ext cx="5736631" cy="663739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latinLnBrk="1"/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Define variables: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</a:t>
              </a:r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(regular) the number of employees who works from Monday to Friday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b</a:t>
              </a:r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(regular) the number of employees who works from Tuesday to Saturday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</a:t>
              </a:r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(regular) the number of employees who works from Wednesday to Sunday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(regular) the number of employees who works from Thursday to Monday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e</a:t>
              </a:r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(regular) the number of employees who works from Friday to Tuesday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</a:t>
              </a:r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(regular) the number of employees who works from Saturday to Wednesday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g</a:t>
              </a:r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(regular) the number of employees who works from Sunday to Thursday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′</a:t>
              </a:r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(over) the number of employees who works from Monday to Friday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b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′</a:t>
              </a:r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(over) the number of employees who works from Tuesday to Saturday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′</a:t>
              </a:r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(over) the number of employees who works from Wednesday to Sunday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′</a:t>
              </a:r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(over) the number of employees who works from Thursday to Monday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e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′</a:t>
              </a:r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(over) the number of employees who works from Friday to Tuesday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′</a:t>
              </a:r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(over) the number of employees who works from Saturday to Wednesday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g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′</a:t>
              </a:r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(over) the number of employees who works from Sunday to Thursday</a:t>
              </a:r>
            </a:p>
            <a:p>
              <a:pPr latinLnBrk="1"/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Objective function: 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Minimize 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Z=5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a+b+c+d+e+f)+1.5(a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′+b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′+c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′+d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′+e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′+f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′+g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′)</a:t>
              </a:r>
              <a:endParaRPr lang="en-US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Subject to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a+c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′+d+e+f+g≥9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a+b+d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′+e+f+g≥6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a+b+c+e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′+f+g≥5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a+b+c+d+f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′+g≥8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a+b+c+d+e+g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′≥11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′+b+c+d+e+f≥13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b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′+c+d+e+f+g≥4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a≥a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′≥0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b≥b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′≥0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c≥c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′≥0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d≥d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′≥0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e≥e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′≥0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f≥f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′≥0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g≥g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′≥0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53009</xdr:colOff>
      <xdr:row>26</xdr:row>
      <xdr:rowOff>198780</xdr:rowOff>
    </xdr:from>
    <xdr:to>
      <xdr:col>10</xdr:col>
      <xdr:colOff>410817</xdr:colOff>
      <xdr:row>53</xdr:row>
      <xdr:rowOff>59634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596887" y="5883963"/>
              <a:ext cx="5711687" cy="576469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latinLnBrk="1"/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Define variables: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14:m>
                <m:oMath xmlns:m="http://schemas.openxmlformats.org/officeDocument/2006/math">
                  <m:sSub>
                    <m:sSubPr>
                      <m:ctrlPr>
                        <a:rPr lang="ko-KR" altLang="ko-KR" sz="11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𝑎</m:t>
                      </m:r>
                    </m:e>
                    <m:sub>
                      <m: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</m:oMath>
              </a14:m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</a:t>
              </a:r>
              <a14:m>
                <m:oMath xmlns:m="http://schemas.openxmlformats.org/officeDocument/2006/math">
                  <m:r>
                    <a:rPr lang="en-US" altLang="ko-KR" sz="11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𝑎</m:t>
                  </m:r>
                </m:oMath>
              </a14:m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-coordinate of mall </a:t>
              </a:r>
              <a14:m>
                <m:oMath xmlns:m="http://schemas.openxmlformats.org/officeDocument/2006/math">
                  <m:r>
                    <a:rPr lang="en-US" altLang="ko-KR" sz="1100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(</m:t>
                  </m:r>
                  <m:r>
                    <a:rPr lang="en-US" altLang="ko-KR" sz="11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𝑎</m:t>
                  </m:r>
                  <m:r>
                    <a:rPr lang="en-US" altLang="ko-KR" sz="11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≥20)</m:t>
                  </m:r>
                </m:oMath>
              </a14:m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14:m>
                <m:oMath xmlns:m="http://schemas.openxmlformats.org/officeDocument/2006/math">
                  <m:sSub>
                    <m:sSubPr>
                      <m:ctrlPr>
                        <a:rPr lang="ko-KR" altLang="ko-KR" sz="11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𝑎</m:t>
                      </m:r>
                    </m:e>
                    <m:sub>
                      <m: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</m:oMath>
              </a14:m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</a:t>
              </a:r>
              <a14:m>
                <m:oMath xmlns:m="http://schemas.openxmlformats.org/officeDocument/2006/math">
                  <m:r>
                    <a:rPr lang="en-US" altLang="ko-KR" sz="11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𝑎</m:t>
                  </m:r>
                </m:oMath>
              </a14:m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-coordinate of mall </a:t>
              </a:r>
              <a14:m>
                <m:oMath xmlns:m="http://schemas.openxmlformats.org/officeDocument/2006/math">
                  <m:r>
                    <a:rPr lang="en-US" altLang="ko-KR" sz="1100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(20</m:t>
                  </m:r>
                  <m:r>
                    <a:rPr lang="en-US" altLang="ko-KR" sz="11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&gt;</m:t>
                  </m:r>
                  <m:r>
                    <a:rPr lang="en-US" altLang="ko-KR" sz="11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𝑎</m:t>
                  </m:r>
                  <m:r>
                    <a:rPr lang="en-US" altLang="ko-KR" sz="11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≥12)</m:t>
                  </m:r>
                </m:oMath>
              </a14:m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14:m>
                <m:oMath xmlns:m="http://schemas.openxmlformats.org/officeDocument/2006/math">
                  <m:sSub>
                    <m:sSubPr>
                      <m:ctrlPr>
                        <a:rPr lang="ko-KR" altLang="ko-KR" sz="11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𝑎</m:t>
                      </m:r>
                    </m:e>
                    <m:sub>
                      <m: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</m:oMath>
              </a14:m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</a:t>
              </a:r>
              <a14:m>
                <m:oMath xmlns:m="http://schemas.openxmlformats.org/officeDocument/2006/math">
                  <m:r>
                    <a:rPr lang="en-US" altLang="ko-KR" sz="11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𝑎</m:t>
                  </m:r>
                </m:oMath>
              </a14:m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-coordinate of mall </a:t>
              </a:r>
              <a14:m>
                <m:oMath xmlns:m="http://schemas.openxmlformats.org/officeDocument/2006/math">
                  <m:r>
                    <a:rPr lang="en-US" altLang="ko-KR" sz="1100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(12</m:t>
                  </m:r>
                  <m:r>
                    <a:rPr lang="en-US" altLang="ko-KR" sz="11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&gt;</m:t>
                  </m:r>
                  <m:r>
                    <a:rPr lang="en-US" altLang="ko-KR" sz="11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𝑎</m:t>
                  </m:r>
                  <m:r>
                    <a:rPr lang="en-US" altLang="ko-KR" sz="11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≥10)</m:t>
                  </m:r>
                </m:oMath>
              </a14:m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14:m>
                <m:oMath xmlns:m="http://schemas.openxmlformats.org/officeDocument/2006/math">
                  <m:sSub>
                    <m:sSubPr>
                      <m:ctrlPr>
                        <a:rPr lang="ko-KR" altLang="ko-KR" sz="11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𝑎</m:t>
                      </m:r>
                    </m:e>
                    <m:sub>
                      <m: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4</m:t>
                      </m:r>
                    </m:sub>
                  </m:sSub>
                </m:oMath>
              </a14:m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</a:t>
              </a:r>
              <a14:m>
                <m:oMath xmlns:m="http://schemas.openxmlformats.org/officeDocument/2006/math">
                  <m:r>
                    <a:rPr lang="en-US" altLang="ko-KR" sz="11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𝑎</m:t>
                  </m:r>
                </m:oMath>
              </a14:m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-coordinate of mall </a:t>
              </a:r>
              <a14:m>
                <m:oMath xmlns:m="http://schemas.openxmlformats.org/officeDocument/2006/math">
                  <m:r>
                    <a:rPr lang="en-US" altLang="ko-KR" sz="1100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(10</m:t>
                  </m:r>
                  <m:r>
                    <a:rPr lang="en-US" altLang="ko-KR" sz="11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&gt;</m:t>
                  </m:r>
                  <m:r>
                    <a:rPr lang="en-US" altLang="ko-KR" sz="11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𝑎</m:t>
                  </m:r>
                  <m:r>
                    <a:rPr lang="en-US" altLang="ko-KR" sz="11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≥5)</m:t>
                  </m:r>
                </m:oMath>
              </a14:m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14:m>
                <m:oMath xmlns:m="http://schemas.openxmlformats.org/officeDocument/2006/math">
                  <m:sSub>
                    <m:sSubPr>
                      <m:ctrlPr>
                        <a:rPr lang="ko-KR" altLang="ko-KR" sz="11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𝑎</m:t>
                      </m:r>
                    </m:e>
                    <m:sub>
                      <m: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5</m:t>
                      </m:r>
                    </m:sub>
                  </m:sSub>
                </m:oMath>
              </a14:m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</a:t>
              </a:r>
              <a14:m>
                <m:oMath xmlns:m="http://schemas.openxmlformats.org/officeDocument/2006/math">
                  <m:r>
                    <a:rPr lang="en-US" altLang="ko-KR" sz="11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𝑎</m:t>
                  </m:r>
                </m:oMath>
              </a14:m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-coordinate of mall </a:t>
              </a:r>
              <a14:m>
                <m:oMath xmlns:m="http://schemas.openxmlformats.org/officeDocument/2006/math">
                  <m:d>
                    <m:dPr>
                      <m:ctrlPr>
                        <a:rPr lang="ko-KR" altLang="ko-KR" sz="11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altLang="ko-KR" sz="110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5</m:t>
                      </m:r>
                      <m: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&gt;</m:t>
                      </m:r>
                      <m: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𝑎</m:t>
                      </m:r>
                      <m: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≥3</m:t>
                      </m:r>
                    </m:e>
                  </m:d>
                </m:oMath>
              </a14:m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14:m>
                <m:oMath xmlns:m="http://schemas.openxmlformats.org/officeDocument/2006/math">
                  <m:sSub>
                    <m:sSubPr>
                      <m:ctrlPr>
                        <a:rPr lang="ko-KR" altLang="ko-KR" sz="11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𝑎</m:t>
                      </m:r>
                    </m:e>
                    <m:sub>
                      <m: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6</m:t>
                      </m:r>
                    </m:sub>
                  </m:sSub>
                </m:oMath>
              </a14:m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</a:t>
              </a:r>
              <a14:m>
                <m:oMath xmlns:m="http://schemas.openxmlformats.org/officeDocument/2006/math">
                  <m:r>
                    <a:rPr lang="en-US" altLang="ko-KR" sz="11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𝑎</m:t>
                  </m:r>
                </m:oMath>
              </a14:m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-coordinate of mall </a:t>
              </a:r>
              <a14:m>
                <m:oMath xmlns:m="http://schemas.openxmlformats.org/officeDocument/2006/math">
                  <m:r>
                    <a:rPr lang="en-US" altLang="ko-KR" sz="1100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(</m:t>
                  </m:r>
                  <m:r>
                    <a:rPr lang="en-US" altLang="ko-KR" sz="11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𝑎</m:t>
                  </m:r>
                  <m:r>
                    <a:rPr lang="en-US" altLang="ko-KR" sz="11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&lt;3)</m:t>
                  </m:r>
                </m:oMath>
              </a14:m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14:m>
                <m:oMath xmlns:m="http://schemas.openxmlformats.org/officeDocument/2006/math">
                  <m:sSub>
                    <m:sSubPr>
                      <m:ctrlPr>
                        <a:rPr lang="ko-KR" altLang="ko-KR" sz="11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𝑏</m:t>
                      </m:r>
                    </m:e>
                    <m:sub>
                      <m: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</m:oMath>
              </a14:m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n-US" altLang="ko-KR" sz="1100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b</m:t>
                  </m:r>
                </m:oMath>
              </a14:m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-coordinate of mall </a:t>
              </a:r>
              <a14:m>
                <m:oMath xmlns:m="http://schemas.openxmlformats.org/officeDocument/2006/math">
                  <m:r>
                    <a:rPr lang="en-US" altLang="ko-KR" sz="1100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(</m:t>
                  </m:r>
                  <m:r>
                    <a:rPr lang="en-US" altLang="ko-KR" sz="11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𝑏</m:t>
                  </m:r>
                  <m:r>
                    <a:rPr lang="en-US" altLang="ko-KR" sz="11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≥15)</m:t>
                  </m:r>
                </m:oMath>
              </a14:m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14:m>
                <m:oMath xmlns:m="http://schemas.openxmlformats.org/officeDocument/2006/math">
                  <m:sSub>
                    <m:sSubPr>
                      <m:ctrlPr>
                        <a:rPr lang="ko-KR" altLang="ko-KR" sz="11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𝑏</m:t>
                      </m:r>
                    </m:e>
                    <m:sub>
                      <m: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</m:oMath>
              </a14:m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n-US" altLang="ko-KR" sz="1100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b</m:t>
                  </m:r>
                </m:oMath>
              </a14:m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-coordinate of mall </a:t>
              </a:r>
              <a14:m>
                <m:oMath xmlns:m="http://schemas.openxmlformats.org/officeDocument/2006/math">
                  <m:r>
                    <a:rPr lang="en-US" altLang="ko-KR" sz="1100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(15</m:t>
                  </m:r>
                  <m:r>
                    <a:rPr lang="en-US" altLang="ko-KR" sz="11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&gt;</m:t>
                  </m:r>
                  <m:r>
                    <a:rPr lang="en-US" altLang="ko-KR" sz="11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𝑏</m:t>
                  </m:r>
                  <m:r>
                    <a:rPr lang="en-US" altLang="ko-KR" sz="11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≥10)</m:t>
                  </m:r>
                </m:oMath>
              </a14:m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14:m>
                <m:oMath xmlns:m="http://schemas.openxmlformats.org/officeDocument/2006/math">
                  <m:sSub>
                    <m:sSubPr>
                      <m:ctrlPr>
                        <a:rPr lang="ko-KR" altLang="ko-KR" sz="11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𝑏</m:t>
                      </m:r>
                    </m:e>
                    <m:sub>
                      <m: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</m:oMath>
              </a14:m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n-US" altLang="ko-KR" sz="1100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b</m:t>
                  </m:r>
                </m:oMath>
              </a14:m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-coordinate of mall </a:t>
              </a:r>
              <a14:m>
                <m:oMath xmlns:m="http://schemas.openxmlformats.org/officeDocument/2006/math">
                  <m:r>
                    <a:rPr lang="en-US" altLang="ko-KR" sz="1100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(10</m:t>
                  </m:r>
                  <m:r>
                    <a:rPr lang="en-US" altLang="ko-KR" sz="11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&gt;</m:t>
                  </m:r>
                  <m:r>
                    <a:rPr lang="en-US" altLang="ko-KR" sz="11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𝑏</m:t>
                  </m:r>
                  <m:r>
                    <a:rPr lang="en-US" altLang="ko-KR" sz="11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≥5)</m:t>
                  </m:r>
                </m:oMath>
              </a14:m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14:m>
                <m:oMath xmlns:m="http://schemas.openxmlformats.org/officeDocument/2006/math">
                  <m:sSub>
                    <m:sSubPr>
                      <m:ctrlPr>
                        <a:rPr lang="ko-KR" altLang="ko-KR" sz="11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𝑏</m:t>
                      </m:r>
                    </m:e>
                    <m:sub>
                      <m: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4</m:t>
                      </m:r>
                    </m:sub>
                  </m:sSub>
                </m:oMath>
              </a14:m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n-US" altLang="ko-KR" sz="1100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b</m:t>
                  </m:r>
                </m:oMath>
              </a14:m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-coordinate of mall </a:t>
              </a:r>
              <a14:m>
                <m:oMath xmlns:m="http://schemas.openxmlformats.org/officeDocument/2006/math">
                  <m:r>
                    <a:rPr lang="en-US" altLang="ko-KR" sz="1100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(5</m:t>
                  </m:r>
                  <m:r>
                    <a:rPr lang="en-US" altLang="ko-KR" sz="11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&gt;</m:t>
                  </m:r>
                  <m:r>
                    <a:rPr lang="en-US" altLang="ko-KR" sz="11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𝑏</m:t>
                  </m:r>
                  <m:r>
                    <a:rPr lang="en-US" altLang="ko-KR" sz="11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≥4)</m:t>
                  </m:r>
                </m:oMath>
              </a14:m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14:m>
                <m:oMath xmlns:m="http://schemas.openxmlformats.org/officeDocument/2006/math">
                  <m:sSub>
                    <m:sSubPr>
                      <m:ctrlPr>
                        <a:rPr lang="ko-KR" altLang="ko-KR" sz="11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𝑏</m:t>
                      </m:r>
                    </m:e>
                    <m:sub>
                      <m: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5</m:t>
                      </m:r>
                    </m:sub>
                  </m:sSub>
                </m:oMath>
              </a14:m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n-US" altLang="ko-KR" sz="1100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b</m:t>
                  </m:r>
                </m:oMath>
              </a14:m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-coordinate of mall </a:t>
              </a:r>
              <a14:m>
                <m:oMath xmlns:m="http://schemas.openxmlformats.org/officeDocument/2006/math">
                  <m:r>
                    <a:rPr lang="en-US" altLang="ko-KR" sz="1100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(</m:t>
                  </m:r>
                  <m:r>
                    <a:rPr lang="en-US" altLang="ko-KR" sz="11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𝑏</m:t>
                  </m:r>
                  <m:r>
                    <a:rPr lang="en-US" altLang="ko-KR" sz="11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&lt;4)</m:t>
                  </m:r>
                </m:oMath>
              </a14:m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Objective function: 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1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Minimize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n-US" altLang="ko-KR" sz="1100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Z</m:t>
                  </m:r>
                  <m:r>
                    <a:rPr lang="en-US" altLang="ko-KR" sz="1100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=</m:t>
                  </m:r>
                  <m:r>
                    <a:rPr lang="en-US" altLang="ko-KR" sz="11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10(</m:t>
                  </m:r>
                  <m:d>
                    <m:dPr>
                      <m:begChr m:val="|"/>
                      <m:endChr m:val="|"/>
                      <m:ctrlPr>
                        <a:rPr lang="ko-KR" altLang="ko-KR" sz="11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𝑎</m:t>
                      </m:r>
                      <m: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−3</m:t>
                      </m:r>
                    </m:e>
                  </m:d>
                  <m:r>
                    <a:rPr lang="en-US" altLang="ko-KR" sz="11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+|</m:t>
                  </m:r>
                  <m:r>
                    <a:rPr lang="en-US" altLang="ko-KR" sz="11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𝑏</m:t>
                  </m:r>
                  <m:r>
                    <a:rPr lang="en-US" altLang="ko-KR" sz="11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−5|)+10(</m:t>
                  </m:r>
                  <m:d>
                    <m:dPr>
                      <m:begChr m:val="|"/>
                      <m:endChr m:val="|"/>
                      <m:ctrlPr>
                        <a:rPr lang="ko-KR" altLang="ko-KR" sz="11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𝑎</m:t>
                      </m:r>
                      <m: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−10</m:t>
                      </m:r>
                    </m:e>
                  </m:d>
                  <m:r>
                    <a:rPr lang="en-US" altLang="ko-KR" sz="11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+|</m:t>
                  </m:r>
                  <m:r>
                    <a:rPr lang="en-US" altLang="ko-KR" sz="11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𝑏</m:t>
                  </m:r>
                  <m:r>
                    <a:rPr lang="en-US" altLang="ko-KR" sz="11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−15|)+20(</m:t>
                  </m:r>
                  <m:d>
                    <m:dPr>
                      <m:begChr m:val="|"/>
                      <m:endChr m:val="|"/>
                      <m:ctrlPr>
                        <a:rPr lang="ko-KR" altLang="ko-KR" sz="11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𝑎</m:t>
                      </m:r>
                      <m: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−12</m:t>
                      </m:r>
                    </m:e>
                  </m:d>
                  <m:r>
                    <a:rPr lang="en-US" altLang="ko-KR" sz="11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+|</m:t>
                  </m:r>
                  <m:r>
                    <a:rPr lang="en-US" altLang="ko-KR" sz="11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𝑏</m:t>
                  </m:r>
                  <m:r>
                    <a:rPr lang="en-US" altLang="ko-KR" sz="11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−4|)+30(</m:t>
                  </m:r>
                  <m:d>
                    <m:dPr>
                      <m:begChr m:val="|"/>
                      <m:endChr m:val="|"/>
                      <m:ctrlPr>
                        <a:rPr lang="ko-KR" altLang="ko-KR" sz="11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𝑎</m:t>
                      </m:r>
                      <m: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−20</m:t>
                      </m:r>
                    </m:e>
                  </m:d>
                  <m:r>
                    <a:rPr lang="en-US" altLang="ko-KR" sz="11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+|</m:t>
                  </m:r>
                  <m:r>
                    <a:rPr lang="en-US" altLang="ko-KR" sz="11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𝑏</m:t>
                  </m:r>
                  <m:r>
                    <a:rPr lang="en-US" altLang="ko-KR" sz="11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−10|)+10(</m:t>
                  </m:r>
                  <m:d>
                    <m:dPr>
                      <m:begChr m:val="|"/>
                      <m:endChr m:val="|"/>
                      <m:ctrlPr>
                        <a:rPr lang="ko-KR" altLang="ko-KR" sz="11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𝑎</m:t>
                      </m:r>
                      <m: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−5</m:t>
                      </m:r>
                    </m:e>
                  </m:d>
                  <m:r>
                    <a:rPr lang="en-US" altLang="ko-KR" sz="11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+|</m:t>
                  </m:r>
                  <m:r>
                    <a:rPr lang="en-US" altLang="ko-KR" sz="11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𝑏</m:t>
                  </m:r>
                  <m:r>
                    <a:rPr lang="en-US" altLang="ko-KR" sz="11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−15|)</m:t>
                  </m:r>
                </m:oMath>
              </a14:m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endParaRPr lang="en-US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endParaRPr lang="en-US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Subject to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ko-KR" altLang="ko-KR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en-US" altLang="ko-KR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≥20</m:t>
                    </m:r>
                  </m:oMath>
                </m:oMathPara>
              </a14:m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20</m:t>
                    </m:r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&gt;</m:t>
                    </m:r>
                    <m:sSub>
                      <m:sSubPr>
                        <m:ctrlPr>
                          <a:rPr lang="ko-KR" altLang="ko-KR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en-US" altLang="ko-KR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≥12</m:t>
                    </m:r>
                  </m:oMath>
                </m:oMathPara>
              </a14:m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12</m:t>
                    </m:r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&gt;</m:t>
                    </m:r>
                    <m:sSub>
                      <m:sSubPr>
                        <m:ctrlPr>
                          <a:rPr lang="ko-KR" altLang="ko-KR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en-US" altLang="ko-KR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≥10</m:t>
                    </m:r>
                  </m:oMath>
                </m:oMathPara>
              </a14:m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10</m:t>
                    </m:r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&gt;</m:t>
                    </m:r>
                    <m:sSub>
                      <m:sSubPr>
                        <m:ctrlPr>
                          <a:rPr lang="ko-KR" altLang="ko-KR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en-US" altLang="ko-KR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≥5</m:t>
                    </m:r>
                  </m:oMath>
                </m:oMathPara>
              </a14:m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5</m:t>
                    </m:r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&gt;</m:t>
                    </m:r>
                    <m:sSub>
                      <m:sSubPr>
                        <m:ctrlPr>
                          <a:rPr lang="ko-KR" altLang="ko-KR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en-US" altLang="ko-KR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5</m:t>
                        </m:r>
                      </m:sub>
                    </m:sSub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≥3</m:t>
                    </m:r>
                  </m:oMath>
                </m:oMathPara>
              </a14:m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ko-KR" altLang="ko-KR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en-US" altLang="ko-KR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6</m:t>
                        </m:r>
                      </m:sub>
                    </m:sSub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&lt;3</m:t>
                    </m:r>
                  </m:oMath>
                </m:oMathPara>
              </a14:m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ko-KR" altLang="ko-KR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altLang="ko-KR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≥15</m:t>
                    </m:r>
                  </m:oMath>
                </m:oMathPara>
              </a14:m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15</m:t>
                    </m:r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&gt;</m:t>
                    </m:r>
                    <m:sSub>
                      <m:sSubPr>
                        <m:ctrlPr>
                          <a:rPr lang="ko-KR" altLang="ko-KR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altLang="ko-KR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≥10</m:t>
                    </m:r>
                  </m:oMath>
                </m:oMathPara>
              </a14:m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10</m:t>
                    </m:r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&gt;</m:t>
                    </m:r>
                    <m:sSub>
                      <m:sSubPr>
                        <m:ctrlPr>
                          <a:rPr lang="ko-KR" altLang="ko-KR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altLang="ko-KR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≥5</m:t>
                    </m:r>
                  </m:oMath>
                </m:oMathPara>
              </a14:m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5</m:t>
                    </m:r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&gt;</m:t>
                    </m:r>
                    <m:sSub>
                      <m:sSubPr>
                        <m:ctrlPr>
                          <a:rPr lang="ko-KR" altLang="ko-KR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altLang="ko-KR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≥4</m:t>
                    </m:r>
                  </m:oMath>
                </m:oMathPara>
              </a14:m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ko-KR" altLang="ko-KR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altLang="ko-KR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5</m:t>
                        </m:r>
                      </m:sub>
                    </m:sSub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&lt;4</m:t>
                    </m:r>
                  </m:oMath>
                </m:oMathPara>
              </a14:m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altLang="ko-KR" sz="1100"/>
            </a:p>
            <a:p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596887" y="5883963"/>
              <a:ext cx="5711687" cy="576469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latinLnBrk="1"/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Define variables: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-coordinate of mall 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(𝑎≥20)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-coordinate of mall 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(20&gt;𝑎≥12)</a:t>
              </a:r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3</a:t>
              </a:r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-coordinate of mall 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(12&gt;𝑎≥10)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4</a:t>
              </a:r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-coordinate of mall 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(10&gt;𝑎≥5)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5</a:t>
              </a:r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-coordinate of mall 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5&gt;𝑎≥3)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6</a:t>
              </a:r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-coordinate of mall 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(𝑎&lt;3)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𝑏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b</a:t>
              </a:r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-coordinate of mall 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(𝑏≥15)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𝑏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b</a:t>
              </a:r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-coordinate of mall 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(15&gt;𝑏≥10)</a:t>
              </a:r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𝑏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3</a:t>
              </a:r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b</a:t>
              </a:r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-coordinate of mall 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(10&gt;𝑏≥5)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𝑏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4</a:t>
              </a:r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b</a:t>
              </a:r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-coordinate of mall 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(5&gt;𝑏≥4)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𝑏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5</a:t>
              </a:r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b</a:t>
              </a:r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-coordinate of mall 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(𝑏&lt;4)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Objective function: 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1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Minimize 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Z=10(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𝑎−3|+|𝑏−5|)+10(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𝑎−10|+|𝑏−15|)+20(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𝑎−12|+|𝑏−4|)+30(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𝑎−20|+|𝑏−10|)+10(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𝑎−5|+|𝑏−15|)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endParaRPr lang="en-US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endParaRPr lang="en-US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Subject to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1≥20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20&gt;𝑎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2≥12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12&gt;𝑎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3≥10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10&gt;𝑎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4≥5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5&gt;𝑎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5≥3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6&lt;3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𝑏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1≥15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15&gt;𝑏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2≥10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10&gt;𝑏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3≥5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5&gt;𝑏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4≥4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𝑏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5&lt;4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altLang="ko-KR" sz="1100"/>
            </a:p>
            <a:p>
              <a:endParaRPr lang="ko-KR" altLang="en-US"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33131</xdr:colOff>
      <xdr:row>20</xdr:row>
      <xdr:rowOff>185530</xdr:rowOff>
    </xdr:from>
    <xdr:to>
      <xdr:col>10</xdr:col>
      <xdr:colOff>390939</xdr:colOff>
      <xdr:row>39</xdr:row>
      <xdr:rowOff>46383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1572371" y="4605130"/>
              <a:ext cx="5722288" cy="405947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latinLnBrk="1"/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Define variables: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14:m>
                <m:oMath xmlns:m="http://schemas.openxmlformats.org/officeDocument/2006/math">
                  <m:r>
                    <a:rPr lang="en-US" altLang="ko-KR" sz="11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𝑎</m:t>
                  </m:r>
                </m:oMath>
              </a14:m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The portion of Hummus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14:m>
                <m:oMath xmlns:m="http://schemas.openxmlformats.org/officeDocument/2006/math">
                  <m:r>
                    <a:rPr lang="en-US" altLang="ko-KR" sz="11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𝑏</m:t>
                  </m:r>
                </m:oMath>
              </a14:m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The portion of Moussaka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14:m>
                <m:oMath xmlns:m="http://schemas.openxmlformats.org/officeDocument/2006/math">
                  <m:r>
                    <a:rPr lang="en-US" altLang="ko-KR" sz="11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𝑐</m:t>
                  </m:r>
                </m:oMath>
              </a14:m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The portion of Tabbouleh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Objective function: 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Maximize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n-US" altLang="ko-KR" sz="1100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Z</m:t>
                  </m:r>
                  <m:r>
                    <a:rPr lang="en-US" altLang="ko-KR" sz="1100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=6</m:t>
                  </m:r>
                  <m:r>
                    <a:rPr lang="en-US" altLang="ko-KR" sz="11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𝑎</m:t>
                  </m:r>
                  <m:r>
                    <a:rPr lang="en-US" altLang="ko-KR" sz="1100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+10</m:t>
                  </m:r>
                  <m:r>
                    <a:rPr lang="en-US" altLang="ko-KR" sz="11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𝑏</m:t>
                  </m:r>
                  <m:r>
                    <a:rPr lang="en-US" altLang="ko-KR" sz="11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+4.5</m:t>
                  </m:r>
                  <m:r>
                    <a:rPr lang="en-US" altLang="ko-KR" sz="11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𝑐</m:t>
                  </m:r>
                </m:oMath>
              </a14:m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endParaRPr lang="en-US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Subject to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ko-KR" altLang="ko-KR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10</m:t>
                        </m:r>
                      </m:den>
                    </m:f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𝑎</m:t>
                    </m:r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ko-KR" altLang="ko-KR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5</m:t>
                        </m:r>
                      </m:den>
                    </m:f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𝑏</m:t>
                    </m:r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ko-KR" altLang="ko-KR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15</m:t>
                        </m:r>
                      </m:den>
                    </m:f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𝑐</m:t>
                    </m:r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=4</m:t>
                    </m:r>
                  </m:oMath>
                </m:oMathPara>
              </a14:m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ko-KR" altLang="ko-KR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20</m:t>
                        </m:r>
                      </m:den>
                    </m:f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𝑎</m:t>
                    </m:r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ko-KR" altLang="ko-KR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15</m:t>
                        </m:r>
                      </m:den>
                    </m:f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𝑏</m:t>
                    </m:r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ko-KR" altLang="ko-KR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25</m:t>
                        </m:r>
                      </m:den>
                    </m:f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𝑐</m:t>
                    </m:r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=2</m:t>
                    </m:r>
                  </m:oMath>
                </m:oMathPara>
              </a14:m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ko-KR" altLang="ko-KR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30</m:t>
                        </m:r>
                      </m:den>
                    </m:f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𝑎</m:t>
                    </m:r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ko-KR" altLang="ko-KR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15</m:t>
                        </m:r>
                      </m:den>
                    </m:f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𝑏</m:t>
                    </m:r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ko-KR" altLang="ko-KR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30</m:t>
                        </m:r>
                      </m:den>
                    </m:f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𝑐</m:t>
                    </m:r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=2</m:t>
                    </m:r>
                  </m:oMath>
                </m:oMathPara>
              </a14:m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0≤</m:t>
                    </m:r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𝑎</m:t>
                    </m:r>
                    <m: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≤20</m:t>
                    </m:r>
                  </m:oMath>
                </m:oMathPara>
              </a14:m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0</m:t>
                    </m:r>
                    <m: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≤</m:t>
                    </m:r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𝑏</m:t>
                    </m:r>
                    <m: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≤10</m:t>
                    </m:r>
                  </m:oMath>
                </m:oMathPara>
              </a14:m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0≤</m:t>
                    </m:r>
                    <m:r>
                      <a:rPr lang="en-US" altLang="ko-KR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𝑐</m:t>
                    </m:r>
                    <m:r>
                      <a:rPr lang="en-US" altLang="ko-KR" sz="1100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≤30</m:t>
                    </m:r>
                  </m:oMath>
                </m:oMathPara>
              </a14:m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altLang="ko-KR" sz="1100"/>
            </a:p>
            <a:p>
              <a:endParaRPr lang="ko-KR" alt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1572371" y="4605130"/>
              <a:ext cx="5722288" cy="405947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latinLnBrk="1"/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Define variables: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𝑎</a:t>
              </a:r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The portion of Hummus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𝑏</a:t>
              </a:r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The portion of Moussaka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𝑐</a:t>
              </a:r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The portion of Tabbouleh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Objective function: 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Maximize 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Z=6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𝑎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+10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𝑏+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4.5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𝑐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endParaRPr lang="en-US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Subject to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1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/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10 𝑎+1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/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5 𝑏+1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/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15 𝑐=4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1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/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20 𝑎+1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/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15 𝑏+1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/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25 𝑐=2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1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/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30 𝑎+1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/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15 𝑏+1</a:t>
              </a:r>
              <a:r>
                <a:rPr lang="ko-KR" altLang="ko-KR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/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30 𝑐=2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0≤𝑎≤20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0≤𝑏≤10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r>
                <a:rPr lang="en-US" altLang="ko-KR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0≤𝑐≤30</a:t>
              </a:r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atinLnBrk="1"/>
              <a:endPara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altLang="ko-KR" sz="1100"/>
            </a:p>
            <a:p>
              <a:endParaRPr lang="ko-KR" altLang="en-US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0"/>
  <sheetViews>
    <sheetView tabSelected="1" topLeftCell="A37" zoomScale="85" zoomScaleNormal="85" workbookViewId="0">
      <selection activeCell="M52" sqref="M52"/>
    </sheetView>
  </sheetViews>
  <sheetFormatPr defaultRowHeight="17.399999999999999" x14ac:dyDescent="0.4"/>
  <cols>
    <col min="1" max="1" width="9.09765625" customWidth="1"/>
    <col min="2" max="2" width="11.09765625" customWidth="1"/>
  </cols>
  <sheetData>
    <row r="2" spans="1:21" x14ac:dyDescent="0.4">
      <c r="E2" s="56" t="s">
        <v>60</v>
      </c>
      <c r="F2" s="57"/>
      <c r="G2" s="57"/>
      <c r="H2" s="57"/>
      <c r="I2" s="57"/>
      <c r="J2" s="57"/>
      <c r="K2" s="58"/>
      <c r="L2" s="56" t="s">
        <v>61</v>
      </c>
      <c r="M2" s="57"/>
      <c r="N2" s="57"/>
      <c r="O2" s="57"/>
      <c r="P2" s="57"/>
      <c r="Q2" s="57"/>
      <c r="R2" s="58"/>
    </row>
    <row r="3" spans="1:21" x14ac:dyDescent="0.4">
      <c r="E3" s="21" t="s">
        <v>13</v>
      </c>
      <c r="F3" s="21" t="s">
        <v>14</v>
      </c>
      <c r="G3" s="21" t="s">
        <v>15</v>
      </c>
      <c r="H3" s="21" t="s">
        <v>16</v>
      </c>
      <c r="I3" s="8" t="s">
        <v>17</v>
      </c>
      <c r="J3" s="8" t="s">
        <v>18</v>
      </c>
      <c r="K3" s="8" t="s">
        <v>19</v>
      </c>
      <c r="L3" s="22" t="s">
        <v>13</v>
      </c>
      <c r="M3" s="22" t="s">
        <v>14</v>
      </c>
      <c r="N3" s="22" t="s">
        <v>15</v>
      </c>
      <c r="O3" s="22" t="s">
        <v>16</v>
      </c>
      <c r="P3" s="22" t="s">
        <v>17</v>
      </c>
      <c r="Q3" s="22" t="s">
        <v>18</v>
      </c>
      <c r="R3" s="22" t="s">
        <v>19</v>
      </c>
    </row>
    <row r="4" spans="1:21" x14ac:dyDescent="0.4">
      <c r="E4" s="10">
        <v>0</v>
      </c>
      <c r="F4" s="11">
        <v>1</v>
      </c>
      <c r="G4" s="11">
        <v>3</v>
      </c>
      <c r="H4" s="11">
        <v>4</v>
      </c>
      <c r="I4" s="11">
        <v>4</v>
      </c>
      <c r="J4" s="11">
        <v>1</v>
      </c>
      <c r="K4" s="12">
        <v>0</v>
      </c>
      <c r="L4" s="67">
        <v>0</v>
      </c>
      <c r="M4" s="68">
        <v>0</v>
      </c>
      <c r="N4" s="68">
        <v>0</v>
      </c>
      <c r="O4" s="68">
        <v>0</v>
      </c>
      <c r="P4" s="68">
        <v>0</v>
      </c>
      <c r="Q4" s="68">
        <v>0</v>
      </c>
      <c r="R4" s="45">
        <v>0</v>
      </c>
    </row>
    <row r="6" spans="1:21" x14ac:dyDescent="0.4">
      <c r="A6" t="s">
        <v>30</v>
      </c>
    </row>
    <row r="8" spans="1:21" x14ac:dyDescent="0.4">
      <c r="C8" s="1" t="s">
        <v>23</v>
      </c>
      <c r="D8" s="48" t="s">
        <v>57</v>
      </c>
      <c r="E8" s="18">
        <v>1</v>
      </c>
      <c r="F8" s="16"/>
      <c r="G8" s="16"/>
      <c r="H8" s="16">
        <v>1</v>
      </c>
      <c r="I8" s="16">
        <v>1</v>
      </c>
      <c r="J8" s="16">
        <v>1</v>
      </c>
      <c r="K8" s="16">
        <v>1</v>
      </c>
      <c r="L8" s="1" t="s">
        <v>4</v>
      </c>
      <c r="M8" s="77">
        <f>SUMPRODUCT($E$4:$K$4,E8:K8)</f>
        <v>9</v>
      </c>
      <c r="N8" s="20" t="s">
        <v>4</v>
      </c>
      <c r="O8" s="4">
        <f>SUM(M8,M9)</f>
        <v>9</v>
      </c>
      <c r="P8" s="48" t="s">
        <v>5</v>
      </c>
      <c r="Q8" s="6">
        <v>9</v>
      </c>
      <c r="T8" s="59" t="s">
        <v>7</v>
      </c>
      <c r="U8" s="60"/>
    </row>
    <row r="9" spans="1:21" x14ac:dyDescent="0.4">
      <c r="C9" s="71"/>
      <c r="D9" s="42" t="s">
        <v>58</v>
      </c>
      <c r="E9" s="46"/>
      <c r="F9" s="79"/>
      <c r="G9" s="79">
        <v>1</v>
      </c>
      <c r="H9" s="79"/>
      <c r="I9" s="79"/>
      <c r="J9" s="79"/>
      <c r="K9" s="79"/>
      <c r="L9" s="71"/>
      <c r="M9" s="76">
        <f>SUMPRODUCT($L$4:$R$4,E9:K9)</f>
        <v>0</v>
      </c>
      <c r="N9" s="73"/>
      <c r="O9" s="25">
        <v>0</v>
      </c>
      <c r="P9" s="70"/>
      <c r="Q9" s="26">
        <v>0</v>
      </c>
      <c r="T9" s="61" t="s">
        <v>8</v>
      </c>
      <c r="U9" s="62"/>
    </row>
    <row r="10" spans="1:21" x14ac:dyDescent="0.4">
      <c r="C10" s="24" t="s">
        <v>24</v>
      </c>
      <c r="D10" s="32" t="s">
        <v>57</v>
      </c>
      <c r="E10" s="50">
        <v>1</v>
      </c>
      <c r="F10" s="23">
        <v>1</v>
      </c>
      <c r="G10" s="23"/>
      <c r="H10" s="23"/>
      <c r="I10" s="23">
        <v>1</v>
      </c>
      <c r="J10" s="23">
        <v>1</v>
      </c>
      <c r="K10" s="23">
        <v>1</v>
      </c>
      <c r="L10" s="24" t="s">
        <v>4</v>
      </c>
      <c r="M10" s="76">
        <f>SUMPRODUCT($E$4:$K$4,E10:K10)</f>
        <v>6</v>
      </c>
      <c r="N10" s="53" t="s">
        <v>4</v>
      </c>
      <c r="O10" s="25">
        <f>SUM(M10,M11)</f>
        <v>6</v>
      </c>
      <c r="P10" s="32" t="s">
        <v>5</v>
      </c>
      <c r="Q10" s="26">
        <v>6</v>
      </c>
      <c r="T10" s="63" t="s">
        <v>9</v>
      </c>
      <c r="U10" s="64"/>
    </row>
    <row r="11" spans="1:21" x14ac:dyDescent="0.4">
      <c r="C11" s="71"/>
      <c r="D11" s="42" t="s">
        <v>58</v>
      </c>
      <c r="E11" s="46"/>
      <c r="F11" s="79"/>
      <c r="G11" s="79"/>
      <c r="H11" s="79">
        <v>1</v>
      </c>
      <c r="I11" s="79"/>
      <c r="J11" s="79"/>
      <c r="K11" s="79"/>
      <c r="L11" s="71"/>
      <c r="M11" s="76">
        <f>SUMPRODUCT($L$4:$R$4,E11:K11)</f>
        <v>0</v>
      </c>
      <c r="N11" s="73"/>
      <c r="O11" s="25">
        <v>0</v>
      </c>
      <c r="P11" s="70"/>
      <c r="Q11" s="26">
        <v>0</v>
      </c>
      <c r="T11" s="65" t="s">
        <v>10</v>
      </c>
      <c r="U11" s="66"/>
    </row>
    <row r="12" spans="1:21" x14ac:dyDescent="0.4">
      <c r="C12" s="24" t="s">
        <v>25</v>
      </c>
      <c r="D12" s="32" t="s">
        <v>57</v>
      </c>
      <c r="E12" s="50">
        <v>1</v>
      </c>
      <c r="F12" s="23">
        <v>1</v>
      </c>
      <c r="G12" s="23">
        <v>1</v>
      </c>
      <c r="H12" s="23"/>
      <c r="I12" s="23"/>
      <c r="J12" s="23">
        <v>1</v>
      </c>
      <c r="K12" s="23">
        <v>1</v>
      </c>
      <c r="L12" s="24" t="s">
        <v>4</v>
      </c>
      <c r="M12" s="76">
        <f>SUMPRODUCT($E$4:$K$4,E12:K12)</f>
        <v>5</v>
      </c>
      <c r="N12" s="53" t="s">
        <v>4</v>
      </c>
      <c r="O12" s="25">
        <f>SUM(M12,M13)</f>
        <v>5</v>
      </c>
      <c r="P12" s="32" t="s">
        <v>5</v>
      </c>
      <c r="Q12" s="26">
        <v>5</v>
      </c>
      <c r="T12" s="54" t="s">
        <v>11</v>
      </c>
      <c r="U12" s="55"/>
    </row>
    <row r="13" spans="1:21" x14ac:dyDescent="0.4">
      <c r="C13" s="71"/>
      <c r="D13" s="42" t="s">
        <v>58</v>
      </c>
      <c r="E13" s="46"/>
      <c r="F13" s="79"/>
      <c r="G13" s="79"/>
      <c r="H13" s="79"/>
      <c r="I13" s="79">
        <v>1</v>
      </c>
      <c r="J13" s="79"/>
      <c r="K13" s="79"/>
      <c r="L13" s="71"/>
      <c r="M13" s="76">
        <f>SUMPRODUCT($L$4:$R$4,E13:K13)</f>
        <v>0</v>
      </c>
      <c r="N13" s="73"/>
      <c r="O13" s="25">
        <v>0</v>
      </c>
      <c r="P13" s="70"/>
      <c r="Q13" s="26">
        <v>0</v>
      </c>
    </row>
    <row r="14" spans="1:21" x14ac:dyDescent="0.4">
      <c r="C14" s="24" t="s">
        <v>26</v>
      </c>
      <c r="D14" s="32" t="s">
        <v>57</v>
      </c>
      <c r="E14" s="50">
        <v>1</v>
      </c>
      <c r="F14" s="23">
        <v>1</v>
      </c>
      <c r="G14" s="23">
        <v>1</v>
      </c>
      <c r="H14" s="23">
        <v>1</v>
      </c>
      <c r="I14" s="23"/>
      <c r="J14" s="23"/>
      <c r="K14" s="23">
        <v>1</v>
      </c>
      <c r="L14" s="24" t="s">
        <v>4</v>
      </c>
      <c r="M14" s="76">
        <f>SUMPRODUCT($E$4:$K$4,E14:K14)</f>
        <v>8</v>
      </c>
      <c r="N14" s="53" t="s">
        <v>4</v>
      </c>
      <c r="O14" s="25">
        <f>SUM(M14,M15)</f>
        <v>8</v>
      </c>
      <c r="P14" s="32" t="s">
        <v>5</v>
      </c>
      <c r="Q14" s="26">
        <v>8</v>
      </c>
    </row>
    <row r="15" spans="1:21" x14ac:dyDescent="0.4">
      <c r="C15" s="71"/>
      <c r="D15" s="42" t="s">
        <v>58</v>
      </c>
      <c r="E15" s="46"/>
      <c r="F15" s="79"/>
      <c r="G15" s="79"/>
      <c r="H15" s="79"/>
      <c r="I15" s="79"/>
      <c r="J15" s="79">
        <v>1</v>
      </c>
      <c r="K15" s="79"/>
      <c r="L15" s="71"/>
      <c r="M15" s="76">
        <f>SUMPRODUCT($L$4:$R$4,E15:K15)</f>
        <v>0</v>
      </c>
      <c r="N15" s="73"/>
      <c r="O15" s="25">
        <v>0</v>
      </c>
      <c r="P15" s="70"/>
      <c r="Q15" s="26">
        <v>0</v>
      </c>
    </row>
    <row r="16" spans="1:21" x14ac:dyDescent="0.4">
      <c r="C16" s="24" t="s">
        <v>27</v>
      </c>
      <c r="D16" s="32" t="s">
        <v>57</v>
      </c>
      <c r="E16" s="50">
        <v>1</v>
      </c>
      <c r="F16" s="23">
        <v>1</v>
      </c>
      <c r="G16" s="23">
        <v>1</v>
      </c>
      <c r="H16" s="23">
        <v>1</v>
      </c>
      <c r="I16" s="23">
        <v>1</v>
      </c>
      <c r="J16" s="23"/>
      <c r="K16" s="23"/>
      <c r="L16" s="24" t="s">
        <v>4</v>
      </c>
      <c r="M16" s="76">
        <f>SUMPRODUCT($E$4:$K$4,E16:K16)</f>
        <v>12</v>
      </c>
      <c r="N16" s="53" t="s">
        <v>4</v>
      </c>
      <c r="O16" s="25">
        <f>SUM(M16,M17)</f>
        <v>12</v>
      </c>
      <c r="P16" s="32" t="s">
        <v>5</v>
      </c>
      <c r="Q16" s="26">
        <v>11</v>
      </c>
    </row>
    <row r="17" spans="3:17" x14ac:dyDescent="0.4">
      <c r="C17" s="71"/>
      <c r="D17" s="42" t="s">
        <v>58</v>
      </c>
      <c r="E17" s="46"/>
      <c r="F17" s="79"/>
      <c r="G17" s="79"/>
      <c r="H17" s="79"/>
      <c r="I17" s="79"/>
      <c r="J17" s="79"/>
      <c r="K17" s="79">
        <v>1</v>
      </c>
      <c r="L17" s="71"/>
      <c r="M17" s="76">
        <f>SUMPRODUCT($L$4:$R$4,E17:K17)</f>
        <v>0</v>
      </c>
      <c r="N17" s="73"/>
      <c r="O17" s="25">
        <v>0</v>
      </c>
      <c r="P17" s="70"/>
      <c r="Q17" s="26">
        <v>0</v>
      </c>
    </row>
    <row r="18" spans="3:17" x14ac:dyDescent="0.4">
      <c r="C18" s="24" t="s">
        <v>28</v>
      </c>
      <c r="D18" s="32" t="s">
        <v>57</v>
      </c>
      <c r="E18" s="50"/>
      <c r="F18" s="23">
        <v>1</v>
      </c>
      <c r="G18" s="23">
        <v>1</v>
      </c>
      <c r="H18" s="23">
        <v>1</v>
      </c>
      <c r="I18" s="23">
        <v>1</v>
      </c>
      <c r="J18" s="23">
        <v>1</v>
      </c>
      <c r="K18" s="23"/>
      <c r="L18" s="24" t="s">
        <v>4</v>
      </c>
      <c r="M18" s="76">
        <f>SUMPRODUCT($E$4:$K$4,E18:K18)</f>
        <v>13</v>
      </c>
      <c r="N18" s="53" t="s">
        <v>4</v>
      </c>
      <c r="O18" s="25">
        <f>SUM(M18,M19)</f>
        <v>13</v>
      </c>
      <c r="P18" s="32" t="s">
        <v>5</v>
      </c>
      <c r="Q18" s="26">
        <v>13</v>
      </c>
    </row>
    <row r="19" spans="3:17" x14ac:dyDescent="0.4">
      <c r="C19" s="71"/>
      <c r="D19" s="42" t="s">
        <v>58</v>
      </c>
      <c r="E19" s="46">
        <v>1</v>
      </c>
      <c r="F19" s="79"/>
      <c r="G19" s="79"/>
      <c r="H19" s="79"/>
      <c r="I19" s="79"/>
      <c r="J19" s="79"/>
      <c r="K19" s="79"/>
      <c r="L19" s="71"/>
      <c r="M19" s="76">
        <f>SUMPRODUCT($L$4:$R$4,E19:K19)</f>
        <v>0</v>
      </c>
      <c r="N19" s="73"/>
      <c r="O19" s="25">
        <v>0</v>
      </c>
      <c r="P19" s="70"/>
      <c r="Q19" s="26">
        <v>0</v>
      </c>
    </row>
    <row r="20" spans="3:17" x14ac:dyDescent="0.4">
      <c r="C20" s="24" t="s">
        <v>29</v>
      </c>
      <c r="D20" s="32" t="s">
        <v>57</v>
      </c>
      <c r="E20" s="50"/>
      <c r="F20" s="23"/>
      <c r="G20" s="23">
        <v>1</v>
      </c>
      <c r="H20" s="23">
        <v>1</v>
      </c>
      <c r="I20" s="23">
        <v>1</v>
      </c>
      <c r="J20" s="23">
        <v>1</v>
      </c>
      <c r="K20" s="23">
        <v>1</v>
      </c>
      <c r="L20" s="24" t="s">
        <v>4</v>
      </c>
      <c r="M20" s="76">
        <f>SUMPRODUCT($E$4:$K$4,E20:K20)</f>
        <v>12</v>
      </c>
      <c r="N20" s="53" t="s">
        <v>4</v>
      </c>
      <c r="O20" s="25">
        <f>SUM(M20,M21)</f>
        <v>12</v>
      </c>
      <c r="P20" s="32" t="s">
        <v>5</v>
      </c>
      <c r="Q20" s="26">
        <v>4</v>
      </c>
    </row>
    <row r="21" spans="3:17" x14ac:dyDescent="0.4">
      <c r="C21" s="72"/>
      <c r="D21" s="43" t="s">
        <v>58</v>
      </c>
      <c r="E21" s="82"/>
      <c r="F21" s="83">
        <v>1</v>
      </c>
      <c r="G21" s="83"/>
      <c r="H21" s="83"/>
      <c r="I21" s="83"/>
      <c r="J21" s="83"/>
      <c r="K21" s="83"/>
      <c r="L21" s="72"/>
      <c r="M21" s="78">
        <f>SUMPRODUCT($L$4:$R$4,E21:K21)</f>
        <v>0</v>
      </c>
      <c r="N21" s="74"/>
      <c r="O21" s="5">
        <v>0</v>
      </c>
      <c r="P21" s="75"/>
      <c r="Q21" s="7">
        <v>0</v>
      </c>
    </row>
    <row r="22" spans="3:17" x14ac:dyDescent="0.4">
      <c r="Q22" s="69"/>
    </row>
    <row r="27" spans="3:17" x14ac:dyDescent="0.4">
      <c r="E27" s="56" t="s">
        <v>59</v>
      </c>
      <c r="F27" s="57"/>
      <c r="G27" s="57"/>
      <c r="H27" s="57"/>
      <c r="I27" s="57"/>
      <c r="J27" s="57"/>
      <c r="K27" s="58"/>
    </row>
    <row r="28" spans="3:17" x14ac:dyDescent="0.4">
      <c r="E28" s="8" t="s">
        <v>0</v>
      </c>
      <c r="F28" s="8" t="s">
        <v>1</v>
      </c>
      <c r="G28" s="8" t="s">
        <v>2</v>
      </c>
      <c r="H28" s="8" t="s">
        <v>3</v>
      </c>
      <c r="I28" s="8" t="s">
        <v>20</v>
      </c>
      <c r="J28" s="8" t="s">
        <v>21</v>
      </c>
      <c r="K28" s="8" t="s">
        <v>22</v>
      </c>
      <c r="M28" s="8" t="s">
        <v>12</v>
      </c>
    </row>
    <row r="29" spans="3:17" x14ac:dyDescent="0.4">
      <c r="E29" s="80">
        <v>5</v>
      </c>
      <c r="F29" s="81">
        <v>5</v>
      </c>
      <c r="G29" s="81">
        <v>5</v>
      </c>
      <c r="H29" s="81">
        <v>5</v>
      </c>
      <c r="I29" s="81">
        <v>5</v>
      </c>
      <c r="J29" s="81">
        <v>5</v>
      </c>
      <c r="K29" s="37">
        <v>5</v>
      </c>
      <c r="M29" s="9">
        <f>SUMPRODUCT(L4:R4,E30:K30)+SUMPRODUCT(E4:K4,E29:K29)</f>
        <v>65</v>
      </c>
    </row>
    <row r="30" spans="3:17" x14ac:dyDescent="0.4">
      <c r="E30" s="82">
        <v>1.5</v>
      </c>
      <c r="F30" s="83">
        <v>1.5</v>
      </c>
      <c r="G30" s="83">
        <v>1.5</v>
      </c>
      <c r="H30" s="83">
        <v>1.5</v>
      </c>
      <c r="I30" s="83">
        <v>1.5</v>
      </c>
      <c r="J30" s="83">
        <v>1.5</v>
      </c>
      <c r="K30" s="38">
        <v>1.5</v>
      </c>
    </row>
  </sheetData>
  <mergeCells count="8">
    <mergeCell ref="T12:U12"/>
    <mergeCell ref="E2:K2"/>
    <mergeCell ref="E27:K27"/>
    <mergeCell ref="T8:U8"/>
    <mergeCell ref="T9:U9"/>
    <mergeCell ref="T10:U10"/>
    <mergeCell ref="T11:U11"/>
    <mergeCell ref="L2:R2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24"/>
  <sheetViews>
    <sheetView zoomScale="115" zoomScaleNormal="115" workbookViewId="0">
      <selection activeCell="K10" sqref="K10"/>
    </sheetView>
  </sheetViews>
  <sheetFormatPr defaultRowHeight="17.399999999999999" x14ac:dyDescent="0.4"/>
  <cols>
    <col min="1" max="1" width="9.09765625" customWidth="1"/>
    <col min="2" max="2" width="11.09765625" customWidth="1"/>
  </cols>
  <sheetData>
    <row r="2" spans="4:14" x14ac:dyDescent="0.4">
      <c r="E2" s="56" t="s">
        <v>33</v>
      </c>
      <c r="F2" s="58"/>
      <c r="G2" s="33"/>
      <c r="H2" s="33"/>
      <c r="I2" s="33"/>
      <c r="J2" s="33"/>
      <c r="K2" s="33"/>
    </row>
    <row r="3" spans="4:14" x14ac:dyDescent="0.4">
      <c r="E3" s="21" t="s">
        <v>31</v>
      </c>
      <c r="F3" s="8" t="s">
        <v>32</v>
      </c>
      <c r="G3" s="33"/>
      <c r="H3" s="33"/>
    </row>
    <row r="4" spans="4:14" x14ac:dyDescent="0.4">
      <c r="D4" s="1" t="s">
        <v>35</v>
      </c>
      <c r="E4" s="39">
        <v>20</v>
      </c>
      <c r="F4" s="44">
        <v>15</v>
      </c>
      <c r="G4" s="1" t="s">
        <v>41</v>
      </c>
      <c r="H4" s="33"/>
      <c r="I4" s="33"/>
    </row>
    <row r="5" spans="4:14" x14ac:dyDescent="0.4">
      <c r="D5" s="24" t="s">
        <v>36</v>
      </c>
      <c r="E5" s="40">
        <v>12</v>
      </c>
      <c r="F5" s="28">
        <v>10</v>
      </c>
      <c r="G5" s="24" t="s">
        <v>42</v>
      </c>
    </row>
    <row r="6" spans="4:14" x14ac:dyDescent="0.4">
      <c r="D6" s="24" t="s">
        <v>37</v>
      </c>
      <c r="E6" s="40">
        <v>10</v>
      </c>
      <c r="F6" s="28">
        <v>5</v>
      </c>
      <c r="G6" s="24" t="s">
        <v>43</v>
      </c>
    </row>
    <row r="7" spans="4:14" x14ac:dyDescent="0.4">
      <c r="D7" s="24" t="s">
        <v>38</v>
      </c>
      <c r="E7" s="40">
        <v>5</v>
      </c>
      <c r="F7" s="28">
        <v>4</v>
      </c>
      <c r="G7" s="24" t="s">
        <v>44</v>
      </c>
      <c r="M7" s="59" t="s">
        <v>7</v>
      </c>
      <c r="N7" s="60"/>
    </row>
    <row r="8" spans="4:14" x14ac:dyDescent="0.4">
      <c r="D8" s="24" t="s">
        <v>39</v>
      </c>
      <c r="E8" s="40">
        <v>3</v>
      </c>
      <c r="F8" s="45">
        <v>3</v>
      </c>
      <c r="G8" s="2" t="s">
        <v>45</v>
      </c>
      <c r="J8" s="33"/>
      <c r="K8" s="33"/>
      <c r="L8" s="32"/>
      <c r="M8" s="61" t="s">
        <v>8</v>
      </c>
      <c r="N8" s="62"/>
    </row>
    <row r="9" spans="4:14" x14ac:dyDescent="0.4">
      <c r="D9" s="2" t="s">
        <v>40</v>
      </c>
      <c r="E9" s="41">
        <v>2</v>
      </c>
      <c r="F9">
        <v>0</v>
      </c>
      <c r="J9" s="33"/>
      <c r="L9" s="32"/>
      <c r="M9" s="63" t="s">
        <v>9</v>
      </c>
      <c r="N9" s="64"/>
    </row>
    <row r="10" spans="4:14" x14ac:dyDescent="0.4">
      <c r="J10" s="33"/>
      <c r="L10" s="35"/>
      <c r="M10" s="65" t="s">
        <v>10</v>
      </c>
      <c r="N10" s="66"/>
    </row>
    <row r="11" spans="4:14" x14ac:dyDescent="0.4">
      <c r="J11" s="33"/>
      <c r="L11" s="35"/>
      <c r="M11" s="54" t="s">
        <v>11</v>
      </c>
      <c r="N11" s="55"/>
    </row>
    <row r="12" spans="4:14" x14ac:dyDescent="0.4">
      <c r="J12" s="33"/>
    </row>
    <row r="13" spans="4:14" x14ac:dyDescent="0.4">
      <c r="J13" s="33"/>
      <c r="M13" s="8" t="s">
        <v>12</v>
      </c>
    </row>
    <row r="14" spans="4:14" x14ac:dyDescent="0.4">
      <c r="D14" s="1" t="s">
        <v>35</v>
      </c>
      <c r="E14" s="16">
        <v>80</v>
      </c>
      <c r="F14" s="16"/>
      <c r="G14" s="37">
        <v>-1020</v>
      </c>
      <c r="H14" s="36" t="s">
        <v>34</v>
      </c>
      <c r="I14" s="4">
        <f>SUMPRODUCT($E4,$E14)+$G14</f>
        <v>580</v>
      </c>
      <c r="J14" s="34"/>
      <c r="K14" s="34"/>
      <c r="M14" s="9">
        <f>MIN(I14:I19)+MIN(I20:I24)</f>
        <v>690</v>
      </c>
    </row>
    <row r="15" spans="4:14" x14ac:dyDescent="0.4">
      <c r="D15" s="24" t="s">
        <v>36</v>
      </c>
      <c r="E15" s="23">
        <v>20</v>
      </c>
      <c r="F15" s="23"/>
      <c r="G15" s="27">
        <v>180</v>
      </c>
      <c r="H15" s="42" t="s">
        <v>4</v>
      </c>
      <c r="I15" s="25">
        <f>SUMPRODUCT($E5,$E15)+$G15</f>
        <v>420</v>
      </c>
    </row>
    <row r="16" spans="4:14" x14ac:dyDescent="0.4">
      <c r="D16" s="24" t="s">
        <v>37</v>
      </c>
      <c r="E16" s="23">
        <v>-20</v>
      </c>
      <c r="F16" s="23"/>
      <c r="G16" s="27">
        <v>660</v>
      </c>
      <c r="H16" s="42" t="s">
        <v>4</v>
      </c>
      <c r="I16" s="25">
        <f t="shared" ref="I16:I19" si="0">SUMPRODUCT($E6,$E16)+$G16</f>
        <v>460</v>
      </c>
    </row>
    <row r="17" spans="4:9" x14ac:dyDescent="0.4">
      <c r="D17" s="24" t="s">
        <v>38</v>
      </c>
      <c r="E17" s="23">
        <v>-40</v>
      </c>
      <c r="F17" s="23"/>
      <c r="G17" s="27">
        <v>860</v>
      </c>
      <c r="H17" s="42" t="s">
        <v>4</v>
      </c>
      <c r="I17" s="25">
        <f t="shared" si="0"/>
        <v>660</v>
      </c>
    </row>
    <row r="18" spans="4:9" x14ac:dyDescent="0.4">
      <c r="D18" s="24" t="s">
        <v>39</v>
      </c>
      <c r="E18" s="23">
        <v>-60</v>
      </c>
      <c r="F18" s="23"/>
      <c r="G18" s="27">
        <v>960</v>
      </c>
      <c r="H18" s="42" t="s">
        <v>34</v>
      </c>
      <c r="I18" s="25">
        <f t="shared" si="0"/>
        <v>780</v>
      </c>
    </row>
    <row r="19" spans="4:9" x14ac:dyDescent="0.4">
      <c r="D19" s="2" t="s">
        <v>40</v>
      </c>
      <c r="E19" s="17">
        <v>-80</v>
      </c>
      <c r="F19" s="17"/>
      <c r="G19" s="38">
        <v>1020</v>
      </c>
      <c r="H19" s="43" t="s">
        <v>4</v>
      </c>
      <c r="I19" s="25">
        <f t="shared" si="0"/>
        <v>860</v>
      </c>
    </row>
    <row r="20" spans="4:9" x14ac:dyDescent="0.4">
      <c r="D20" s="1" t="s">
        <v>41</v>
      </c>
      <c r="E20" s="16"/>
      <c r="F20" s="16">
        <v>80</v>
      </c>
      <c r="G20" s="37">
        <v>-730</v>
      </c>
      <c r="H20" s="36" t="s">
        <v>34</v>
      </c>
      <c r="I20" s="4">
        <f>SUMPRODUCT($F4,$F20)+$G20</f>
        <v>470</v>
      </c>
    </row>
    <row r="21" spans="4:9" x14ac:dyDescent="0.4">
      <c r="D21" s="24" t="s">
        <v>42</v>
      </c>
      <c r="E21" s="23"/>
      <c r="F21" s="23">
        <v>40</v>
      </c>
      <c r="G21" s="27">
        <v>-130</v>
      </c>
      <c r="H21" s="42" t="s">
        <v>4</v>
      </c>
      <c r="I21" s="25">
        <f t="shared" ref="I21:I24" si="1">SUMPRODUCT($F5,$F21)+$G21</f>
        <v>270</v>
      </c>
    </row>
    <row r="22" spans="4:9" x14ac:dyDescent="0.4">
      <c r="D22" s="24" t="s">
        <v>43</v>
      </c>
      <c r="E22" s="23"/>
      <c r="F22" s="23">
        <v>-20</v>
      </c>
      <c r="G22" s="27">
        <v>470</v>
      </c>
      <c r="H22" s="42" t="s">
        <v>4</v>
      </c>
      <c r="I22" s="25">
        <f t="shared" si="1"/>
        <v>370</v>
      </c>
    </row>
    <row r="23" spans="4:9" x14ac:dyDescent="0.4">
      <c r="D23" s="24" t="s">
        <v>44</v>
      </c>
      <c r="E23" s="23"/>
      <c r="F23" s="23">
        <v>-40</v>
      </c>
      <c r="G23" s="27">
        <v>570</v>
      </c>
      <c r="H23" s="42" t="s">
        <v>4</v>
      </c>
      <c r="I23" s="25">
        <f t="shared" si="1"/>
        <v>410</v>
      </c>
    </row>
    <row r="24" spans="4:9" x14ac:dyDescent="0.4">
      <c r="D24" s="2" t="s">
        <v>45</v>
      </c>
      <c r="E24" s="17"/>
      <c r="F24" s="17">
        <v>-80</v>
      </c>
      <c r="G24" s="38">
        <v>730</v>
      </c>
      <c r="H24" s="43" t="s">
        <v>4</v>
      </c>
      <c r="I24" s="5">
        <f t="shared" si="1"/>
        <v>490</v>
      </c>
    </row>
  </sheetData>
  <mergeCells count="6">
    <mergeCell ref="M11:N11"/>
    <mergeCell ref="E2:F2"/>
    <mergeCell ref="M7:N7"/>
    <mergeCell ref="M8:N8"/>
    <mergeCell ref="M9:N9"/>
    <mergeCell ref="M10:N10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zoomScale="115" zoomScaleNormal="115" workbookViewId="0">
      <selection activeCell="M29" sqref="M29"/>
    </sheetView>
  </sheetViews>
  <sheetFormatPr defaultRowHeight="17.399999999999999" x14ac:dyDescent="0.4"/>
  <cols>
    <col min="1" max="1" width="9.09765625" customWidth="1"/>
    <col min="2" max="2" width="11.09765625" customWidth="1"/>
  </cols>
  <sheetData>
    <row r="2" spans="1:14" x14ac:dyDescent="0.4">
      <c r="E2" s="56" t="s">
        <v>50</v>
      </c>
      <c r="F2" s="57"/>
      <c r="G2" s="58"/>
      <c r="H2" s="33"/>
      <c r="I2" s="33"/>
      <c r="J2" s="33"/>
      <c r="K2" s="33"/>
    </row>
    <row r="3" spans="1:14" x14ac:dyDescent="0.4">
      <c r="E3" s="21" t="s">
        <v>46</v>
      </c>
      <c r="F3" s="47" t="s">
        <v>47</v>
      </c>
      <c r="G3" s="47" t="s">
        <v>48</v>
      </c>
    </row>
    <row r="4" spans="1:14" x14ac:dyDescent="0.4">
      <c r="E4" s="10">
        <v>7.9999999999999769</v>
      </c>
      <c r="F4" s="11">
        <v>6.0000000000000124</v>
      </c>
      <c r="G4" s="12">
        <v>30</v>
      </c>
    </row>
    <row r="6" spans="1:14" x14ac:dyDescent="0.4">
      <c r="A6" t="s">
        <v>30</v>
      </c>
    </row>
    <row r="8" spans="1:14" x14ac:dyDescent="0.4">
      <c r="C8" s="1" t="s">
        <v>51</v>
      </c>
      <c r="D8" s="48" t="s">
        <v>6</v>
      </c>
      <c r="E8" s="18">
        <f>1/10</f>
        <v>0.1</v>
      </c>
      <c r="F8" s="16">
        <f>1/5</f>
        <v>0.2</v>
      </c>
      <c r="G8" s="49">
        <f>1/15</f>
        <v>6.6666666666666666E-2</v>
      </c>
      <c r="H8" s="29" t="s">
        <v>4</v>
      </c>
      <c r="I8" s="4">
        <f>SUMPRODUCT($E$4:$G$4,E8:G8)</f>
        <v>4</v>
      </c>
      <c r="J8" s="1" t="s">
        <v>54</v>
      </c>
      <c r="K8" s="6">
        <v>4</v>
      </c>
      <c r="M8" s="59" t="s">
        <v>7</v>
      </c>
      <c r="N8" s="60"/>
    </row>
    <row r="9" spans="1:14" x14ac:dyDescent="0.4">
      <c r="C9" s="24" t="s">
        <v>52</v>
      </c>
      <c r="D9" s="32" t="s">
        <v>6</v>
      </c>
      <c r="E9" s="50">
        <f>1/20</f>
        <v>0.05</v>
      </c>
      <c r="F9" s="23">
        <f>1/15</f>
        <v>6.6666666666666666E-2</v>
      </c>
      <c r="G9" s="51">
        <f>1/25</f>
        <v>0.04</v>
      </c>
      <c r="H9" s="30" t="s">
        <v>4</v>
      </c>
      <c r="I9" s="25">
        <f>SUMPRODUCT($E$4:$G$4,E9:G9)</f>
        <v>1.9999999999999996</v>
      </c>
      <c r="J9" s="24" t="s">
        <v>54</v>
      </c>
      <c r="K9" s="26">
        <v>2</v>
      </c>
      <c r="M9" s="61" t="s">
        <v>8</v>
      </c>
      <c r="N9" s="62"/>
    </row>
    <row r="10" spans="1:14" x14ac:dyDescent="0.4">
      <c r="C10" s="2" t="s">
        <v>53</v>
      </c>
      <c r="D10" s="32" t="s">
        <v>6</v>
      </c>
      <c r="E10" s="19">
        <f>1/30</f>
        <v>3.3333333333333333E-2</v>
      </c>
      <c r="F10" s="17">
        <f>1/15</f>
        <v>6.6666666666666666E-2</v>
      </c>
      <c r="G10" s="52">
        <f>1/30</f>
        <v>3.3333333333333333E-2</v>
      </c>
      <c r="H10" s="31" t="s">
        <v>4</v>
      </c>
      <c r="I10" s="5">
        <f>SUMPRODUCT($E$4:$G$4,E10:G10)</f>
        <v>1.6666666666666667</v>
      </c>
      <c r="J10" s="2" t="s">
        <v>54</v>
      </c>
      <c r="K10" s="7">
        <v>2</v>
      </c>
      <c r="M10" s="63" t="s">
        <v>9</v>
      </c>
      <c r="N10" s="64"/>
    </row>
    <row r="11" spans="1:14" x14ac:dyDescent="0.4">
      <c r="C11" s="20" t="s">
        <v>51</v>
      </c>
      <c r="D11" s="1" t="s">
        <v>55</v>
      </c>
      <c r="I11" s="4">
        <f>E4</f>
        <v>7.9999999999999769</v>
      </c>
      <c r="J11" s="1" t="s">
        <v>56</v>
      </c>
      <c r="K11" s="6">
        <v>20</v>
      </c>
      <c r="M11" s="65" t="s">
        <v>10</v>
      </c>
      <c r="N11" s="66"/>
    </row>
    <row r="12" spans="1:14" x14ac:dyDescent="0.4">
      <c r="C12" s="53" t="s">
        <v>52</v>
      </c>
      <c r="D12" s="24" t="s">
        <v>55</v>
      </c>
      <c r="I12" s="25">
        <f>F4</f>
        <v>6.0000000000000124</v>
      </c>
      <c r="J12" s="24" t="s">
        <v>56</v>
      </c>
      <c r="K12" s="26">
        <v>10</v>
      </c>
      <c r="M12" s="54" t="s">
        <v>11</v>
      </c>
      <c r="N12" s="55"/>
    </row>
    <row r="13" spans="1:14" x14ac:dyDescent="0.4">
      <c r="C13" s="3" t="s">
        <v>53</v>
      </c>
      <c r="D13" s="2" t="s">
        <v>55</v>
      </c>
      <c r="I13" s="5">
        <f>G4</f>
        <v>30</v>
      </c>
      <c r="J13" s="2" t="s">
        <v>56</v>
      </c>
      <c r="K13" s="7">
        <v>30</v>
      </c>
    </row>
    <row r="16" spans="1:14" x14ac:dyDescent="0.4">
      <c r="E16" s="56" t="s">
        <v>49</v>
      </c>
      <c r="F16" s="57"/>
      <c r="G16" s="58"/>
      <c r="H16" s="33"/>
      <c r="I16" s="33"/>
      <c r="J16" s="33"/>
      <c r="K16" s="33"/>
      <c r="M16" s="8" t="s">
        <v>12</v>
      </c>
    </row>
    <row r="17" spans="5:13" x14ac:dyDescent="0.4">
      <c r="E17" s="21" t="s">
        <v>46</v>
      </c>
      <c r="F17" s="21" t="s">
        <v>47</v>
      </c>
      <c r="G17" s="21" t="s">
        <v>48</v>
      </c>
      <c r="M17" s="9">
        <f>SUMPRODUCT(E4:G4,E18:G18)</f>
        <v>243</v>
      </c>
    </row>
    <row r="18" spans="5:13" x14ac:dyDescent="0.4">
      <c r="E18" s="13">
        <v>6</v>
      </c>
      <c r="F18" s="14">
        <v>10</v>
      </c>
      <c r="G18" s="15">
        <v>4.5</v>
      </c>
    </row>
  </sheetData>
  <mergeCells count="7">
    <mergeCell ref="E2:G2"/>
    <mergeCell ref="E16:G16"/>
    <mergeCell ref="M8:N8"/>
    <mergeCell ref="M9:N9"/>
    <mergeCell ref="M10:N10"/>
    <mergeCell ref="M11:N11"/>
    <mergeCell ref="M12:N12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1(c)</vt:lpstr>
      <vt:lpstr>2(b)</vt:lpstr>
      <vt:lpstr>3(b)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Kaleb Moon</dc:creator>
  <cp:lastModifiedBy>jaejun ha</cp:lastModifiedBy>
  <dcterms:created xsi:type="dcterms:W3CDTF">2018-09-19T00:25:43Z</dcterms:created>
  <dcterms:modified xsi:type="dcterms:W3CDTF">2018-09-27T14:20:57Z</dcterms:modified>
</cp:coreProperties>
</file>