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\Desktop\"/>
    </mc:Choice>
  </mc:AlternateContent>
  <xr:revisionPtr revIDLastSave="0" documentId="13_ncr:1_{E88604F6-74B2-45F5-BAE6-594FB798CF48}" xr6:coauthVersionLast="38" xr6:coauthVersionMax="38" xr10:uidLastSave="{00000000-0000-0000-0000-000000000000}"/>
  <bookViews>
    <workbookView xWindow="0" yWindow="0" windowWidth="24000" windowHeight="9510" xr2:uid="{00000000-000D-0000-FFFF-FFFF00000000}"/>
  </bookViews>
  <sheets>
    <sheet name="VW-CC" sheetId="6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6" l="1"/>
  <c r="F7" i="6"/>
  <c r="A7" i="6"/>
  <c r="E7" i="6" s="1"/>
  <c r="G7" i="6" s="1"/>
  <c r="F6" i="6"/>
  <c r="A6" i="6"/>
  <c r="E6" i="6" s="1"/>
  <c r="F2" i="6"/>
  <c r="G2" i="6" s="1"/>
  <c r="D2" i="6"/>
  <c r="G6" i="6" l="1"/>
  <c r="H6" i="6"/>
  <c r="H7" i="6"/>
</calcChain>
</file>

<file path=xl/sharedStrings.xml><?xml version="1.0" encoding="utf-8"?>
<sst xmlns="http://schemas.openxmlformats.org/spreadsheetml/2006/main" count="18" uniqueCount="16">
  <si>
    <t>month difference</t>
  </si>
  <si>
    <t>coe/parf expiry</t>
  </si>
  <si>
    <t>Purchase Date</t>
  </si>
  <si>
    <t>Enter Depre</t>
  </si>
  <si>
    <t>Selling Price</t>
  </si>
  <si>
    <t>Enter Purchase Price $</t>
  </si>
  <si>
    <t>Depre $</t>
  </si>
  <si>
    <t>ARF  Paid $</t>
  </si>
  <si>
    <t>Final PARF S</t>
  </si>
  <si>
    <t>Remaining value to depre $</t>
  </si>
  <si>
    <t>Handover Date</t>
  </si>
  <si>
    <t>https://www.sgcarmart.com/used_cars/info.php?ID=688103&amp;DL=2744</t>
  </si>
  <si>
    <t>CC 2013</t>
  </si>
  <si>
    <t>Reference</t>
  </si>
  <si>
    <t>https://www.sgcarmart.com/used_cars/info.php?ID=746598&amp;DL=2927</t>
  </si>
  <si>
    <t>CC R line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</si>
</sst>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5" fontId="0" fillId="0" borderId="0" xfId="0" applyNumberFormat="1"/>
    <xf numFmtId="8" fontId="0" fillId="0" borderId="0" xfId="0" applyNumberFormat="1"/>
    <xf numFmtId="0" fontId="2" fillId="0" borderId="0" xfId="0" applyFont="1"/>
    <xf numFmtId="3" fontId="0" fillId="0" borderId="0" xfId="0" applyNumberFormat="1"/>
    <xf numFmtId="3" fontId="2" fillId="0" borderId="0" xfId="0" applyNumberFormat="1" applyFont="1" applyFill="1"/>
    <xf numFmtId="164" fontId="2" fillId="0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3" fontId="0" fillId="2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6" fontId="2" fillId="0" borderId="0" xfId="0" applyNumberFormat="1" applyFont="1" applyAlignment="1">
      <alignment wrapText="1"/>
    </xf>
    <xf numFmtId="165" fontId="0" fillId="0" borderId="0" xfId="1" applyNumberFormat="1" applyFont="1"/>
    <xf numFmtId="4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54D-96E4-456E-A87F-C6CE2AFC7D47}">
  <dimension ref="A1:J10"/>
  <sheetViews>
    <sheetView tabSelected="1" zoomScale="130" zoomScaleNormal="130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3.85546875" customWidth="1"/>
    <col min="2" max="2" width="14.42578125" customWidth="1"/>
    <col min="3" max="3" width="14.7109375" bestFit="1" customWidth="1"/>
    <col min="4" max="4" width="13.140625" bestFit="1" customWidth="1"/>
    <col min="5" max="5" width="18.85546875" customWidth="1"/>
    <col min="6" max="6" width="11.7109375" customWidth="1"/>
    <col min="7" max="7" width="14.42578125" customWidth="1"/>
    <col min="8" max="8" width="14" bestFit="1" customWidth="1"/>
    <col min="9" max="9" width="16.7109375" customWidth="1"/>
    <col min="10" max="10" width="10.140625" bestFit="1" customWidth="1"/>
  </cols>
  <sheetData>
    <row r="1" spans="1:10" s="7" customFormat="1" ht="45" x14ac:dyDescent="0.25">
      <c r="A1" s="9" t="s">
        <v>2</v>
      </c>
      <c r="B1" s="9" t="s">
        <v>7</v>
      </c>
      <c r="C1" s="9" t="s">
        <v>1</v>
      </c>
      <c r="D1" s="10" t="s">
        <v>6</v>
      </c>
      <c r="E1" s="11" t="s">
        <v>5</v>
      </c>
      <c r="F1" s="7" t="s">
        <v>8</v>
      </c>
      <c r="G1" s="7" t="s">
        <v>9</v>
      </c>
      <c r="H1" s="7" t="s">
        <v>0</v>
      </c>
      <c r="I1" s="7" t="s">
        <v>13</v>
      </c>
    </row>
    <row r="2" spans="1:10" x14ac:dyDescent="0.25">
      <c r="A2" s="1">
        <v>42548</v>
      </c>
      <c r="B2" s="4">
        <v>33979</v>
      </c>
      <c r="C2" s="1">
        <v>44891</v>
      </c>
      <c r="D2" s="5">
        <f>(E2-B2/2)/(DATEDIF(A2,C2,"M")/12)</f>
        <v>13896.394736842107</v>
      </c>
      <c r="E2" s="8">
        <v>105000</v>
      </c>
      <c r="F2" s="12">
        <f>B2/2</f>
        <v>16989.5</v>
      </c>
      <c r="G2" s="12">
        <f>E2-F2</f>
        <v>88010.5</v>
      </c>
      <c r="H2">
        <f>DATEDIF(A2,C2,"m")</f>
        <v>76</v>
      </c>
      <c r="J2" s="2"/>
    </row>
    <row r="5" spans="1:10" x14ac:dyDescent="0.25">
      <c r="A5" s="3" t="s">
        <v>10</v>
      </c>
      <c r="B5" s="3" t="s">
        <v>7</v>
      </c>
      <c r="C5" s="3" t="s">
        <v>1</v>
      </c>
      <c r="D5" s="3" t="s">
        <v>3</v>
      </c>
      <c r="E5" s="3" t="s">
        <v>4</v>
      </c>
      <c r="F5" s="12"/>
      <c r="G5" s="12"/>
    </row>
    <row r="6" spans="1:10" x14ac:dyDescent="0.25">
      <c r="A6" s="1">
        <f t="shared" ref="A6:A7" ca="1" si="0">TODAY()</f>
        <v>43432</v>
      </c>
      <c r="B6" s="4">
        <v>33979</v>
      </c>
      <c r="C6" s="1">
        <v>44891</v>
      </c>
      <c r="D6" s="8">
        <v>11700</v>
      </c>
      <c r="E6" s="6">
        <f t="shared" ref="E6" ca="1" si="1">(DATEDIF(A6,C6,"M")/12*D6)+(B6/2)</f>
        <v>62814.5</v>
      </c>
      <c r="F6" s="12">
        <f t="shared" ref="F6:F7" si="2">B6/2</f>
        <v>16989.5</v>
      </c>
      <c r="G6" s="12">
        <f t="shared" ref="G6:G7" ca="1" si="3">E6-F6</f>
        <v>45825</v>
      </c>
      <c r="H6">
        <f t="shared" ref="H6:H7" ca="1" si="4">DATEDIF(A6,C6,"m")</f>
        <v>47</v>
      </c>
      <c r="I6" t="s">
        <v>12</v>
      </c>
      <c r="J6" t="s">
        <v>11</v>
      </c>
    </row>
    <row r="7" spans="1:10" x14ac:dyDescent="0.25">
      <c r="A7" s="1">
        <f t="shared" ca="1" si="0"/>
        <v>43432</v>
      </c>
      <c r="B7" s="4">
        <v>33979</v>
      </c>
      <c r="C7" s="1">
        <v>44891</v>
      </c>
      <c r="D7" s="8">
        <v>10590</v>
      </c>
      <c r="E7" s="6">
        <f t="shared" ref="E7" ca="1" si="5">(DATEDIF(A7,C7,"M")/12*D7)+(B7/2)</f>
        <v>58467</v>
      </c>
      <c r="F7" s="12">
        <f t="shared" si="2"/>
        <v>16989.5</v>
      </c>
      <c r="G7" s="12">
        <f t="shared" ca="1" si="3"/>
        <v>41477.5</v>
      </c>
      <c r="H7">
        <f t="shared" ca="1" si="4"/>
        <v>47</v>
      </c>
      <c r="I7" t="s">
        <v>15</v>
      </c>
      <c r="J7" t="s">
        <v>14</v>
      </c>
    </row>
    <row r="10" spans="1:10" x14ac:dyDescent="0.25">
      <c r="A10" s="13"/>
      <c r="B10" s="14"/>
      <c r="C10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VW-CC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</dc:creator>
  <cp:lastModifiedBy>Char</cp:lastModifiedBy>
  <dcterms:created xsi:type="dcterms:W3CDTF">2017-07-13T08:58:15Z</dcterms:created>
  <dcterms:modified xsi:type="dcterms:W3CDTF">2018-11-28T04:38:32Z</dcterms:modified>
</cp:coreProperties>
</file>