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printerSettings/printerSettings2.bin" ContentType="application/vnd.openxmlformats-officedocument.spreadsheetml.printerSettings"/>
  <Override PartName="/xl/comments3.xml" ContentType="application/vnd.openxmlformats-officedocument.spreadsheetml.comments+xml"/>
  <Override PartName="/xl/printerSettings/printerSettings3.bin" ContentType="application/vnd.openxmlformats-officedocument.spreadsheetml.printerSettings"/>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xl/volatileDependencies.xml" ContentType="application/vnd.openxmlformats-officedocument.spreadsheetml.volatileDependenc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saveExternalLinkValues="0" codeName="ThisWorkbook" defaultThemeVersion="124226"/>
  <mc:AlternateContent xmlns:mc="http://schemas.openxmlformats.org/markup-compatibility/2006">
    <mc:Choice Requires="x15">
      <x15ac:absPath xmlns:x15ac="http://schemas.microsoft.com/office/spreadsheetml/2010/11/ac" url="https://d.docs.live.net/af21f8227999336f/OneDriveGmail/Teaching/KAIST2020_Present/2025Fall/Database/Notes/"/>
    </mc:Choice>
  </mc:AlternateContent>
  <xr:revisionPtr revIDLastSave="1770" documentId="8_{41B2170D-2664-4B29-BE51-20C5DB4A7D69}" xr6:coauthVersionLast="47" xr6:coauthVersionMax="47" xr10:uidLastSave="{FABDFC77-02D9-4524-8FA1-F63C810A4E03}"/>
  <bookViews>
    <workbookView xWindow="-103" yWindow="-103" windowWidth="16663" windowHeight="9772" xr2:uid="{00000000-000D-0000-FFFF-FFFF00000000}"/>
  </bookViews>
  <sheets>
    <sheet name="EquityScreener" sheetId="8" r:id="rId1"/>
    <sheet name="RHistory" sheetId="2" r:id="rId2"/>
    <sheet name="RDP.Data" sheetId="3" r:id="rId3"/>
    <sheet name="TR" sheetId="4" r:id="rId4"/>
    <sheet name="EquityScreenExcel" sheetId="5" r:id="rId5"/>
    <sheet name="RHistoryES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E2" i="6"/>
  <c r="F2" i="2"/>
  <c r="A1" i="8"/>
  <c r="D8" i="3"/>
  <c r="K2" i="6"/>
  <c r="C2" i="2"/>
  <c r="A3" i="4"/>
  <c r="G2" i="6"/>
  <c r="D2" i="2"/>
  <c r="F2" i="6"/>
  <c r="J2" i="6"/>
  <c r="A1" i="5"/>
  <c r="I2" i="6"/>
  <c r="C2" i="6"/>
  <c r="H2" i="6"/>
  <c r="E2" i="2"/>
  <c r="G2" i="2"/>
  <c r="D2" i="6"/>
  <c r="B2" i="2"/>
  <c r="I2" i="2"/>
  <c r="B2" i="6"/>
  <c r="H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1" authorId="0" shapeId="0" xr:uid="{C6103F6C-3525-45CF-B25B-9F847139B413}">
      <text>
        <r>
          <rPr>
            <b/>
            <sz val="9"/>
            <color indexed="81"/>
            <rFont val="Tahoma"/>
            <charset val="1"/>
          </rPr>
          <t>Inmoo Lee:</t>
        </r>
        <r>
          <rPr>
            <sz val="9"/>
            <color indexed="81"/>
            <rFont val="Tahoma"/>
            <charset val="1"/>
          </rPr>
          <t xml:space="preserve">
In this cell, you can check the criteria used for Screening.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B2" authorId="0" shapeId="0" xr:uid="{00000000-0006-0000-0100-000001000000}">
      <text>
        <r>
          <rPr>
            <b/>
            <sz val="9"/>
            <color indexed="81"/>
            <rFont val="Tahoma"/>
            <family val="2"/>
          </rPr>
          <t>Inmoo Lee:</t>
        </r>
        <r>
          <rPr>
            <sz val="9"/>
            <color indexed="81"/>
            <rFont val="Tahoma"/>
            <family val="2"/>
          </rPr>
          <t xml:space="preserve">
This Rhistory asks to output the Timestamp while others do not. (TRDPRC_1.TIMESTAMP)
Retrieves a list of time series data for an instrument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D8" authorId="0" shapeId="0" xr:uid="{00000000-0006-0000-0200-000001000000}">
      <text>
        <r>
          <rPr>
            <b/>
            <sz val="9"/>
            <color indexed="81"/>
            <rFont val="Tahoma"/>
            <family val="2"/>
          </rPr>
          <t>Inmoo Lee:</t>
        </r>
        <r>
          <rPr>
            <sz val="9"/>
            <color indexed="81"/>
            <rFont val="Tahoma"/>
            <family val="2"/>
          </rPr>
          <t xml:space="preserve">
=RDP.Data(C8:C9,D7:E7)
This is for the real time and fundamental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3" authorId="0" shapeId="0" xr:uid="{00000000-0006-0000-0300-000001000000}">
      <text>
        <r>
          <rPr>
            <b/>
            <sz val="9"/>
            <color indexed="81"/>
            <rFont val="Tahoma"/>
            <family val="2"/>
          </rPr>
          <t>Inmoo Lee:</t>
        </r>
        <r>
          <rPr>
            <sz val="9"/>
            <color indexed="81"/>
            <rFont val="Tahoma"/>
            <family val="2"/>
          </rPr>
          <t xml:space="preserve">
Click "Build Formular" and choose "New Formula Builder"
Type the name of firm inside "Search Instrument" box and choose what you want from the list.  You can choose multiple firms and data items.
Type the key words of data items you want to search inside the "Search Data Item" box and choose the one you want.
Depending on the field of your choice, parameters you can choose will appear in the Parameters box (e.g., Date you want to retrive the data)
This is for real-time, fundamental, and referential data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1" authorId="0" shapeId="0" xr:uid="{00000000-0006-0000-0400-000001000000}">
      <text>
        <r>
          <rPr>
            <b/>
            <sz val="9"/>
            <color indexed="81"/>
            <rFont val="Tahoma"/>
            <family val="2"/>
          </rPr>
          <t>Inmoo Lee:</t>
        </r>
        <r>
          <rPr>
            <sz val="9"/>
            <color indexed="81"/>
            <rFont val="Tahoma"/>
            <family val="2"/>
          </rPr>
          <t xml:space="preserve">
Automatically generated from "Screener"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B2" authorId="0" shapeId="0" xr:uid="{00000000-0006-0000-0500-000001000000}">
      <text>
        <r>
          <rPr>
            <b/>
            <sz val="9"/>
            <color indexed="81"/>
            <rFont val="Tahoma"/>
            <family val="2"/>
          </rPr>
          <t>Inmoo Lee:</t>
        </r>
        <r>
          <rPr>
            <sz val="9"/>
            <color indexed="81"/>
            <rFont val="Tahoma"/>
            <family val="2"/>
          </rPr>
          <t xml:space="preserve">
This Rhistory asks to output the Timestamp while others do not. (TRDPRC_1.TIMESTAMP)</t>
        </r>
      </text>
    </comment>
  </commentList>
</comments>
</file>

<file path=xl/sharedStrings.xml><?xml version="1.0" encoding="utf-8"?>
<sst xmlns="http://schemas.openxmlformats.org/spreadsheetml/2006/main" count="972" uniqueCount="488">
  <si>
    <t>Price / EPS (SmartEstimate ®)</t>
  </si>
  <si>
    <t>Trade Close</t>
  </si>
  <si>
    <t>Timestamp</t>
  </si>
  <si>
    <t>Company Common Name</t>
  </si>
  <si>
    <t>Exchange Name</t>
  </si>
  <si>
    <t>RDN.N</t>
  </si>
  <si>
    <t>Radian Group Inc</t>
  </si>
  <si>
    <t>P/E (Daily Time Series Ratio)</t>
  </si>
  <si>
    <t>Total Debt To Enterprise Value (Daily Time Series Ratio)</t>
  </si>
  <si>
    <t>MTG.N</t>
  </si>
  <si>
    <t>003030.KS</t>
  </si>
  <si>
    <t>MTH.N</t>
  </si>
  <si>
    <t>Total Debt to Total Equity, Percent</t>
  </si>
  <si>
    <t>EBITDA Net Interest Coverage Ratio</t>
  </si>
  <si>
    <t>KOREA EXCHANGE (STOCK MARKET)</t>
  </si>
  <si>
    <t>000660.KS</t>
  </si>
  <si>
    <t>005810.KS</t>
  </si>
  <si>
    <t>Poongsan Holdings Corp</t>
  </si>
  <si>
    <t>MGIC Investment Corp</t>
  </si>
  <si>
    <t>Meritage Homes Corp</t>
  </si>
  <si>
    <t>PHM.N</t>
  </si>
  <si>
    <t>PDI.N</t>
  </si>
  <si>
    <t>JPI.N</t>
  </si>
  <si>
    <t>LDP.N</t>
  </si>
  <si>
    <t>072710.KS</t>
  </si>
  <si>
    <t>VOC.N</t>
  </si>
  <si>
    <t>VOC Energy Trust</t>
  </si>
  <si>
    <t>ESNT.N</t>
  </si>
  <si>
    <t>Essent Group Ltd</t>
  </si>
  <si>
    <t>PRT.N</t>
  </si>
  <si>
    <t>PermRock Royalty Trust</t>
  </si>
  <si>
    <t>MVO.N</t>
  </si>
  <si>
    <t>MV Oil Trust</t>
  </si>
  <si>
    <t>NRT.N</t>
  </si>
  <si>
    <t>North European Oil Royalty Trust</t>
  </si>
  <si>
    <t>306200.KS</t>
  </si>
  <si>
    <t>Seah Steel Corp</t>
  </si>
  <si>
    <t>317400.KS</t>
  </si>
  <si>
    <t>Xi S&amp;D Inc</t>
  </si>
  <si>
    <t>020000.KS</t>
  </si>
  <si>
    <t>Handsome Corp</t>
  </si>
  <si>
    <t>086280.KS</t>
  </si>
  <si>
    <t>ASIX.N</t>
  </si>
  <si>
    <t>FINV.N</t>
  </si>
  <si>
    <t>FinVolution Group</t>
  </si>
  <si>
    <t>HBB.N</t>
  </si>
  <si>
    <t>KBH.N</t>
  </si>
  <si>
    <t>KB Home</t>
  </si>
  <si>
    <t>HYI.N</t>
  </si>
  <si>
    <t>BWG.N</t>
  </si>
  <si>
    <t>MHO.N</t>
  </si>
  <si>
    <t>M/I Homes Inc</t>
  </si>
  <si>
    <t>CAL.N</t>
  </si>
  <si>
    <t>FBP.N</t>
  </si>
  <si>
    <t>TOL.N</t>
  </si>
  <si>
    <t>SM.N</t>
  </si>
  <si>
    <t>SM Energy Co</t>
  </si>
  <si>
    <t>UNM.N</t>
  </si>
  <si>
    <t>Unum Group</t>
  </si>
  <si>
    <t>BTU.N</t>
  </si>
  <si>
    <t>BG.N</t>
  </si>
  <si>
    <t>DVN.N</t>
  </si>
  <si>
    <t>Devon Energy Corp</t>
  </si>
  <si>
    <t>SD.N</t>
  </si>
  <si>
    <t>SandRidge Energy Inc</t>
  </si>
  <si>
    <t>DAC.N</t>
  </si>
  <si>
    <t>Danaos Corp</t>
  </si>
  <si>
    <t>SBH.N</t>
  </si>
  <si>
    <t>GRBK.N</t>
  </si>
  <si>
    <t>Green Brick Partners Inc</t>
  </si>
  <si>
    <t>TNK.N</t>
  </si>
  <si>
    <t>Teekay Tankers Ltd</t>
  </si>
  <si>
    <t>NOG.N</t>
  </si>
  <si>
    <t>Northern Oil and Gas Inc</t>
  </si>
  <si>
    <t>STNG.N</t>
  </si>
  <si>
    <t>Scorpio Tankers Inc</t>
  </si>
  <si>
    <t>MTDR.N</t>
  </si>
  <si>
    <t>Matador Resources Co</t>
  </si>
  <si>
    <t>TMHC.N</t>
  </si>
  <si>
    <t>Taylor Morrison Home Corp</t>
  </si>
  <si>
    <t>ASC.N</t>
  </si>
  <si>
    <t>CRC.N</t>
  </si>
  <si>
    <t>California Resources Corp</t>
  </si>
  <si>
    <t>PR.N</t>
  </si>
  <si>
    <t>INSW.N</t>
  </si>
  <si>
    <t>International Seaways Inc</t>
  </si>
  <si>
    <t>PAGS.N</t>
  </si>
  <si>
    <t>EMO.N</t>
  </si>
  <si>
    <t>DFH.N</t>
  </si>
  <si>
    <t>SLVM.N</t>
  </si>
  <si>
    <t>009180.KS</t>
  </si>
  <si>
    <t>008260.KS</t>
  </si>
  <si>
    <t>NI Steel Co Ltd</t>
  </si>
  <si>
    <t>003300.KS</t>
  </si>
  <si>
    <t>000240.KS</t>
  </si>
  <si>
    <t>Hankook &amp; Company Co Ltd</t>
  </si>
  <si>
    <t>Nongshim Holdings Co Ltd</t>
  </si>
  <si>
    <t>129260.KS</t>
  </si>
  <si>
    <t>Intergis Co Ltd</t>
  </si>
  <si>
    <t>267270.KS</t>
  </si>
  <si>
    <t>HD Hyundai Construction Equipment Co Ltd</t>
  </si>
  <si>
    <t>344820.KS</t>
  </si>
  <si>
    <t>KCC Glass Corp</t>
  </si>
  <si>
    <t>334890.KS</t>
  </si>
  <si>
    <t>IGIS Value Plus REIT Co Ltd</t>
  </si>
  <si>
    <t>350520.KS</t>
  </si>
  <si>
    <t>Igis Residence REIT Co Ltd</t>
  </si>
  <si>
    <t>006390.KS</t>
  </si>
  <si>
    <t>Hanil Hyundai Cement Co Ltd</t>
  </si>
  <si>
    <t>004250.KS</t>
  </si>
  <si>
    <t>National Plastic Co Ltd</t>
  </si>
  <si>
    <t>019180.KS</t>
  </si>
  <si>
    <t>THN Corp</t>
  </si>
  <si>
    <t>011070.KS</t>
  </si>
  <si>
    <t>058860.KS</t>
  </si>
  <si>
    <t>Ktis Corp</t>
  </si>
  <si>
    <t>300720.KS</t>
  </si>
  <si>
    <t>462520.KS</t>
  </si>
  <si>
    <t>Chosun Refractories Co Ltd</t>
  </si>
  <si>
    <t>DAL.N</t>
  </si>
  <si>
    <t>Delta Air Lines Inc</t>
  </si>
  <si>
    <t>HPQ.N</t>
  </si>
  <si>
    <t>MO.N</t>
  </si>
  <si>
    <t>RVT.N</t>
  </si>
  <si>
    <t>CRT.N</t>
  </si>
  <si>
    <t>Cross Timbers Royalty Trust</t>
  </si>
  <si>
    <t>ADX.N</t>
  </si>
  <si>
    <t>Adams Diversified Equity Fund Inc</t>
  </si>
  <si>
    <t>TK.N</t>
  </si>
  <si>
    <t>MLR.N</t>
  </si>
  <si>
    <t>RNR.N</t>
  </si>
  <si>
    <t>Renaissancere Holdings Ltd</t>
  </si>
  <si>
    <t>TY.N</t>
  </si>
  <si>
    <t>Tri-Continental Corp</t>
  </si>
  <si>
    <t>SOR.N</t>
  </si>
  <si>
    <t>Source Capital Inc</t>
  </si>
  <si>
    <t>USA.N</t>
  </si>
  <si>
    <t>Liberty All-Star Equity Fund</t>
  </si>
  <si>
    <t>NOV.N</t>
  </si>
  <si>
    <t>AGO.N</t>
  </si>
  <si>
    <t>Assured Guaranty Ltd</t>
  </si>
  <si>
    <t>EOS.N</t>
  </si>
  <si>
    <t>Eaton Vance Enhanced Equity Income Fund II</t>
  </si>
  <si>
    <t>HY.N</t>
  </si>
  <si>
    <t>CPA.N</t>
  </si>
  <si>
    <t>Copa Holdings SA</t>
  </si>
  <si>
    <t>IFN.N</t>
  </si>
  <si>
    <t>India Fund Inc</t>
  </si>
  <si>
    <t>ETB.N</t>
  </si>
  <si>
    <t>ETV.N</t>
  </si>
  <si>
    <t>Eaton Vance Tax-Managed Buy-Write Opportunities Fund</t>
  </si>
  <si>
    <t>EMD.N</t>
  </si>
  <si>
    <t>Western Asset Emerging Markets Debt Fund Inc</t>
  </si>
  <si>
    <t>EDD.N</t>
  </si>
  <si>
    <t>Morgan Stanley Emerging Markets Domestic Debt Fund Inc</t>
  </si>
  <si>
    <t>ETJ.N</t>
  </si>
  <si>
    <t>Eaton Vance Risk-Managed Diversified Equity Income Fund</t>
  </si>
  <si>
    <t>EDF.N</t>
  </si>
  <si>
    <t>Virtus Stone Harbor Emerging Markets Income Fund</t>
  </si>
  <si>
    <t>ARDC.N</t>
  </si>
  <si>
    <t>VIPS.N</t>
  </si>
  <si>
    <t>Vipshop Holdings Ltd</t>
  </si>
  <si>
    <t>BST.N</t>
  </si>
  <si>
    <t>BlackRock Science and Technology Trust</t>
  </si>
  <si>
    <t>JGH.N</t>
  </si>
  <si>
    <t>Nuveen Global High Income Fund</t>
  </si>
  <si>
    <t>PDX.N</t>
  </si>
  <si>
    <t>BCAT.N</t>
  </si>
  <si>
    <t>BSTZ.N</t>
  </si>
  <si>
    <t>NBXG.N</t>
  </si>
  <si>
    <t>Neuberger Berman Next Generation Connectivity Fund Inc</t>
  </si>
  <si>
    <t>ECAT.N</t>
  </si>
  <si>
    <t>MNR.N</t>
  </si>
  <si>
    <t>Mach Natural Resources LP</t>
  </si>
  <si>
    <t>HG.N</t>
  </si>
  <si>
    <t>Hamilton Insurance Group Ltd</t>
  </si>
  <si>
    <t>PCN.N</t>
  </si>
  <si>
    <t>PFN.N</t>
  </si>
  <si>
    <t>PIMCO Income Strategy Fund II</t>
  </si>
  <si>
    <t>NIE.N</t>
  </si>
  <si>
    <t>Virtus Equity &amp; Convertible Income Fund</t>
  </si>
  <si>
    <t>FOR.N</t>
  </si>
  <si>
    <t>Forestar Group Inc</t>
  </si>
  <si>
    <t>BGB.N</t>
  </si>
  <si>
    <t>GHY.N</t>
  </si>
  <si>
    <t>PGIM Global High Yield Fund Inc</t>
  </si>
  <si>
    <t>CCS.N</t>
  </si>
  <si>
    <t>Century Communities Inc</t>
  </si>
  <si>
    <t>JILL.N</t>
  </si>
  <si>
    <t>JJill Inc</t>
  </si>
  <si>
    <t>RGT.N</t>
  </si>
  <si>
    <t>AIO.N</t>
  </si>
  <si>
    <t>Virtus Artificial Intelligence &amp; Technology Opportunities Fund</t>
  </si>
  <si>
    <t>111380.KS</t>
  </si>
  <si>
    <t>Dong In Entech Co Ltd</t>
  </si>
  <si>
    <t>TPH.N</t>
  </si>
  <si>
    <t>Tri Pointe Homes Inc (Delaware)</t>
  </si>
  <si>
    <t>Royce Global Trust Inc</t>
  </si>
  <si>
    <t>CF_ASK</t>
  </si>
  <si>
    <t>CF_BID</t>
  </si>
  <si>
    <t>001060.KS</t>
  </si>
  <si>
    <t>Korea Stock Exchange</t>
  </si>
  <si>
    <t>000640.KS</t>
  </si>
  <si>
    <t>Dong-A Socio Holdings Co Ltd</t>
  </si>
  <si>
    <t>000050.KS</t>
  </si>
  <si>
    <t>Kyungbang Ltd</t>
  </si>
  <si>
    <t>005610.KS</t>
  </si>
  <si>
    <t>000370.KS</t>
  </si>
  <si>
    <t>Hanwha General Insurance Co Ltd</t>
  </si>
  <si>
    <t>004560.KS</t>
  </si>
  <si>
    <t>009160.KS</t>
  </si>
  <si>
    <t>SIMPAC Inc</t>
  </si>
  <si>
    <t>001250.KS</t>
  </si>
  <si>
    <t>GS Global Corp</t>
  </si>
  <si>
    <t>000120.KS</t>
  </si>
  <si>
    <t>CJ Logistics Corp</t>
  </si>
  <si>
    <t>002350.KS</t>
  </si>
  <si>
    <t>Nexen Tire Corp</t>
  </si>
  <si>
    <t>004450.KS</t>
  </si>
  <si>
    <t>005390.KS</t>
  </si>
  <si>
    <t>Shinsung Tongsang Co Ltd</t>
  </si>
  <si>
    <t>015890.KS</t>
  </si>
  <si>
    <t>Taekyung Industrial Co Ltd</t>
  </si>
  <si>
    <t>053690.KS</t>
  </si>
  <si>
    <t>HanmiGlobal Co Ltd</t>
  </si>
  <si>
    <t>100220.KS</t>
  </si>
  <si>
    <t>Visang Education Inc</t>
  </si>
  <si>
    <t>102260.KS</t>
  </si>
  <si>
    <t>Dongsung Chemical Co Ltd</t>
  </si>
  <si>
    <t>014830.KS</t>
  </si>
  <si>
    <t>Unid Co Ltd</t>
  </si>
  <si>
    <t>079430.KS</t>
  </si>
  <si>
    <t>089470.KS</t>
  </si>
  <si>
    <t>HDC Hyundai Engineering Plastics Co Ltd</t>
  </si>
  <si>
    <t>093050.KS</t>
  </si>
  <si>
    <t>LF Corp</t>
  </si>
  <si>
    <t>011210.KS</t>
  </si>
  <si>
    <t>013870.KS</t>
  </si>
  <si>
    <t>GMB Korea Corp</t>
  </si>
  <si>
    <t>264900.KS</t>
  </si>
  <si>
    <t>Crown Confectionery Co Ltd</t>
  </si>
  <si>
    <t>402340.KS</t>
  </si>
  <si>
    <t>PRG.N</t>
  </si>
  <si>
    <t>PROG Holdings Inc</t>
  </si>
  <si>
    <t>New York Stock Exchange</t>
  </si>
  <si>
    <t>MATX.N</t>
  </si>
  <si>
    <t>Matson Inc</t>
  </si>
  <si>
    <t>AXR.N</t>
  </si>
  <si>
    <t>AMREP Corp</t>
  </si>
  <si>
    <t>CBT.N</t>
  </si>
  <si>
    <t>CAG.N</t>
  </si>
  <si>
    <t>Conagra Brands Inc</t>
  </si>
  <si>
    <t>DSM.N</t>
  </si>
  <si>
    <t>DNP.N</t>
  </si>
  <si>
    <t>DNP Select Income Fund Inc</t>
  </si>
  <si>
    <t>GAP.N</t>
  </si>
  <si>
    <t>LEN.N</t>
  </si>
  <si>
    <t>BBWI.N</t>
  </si>
  <si>
    <t>Bath &amp; Body Works Inc</t>
  </si>
  <si>
    <t>MSB.N</t>
  </si>
  <si>
    <t>Mesabi Trust</t>
  </si>
  <si>
    <t>NL.N</t>
  </si>
  <si>
    <t>NL Industries Inc</t>
  </si>
  <si>
    <t>NC.N</t>
  </si>
  <si>
    <t>NACCO Industries Inc</t>
  </si>
  <si>
    <t>NE.N</t>
  </si>
  <si>
    <t>OXM.N</t>
  </si>
  <si>
    <t>SNV.N</t>
  </si>
  <si>
    <t>Synovus Financial Corp</t>
  </si>
  <si>
    <t>EMF.N</t>
  </si>
  <si>
    <t>Templeton Emerging Markets Fund Inc</t>
  </si>
  <si>
    <t>SABA.N</t>
  </si>
  <si>
    <t>Saba Capital Income &amp; Opportunities Fund II</t>
  </si>
  <si>
    <t>TTI.N</t>
  </si>
  <si>
    <t>Tetra Technologies Inc</t>
  </si>
  <si>
    <t>UHS.N</t>
  </si>
  <si>
    <t>VHI.N</t>
  </si>
  <si>
    <t>GHC.N</t>
  </si>
  <si>
    <t>Graham Holdings Co</t>
  </si>
  <si>
    <t>M.N</t>
  </si>
  <si>
    <t>Macy's Inc</t>
  </si>
  <si>
    <t>SITC.N</t>
  </si>
  <si>
    <t>Site Centers Corp</t>
  </si>
  <si>
    <t>EMN.N</t>
  </si>
  <si>
    <t>Eastman Chemical Co</t>
  </si>
  <si>
    <t>Teekay Corp Ltd</t>
  </si>
  <si>
    <t>SGU.N</t>
  </si>
  <si>
    <t>Star Group LP</t>
  </si>
  <si>
    <t>ANF.N</t>
  </si>
  <si>
    <t>Abercrombie &amp; Fitch Co</t>
  </si>
  <si>
    <t>INVX.N</t>
  </si>
  <si>
    <t>Innovex International Inc</t>
  </si>
  <si>
    <t>ASA.N</t>
  </si>
  <si>
    <t>ASA Gold and Precious Metals Ltd</t>
  </si>
  <si>
    <t>BTO.N</t>
  </si>
  <si>
    <t>John Hancock Financial Opportunities Fund</t>
  </si>
  <si>
    <t>ASG.N</t>
  </si>
  <si>
    <t>VZ.N</t>
  </si>
  <si>
    <t>EGY.N</t>
  </si>
  <si>
    <t>FLR.N</t>
  </si>
  <si>
    <t>Fluor Corp</t>
  </si>
  <si>
    <t>CRI.N</t>
  </si>
  <si>
    <t>Carter's Inc</t>
  </si>
  <si>
    <t>NCV.N</t>
  </si>
  <si>
    <t>Virtus Convertible &amp; Income Fund</t>
  </si>
  <si>
    <t>AXS.N</t>
  </si>
  <si>
    <t>AXIS Capital Holdings Ltd</t>
  </si>
  <si>
    <t>NCZ.N</t>
  </si>
  <si>
    <t>Virtus Convertible &amp; Income Fund II</t>
  </si>
  <si>
    <t>GDV.N</t>
  </si>
  <si>
    <t>Gabelli Dividend &amp; Income Trust</t>
  </si>
  <si>
    <t>KRO.N</t>
  </si>
  <si>
    <t>TYG.N</t>
  </si>
  <si>
    <t>Tortoise Energy Infrastructure Corp</t>
  </si>
  <si>
    <t>UTF.N</t>
  </si>
  <si>
    <t>Cohen &amp; Steers Infrastructure Fund Inc</t>
  </si>
  <si>
    <t>FFA.N</t>
  </si>
  <si>
    <t>First Trust Enhanced Equity Income Fund</t>
  </si>
  <si>
    <t>KYN.N</t>
  </si>
  <si>
    <t>Kayne Anderson Energy Infrastructure Fund Inc</t>
  </si>
  <si>
    <t>TDF.N</t>
  </si>
  <si>
    <t>Templeton Dragon Fund Inc</t>
  </si>
  <si>
    <t>BXMX.N</t>
  </si>
  <si>
    <t>SDRL.N</t>
  </si>
  <si>
    <t>SPXX.N</t>
  </si>
  <si>
    <t>IGD.N</t>
  </si>
  <si>
    <t>Voya Global Equity Dividend and Premium Opportunity Fund</t>
  </si>
  <si>
    <t>CMU.N</t>
  </si>
  <si>
    <t>CXE.N</t>
  </si>
  <si>
    <t>CII.N</t>
  </si>
  <si>
    <t>Blackrock Enhanced Large Cap Core Fund Inc</t>
  </si>
  <si>
    <t>CEE.N</t>
  </si>
  <si>
    <t>Central and Eastern Europe Fund Inc</t>
  </si>
  <si>
    <t>PGP.N</t>
  </si>
  <si>
    <t>PIMCO Global StocksPLUS &amp; Income Fund</t>
  </si>
  <si>
    <t>BDJ.N</t>
  </si>
  <si>
    <t>BlackRock Enhanced Equity Dividend Trust</t>
  </si>
  <si>
    <t>KTF.N</t>
  </si>
  <si>
    <t>ZTR.N</t>
  </si>
  <si>
    <t>Virtus Total Return Fund Inc</t>
  </si>
  <si>
    <t>ETW.N</t>
  </si>
  <si>
    <t>Eaton Vance Tax-Managed Global Buy-Write Opportunities Fund</t>
  </si>
  <si>
    <t>FT.N</t>
  </si>
  <si>
    <t>Franklin Universal Trust</t>
  </si>
  <si>
    <t>PMM.N</t>
  </si>
  <si>
    <t>Putnam Managed Municipal Income Trust</t>
  </si>
  <si>
    <t>GAM.N</t>
  </si>
  <si>
    <t>General American Investors Co Inc</t>
  </si>
  <si>
    <t>CHN.N</t>
  </si>
  <si>
    <t>China Fund Inc</t>
  </si>
  <si>
    <t>IGA.N</t>
  </si>
  <si>
    <t>Voya Global Advantage and Premium Opportunity Fund</t>
  </si>
  <si>
    <t>SCD.N</t>
  </si>
  <si>
    <t>IIF.N</t>
  </si>
  <si>
    <t>RMT.N</t>
  </si>
  <si>
    <t>FOF.N</t>
  </si>
  <si>
    <t>Cohen &amp; Steers Closed End Opportunity Fund Inc</t>
  </si>
  <si>
    <t>Sally Beauty Holdings Inc</t>
  </si>
  <si>
    <t>EOD.N</t>
  </si>
  <si>
    <t>Allspring Global Dividend Opportunity Fund</t>
  </si>
  <si>
    <t>AWP.N</t>
  </si>
  <si>
    <t>abrdn Global Premier Properties Fund</t>
  </si>
  <si>
    <t>JCE.N</t>
  </si>
  <si>
    <t>Nuveen Core Equity Alpha Fund</t>
  </si>
  <si>
    <t>GOF.N</t>
  </si>
  <si>
    <t>JRS.N</t>
  </si>
  <si>
    <t>Nuveen Real Estate Income Fund</t>
  </si>
  <si>
    <t>SRV.N</t>
  </si>
  <si>
    <t>STK.N</t>
  </si>
  <si>
    <t>DPG.N</t>
  </si>
  <si>
    <t>Duff &amp; Phelps Utility and Infrastructure Fund Inc</t>
  </si>
  <si>
    <t>SQNS.N</t>
  </si>
  <si>
    <t>Sequans Communications SA</t>
  </si>
  <si>
    <t>SXC.N</t>
  </si>
  <si>
    <t>SunCoke Energy Inc</t>
  </si>
  <si>
    <t>VTOL.N</t>
  </si>
  <si>
    <t>Bristow Group Inc</t>
  </si>
  <si>
    <t>PIMCO Dynamic Income Fund</t>
  </si>
  <si>
    <t>Nuveen Preferred Securities &amp; Income Opportunities Fund</t>
  </si>
  <si>
    <t>Cohen &amp; Steers Ltd Duration Preferred &amp; Income Fund Inc</t>
  </si>
  <si>
    <t>HRTG.N</t>
  </si>
  <si>
    <t>Heritage Insurance Holdings Inc</t>
  </si>
  <si>
    <t>ACV.N</t>
  </si>
  <si>
    <t>Virtus Diversified Income &amp; Convertible Fund</t>
  </si>
  <si>
    <t>EQBK.N</t>
  </si>
  <si>
    <t>Permian Resources Corp</t>
  </si>
  <si>
    <t>AdvanSix Inc</t>
  </si>
  <si>
    <t>AA.N</t>
  </si>
  <si>
    <t>Alcoa Corp</t>
  </si>
  <si>
    <t>Hamilton Beach Brands Holding Co</t>
  </si>
  <si>
    <t>PagSeguro Digital Ltd</t>
  </si>
  <si>
    <t>STG.N</t>
  </si>
  <si>
    <t>Sunlands Technology Group</t>
  </si>
  <si>
    <t>DFP.N</t>
  </si>
  <si>
    <t>DIAX.N</t>
  </si>
  <si>
    <t>XYF.N</t>
  </si>
  <si>
    <t>X Financial</t>
  </si>
  <si>
    <t>ARDT.N</t>
  </si>
  <si>
    <t>Ardent Health Inc</t>
  </si>
  <si>
    <t>ECO.N</t>
  </si>
  <si>
    <t>PIMCO Dynamic Income Strategy Fund</t>
  </si>
  <si>
    <t>IH.N</t>
  </si>
  <si>
    <t>PDO.N</t>
  </si>
  <si>
    <t>PIMCO Dynamic Income Opportunities Fund</t>
  </si>
  <si>
    <t>HKD.N</t>
  </si>
  <si>
    <t>AMTD Digital Inc</t>
  </si>
  <si>
    <t>KBDC.N</t>
  </si>
  <si>
    <t>Sylvamo Corp</t>
  </si>
  <si>
    <t>PAXS.N</t>
  </si>
  <si>
    <t>PIMCO Access Income Fund</t>
  </si>
  <si>
    <t>MEGI.N</t>
  </si>
  <si>
    <t>NYLI CBRE Global Infrastructure Megatrends Term Fund</t>
  </si>
  <si>
    <t>GUG.N</t>
  </si>
  <si>
    <t>NPFD.N</t>
  </si>
  <si>
    <t>Nuveen Variable Rate Preferred &amp; Income Fund</t>
  </si>
  <si>
    <t>CON.N</t>
  </si>
  <si>
    <t>CBNA.N</t>
  </si>
  <si>
    <t>Chain Bridge Bancorp Inc</t>
  </si>
  <si>
    <t>AII.N</t>
  </si>
  <si>
    <t>Gap Inc</t>
  </si>
  <si>
    <t>Liberty All-Star Growth Fund Inc</t>
  </si>
  <si>
    <t>Pimco Corporate &amp; Income Strategy Fund</t>
  </si>
  <si>
    <t>Clearbridge Energy Midstream Opportunity Fund Inc</t>
  </si>
  <si>
    <t>Dream Finders Homes Inc</t>
  </si>
  <si>
    <t>Caleres Inc</t>
  </si>
  <si>
    <t>Cabot Corp</t>
  </si>
  <si>
    <t>BNY Mellon Strategic Municipal Bond Fund Inc</t>
  </si>
  <si>
    <t>First BanCorp</t>
  </si>
  <si>
    <t>HP Inc</t>
  </si>
  <si>
    <t>Lennar Corp</t>
  </si>
  <si>
    <t>Noble Corporation PLC</t>
  </si>
  <si>
    <t>Oxford Industries Inc</t>
  </si>
  <si>
    <t>Pultegroup Inc</t>
  </si>
  <si>
    <t>Altria Group Inc</t>
  </si>
  <si>
    <t>Royce Small-Cap Trust Inc</t>
  </si>
  <si>
    <t>Toll Brothers Inc</t>
  </si>
  <si>
    <t>Universal Health Services Inc</t>
  </si>
  <si>
    <t>Valhi Inc</t>
  </si>
  <si>
    <t>Miller Industries Inc</t>
  </si>
  <si>
    <t>Verizon Communications Inc</t>
  </si>
  <si>
    <t>VAALCO Energy Inc</t>
  </si>
  <si>
    <t>Nov Inc</t>
  </si>
  <si>
    <t>Peabody Energy Corp</t>
  </si>
  <si>
    <t>Bunge Global SA</t>
  </si>
  <si>
    <t>Kronos Worldwide Inc</t>
  </si>
  <si>
    <t>Nuveen S&amp;P 500 BuyWrite Income Fund</t>
  </si>
  <si>
    <t>Hyster-Yale Inc</t>
  </si>
  <si>
    <t>Seadrill Ltd</t>
  </si>
  <si>
    <t>Nuveen S&amp;P 500 Dynamic Overwrite Fund</t>
  </si>
  <si>
    <t>MFS High Yield Municipal Trust</t>
  </si>
  <si>
    <t>MFS High Income Municipal Trust</t>
  </si>
  <si>
    <t>DWS Municipal Income Trust</t>
  </si>
  <si>
    <t>Eaton Vance Tax-Managed Buy-Write Income Fund</t>
  </si>
  <si>
    <t>LMP Capital And Income Fund Inc</t>
  </si>
  <si>
    <t>Morgan Stanley India Investment Fund Inc</t>
  </si>
  <si>
    <t>Royce Micro-Cap Trust Inc</t>
  </si>
  <si>
    <t>Guggenheim Strategic Opportunities Fund</t>
  </si>
  <si>
    <t>NXG Cushing Midstream Energy Fund</t>
  </si>
  <si>
    <t>Columbia Seligman Premium Technology Growth Fund Inc</t>
  </si>
  <si>
    <t>Ares Dynamic Credit Allocation Fund Inc</t>
  </si>
  <si>
    <t>Brandywineglobal Global Income Opportunities Fund Inc</t>
  </si>
  <si>
    <t>Blackstone Strategic Credit 2027 Term Fund</t>
  </si>
  <si>
    <t>Ardmore Shipping Corp</t>
  </si>
  <si>
    <t>Equity Bancshares Inc</t>
  </si>
  <si>
    <t>Flaherty &amp; Crumrine Dynamic Preferred and Income Fund Inc</t>
  </si>
  <si>
    <t>Nuveen Dow 30SM Dynamic Overwrite Fund</t>
  </si>
  <si>
    <t>Western Asset High Yield Defined Opportunity Fund Inc</t>
  </si>
  <si>
    <t>Okeanis Eco Tankers Corp</t>
  </si>
  <si>
    <t>BlackRock Capital Allocation Term Trust</t>
  </si>
  <si>
    <t>BlackRock Science and Technology Term Trust</t>
  </si>
  <si>
    <t>Ihuman Inc</t>
  </si>
  <si>
    <t>Kayne Anderson BDC Inc</t>
  </si>
  <si>
    <t>BlackRock ESG Capital Allocation Term Trust</t>
  </si>
  <si>
    <t>Guggenheim Active Allocation Fund</t>
  </si>
  <si>
    <t>Concentra Group Holdings Parent Inc</t>
  </si>
  <si>
    <t>American Integrity Insurance Group Inc</t>
  </si>
  <si>
    <t>JW Pharmaceutical Corp</t>
  </si>
  <si>
    <t>Hanil Holdings Co Ltd</t>
  </si>
  <si>
    <t>SPC Samlip Co Ltd</t>
  </si>
  <si>
    <t>Hyundai BNG Steel Co Ltd</t>
  </si>
  <si>
    <t>Samhwa Crown &amp; Closure Co Ltd</t>
  </si>
  <si>
    <t>LG Innotek Co Ltd</t>
  </si>
  <si>
    <t>Hyundai Livart Furniture Co Ltd</t>
  </si>
  <si>
    <t>Hyundai Glovis Co Ltd</t>
  </si>
  <si>
    <t>Hyundai Wia Corp</t>
  </si>
  <si>
    <t>Hanil Cement Co Ltd</t>
  </si>
  <si>
    <t>SK Square Co Ltd</t>
  </si>
  <si>
    <t>Stale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</si>
</sst>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11"/>
      <color theme="1"/>
      <name val="Calibri"/>
      <family val="2"/>
      <scheme val="minor"/>
    </font>
    <font>
      <sz val="10"/>
      <name val="Arial"/>
      <family val="2"/>
    </font>
    <font>
      <sz val="10"/>
      <name val="Arial"/>
      <family val="2"/>
    </font>
    <font>
      <sz val="8"/>
      <name val="돋움"/>
      <family val="3"/>
      <charset val="129"/>
    </font>
    <font>
      <sz val="9"/>
      <color indexed="81"/>
      <name val="Tahoma"/>
      <family val="2"/>
    </font>
    <font>
      <b/>
      <sz val="9"/>
      <color indexed="81"/>
      <name val="Tahoma"/>
      <family val="2"/>
    </font>
    <font>
      <sz val="11"/>
      <color theme="1"/>
      <name val="Calibri"/>
      <family val="2"/>
      <charset val="204"/>
      <scheme val="minor"/>
    </font>
    <font>
      <sz val="9"/>
      <color indexed="81"/>
      <name val="Tahoma"/>
      <charset val="1"/>
    </font>
    <font>
      <b/>
      <sz val="9"/>
      <color indexed="81"/>
      <name val="Tahoma"/>
      <charset val="1"/>
    </font>
    <font>
      <sz val="7"/>
      <color rgb="FFC2C2C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5">
    <xf numFmtId="0" fontId="3" fillId="0" borderId="0" xfId="0" applyFont="1"/>
    <xf numFmtId="0" fontId="2" fillId="0" borderId="0" xfId="0" applyFont="1"/>
    <xf numFmtId="14" fontId="3" fillId="0" borderId="0" xfId="0" applyNumberFormat="1" applyFont="1"/>
    <xf numFmtId="0" fontId="3" fillId="2" borderId="0" xfId="0" applyFont="1" applyFill="1"/>
    <xf numFmtId="14" fontId="3" fillId="0" borderId="0" xfId="0" quotePrefix="1" applyNumberFormat="1" applyFont="1"/>
    <xf numFmtId="0" fontId="3" fillId="0" borderId="0" xfId="0" quotePrefix="1" applyFont="1"/>
    <xf numFmtId="0" fontId="7" fillId="0" borderId="0" xfId="1" applyFont="1"/>
    <xf numFmtId="14" fontId="0" fillId="0" borderId="0" xfId="0" applyNumberFormat="1"/>
    <xf numFmtId="0" fontId="2" fillId="0" borderId="0" xfId="0" quotePrefix="1" applyFont="1"/>
    <xf numFmtId="2" fontId="3" fillId="0" borderId="0" xfId="0" applyNumberFormat="1" applyFont="1"/>
    <xf numFmtId="2" fontId="0" fillId="0" borderId="0" xfId="0" applyNumberFormat="1"/>
    <xf numFmtId="2" fontId="3" fillId="0" borderId="0" xfId="0" quotePrefix="1" applyNumberFormat="1" applyFont="1"/>
    <xf numFmtId="0" fontId="0" fillId="0" borderId="0" xfId="0"/>
    <xf numFmtId="0" fontId="10" fillId="0" borderId="0" xfId="0" applyFont="1"/>
    <xf numFmtId="0" fontId="0" fillId="0" borderId="0" xfId="0" quotePrefix="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refinitivshim.rtdserver.tr">
      <tp t="s">
        <v>Updated at 09:50:59</v>
        <stp/>
        <stp>13</stp>
        <stp>613900140</stp>
        <tr r="A1" s="5"/>
      </tp>
    </main>
    <main first="refinitivshim.rtdserver.rdp.data">
      <tp t="s">
        <v>Stale</v>
        <stp/>
        <stp>5</stp>
        <stp>613900140</stp>
        <tr r="D8" s="3"/>
      </tp>
    </main>
    <main first="refinitivshim.rtdserver.rhistory">
      <tp t="s">
        <v>Updated at 09:51:00</v>
        <stp/>
        <stp>6</stp>
        <stp>613900140</stp>
        <tr r="K2" s="6"/>
      </tp>
      <tp t="s">
        <v>Updated at 09:51:00</v>
        <stp/>
        <stp>7</stp>
        <stp>613900140</stp>
        <tr r="C2" s="2"/>
      </tp>
      <tp t="s">
        <v>Updated at 09:51:00</v>
        <stp/>
        <stp>2</stp>
        <stp>613900140</stp>
        <tr r="E2" s="6"/>
      </tp>
      <tp t="s">
        <v>Updated at 09:51:00</v>
        <stp/>
        <stp>3</stp>
        <stp>613900140</stp>
        <tr r="F2" s="2"/>
      </tp>
      <tp t="s">
        <v>Updated at 09:51:00</v>
        <stp/>
        <stp>1</stp>
        <stp>613900140</stp>
        <tr r="K2" s="2"/>
      </tp>
      <tp t="s">
        <v>Updated at 09:51:00</v>
        <stp/>
        <stp>9</stp>
        <stp>613900140</stp>
        <tr r="G2" s="6"/>
      </tp>
      <tp t="s">
        <v>Updated at 09:51:00</v>
        <stp/>
        <stp>19</stp>
        <stp>613900140</stp>
        <tr r="D2" s="6"/>
      </tp>
      <tp t="s">
        <v>Updated at 09:51:00</v>
        <stp/>
        <stp>18</stp>
        <stp>613900140</stp>
        <tr r="G2" s="2"/>
      </tp>
    </main>
    <main first="refinitivshim.rtdserver.tr">
      <tp t="s">
        <v>Updated at 09:50:59</v>
        <stp/>
        <stp>4</stp>
        <stp>613900140</stp>
        <tr r="A1" s="8"/>
      </tp>
    </main>
    <main first="refinitivshim.rtdserver.rhistory">
      <tp t="s">
        <v>Updated at 09:51:00</v>
        <stp/>
        <stp>11</stp>
        <stp>613900140</stp>
        <tr r="F2" s="6"/>
      </tp>
      <tp t="s">
        <v>Updated at 09:51:01</v>
        <stp/>
        <stp>21</stp>
        <stp>613900140</stp>
        <tr r="I2" s="2"/>
      </tp>
      <tp t="s">
        <v>Updated at 09:51:00</v>
        <stp/>
        <stp>10</stp>
        <stp>613900140</stp>
        <tr r="D2" s="2"/>
      </tp>
      <tp t="s">
        <v>Updated at 09:51:00</v>
        <stp/>
        <stp>20</stp>
        <stp>613900140</stp>
        <tr r="B2" s="2"/>
      </tp>
      <tp t="s">
        <v>Updated at 09:51:00</v>
        <stp/>
        <stp>23</stp>
        <stp>613900140</stp>
        <tr r="H2" s="2"/>
      </tp>
      <tp t="s">
        <v>Updated at 09:51:00</v>
        <stp/>
        <stp>12</stp>
        <stp>613900140</stp>
        <tr r="J2" s="6"/>
      </tp>
      <tp t="s">
        <v>Updated at 09:51:00</v>
        <stp/>
        <stp>22</stp>
        <stp>613900140</stp>
        <tr r="B2" s="6"/>
      </tp>
    </main>
    <main first="refinitivshim.rtdserver.tr">
      <tp t="s">
        <v>Updated at 09:50:59</v>
        <stp/>
        <stp>8</stp>
        <stp>613900140</stp>
        <tr r="A3" s="4"/>
      </tp>
    </main>
    <main first="refinitivshim.rtdserver.rhistory">
      <tp t="s">
        <v>Updated at 09:51:00</v>
        <stp/>
        <stp>15</stp>
        <stp>613900140</stp>
        <tr r="C2" s="6"/>
      </tp>
      <tp t="s">
        <v>Updated at 09:51:00</v>
        <stp/>
        <stp>14</stp>
        <stp>613900140</stp>
        <tr r="I2" s="6"/>
      </tp>
      <tp t="s">
        <v>Updated at 09:51:00</v>
        <stp/>
        <stp>24</stp>
        <stp>613900140</stp>
        <tr r="J2" s="2"/>
      </tp>
      <tp t="s">
        <v>Updated at 09:51:00</v>
        <stp/>
        <stp>17</stp>
        <stp>613900140</stp>
        <tr r="E2" s="2"/>
      </tp>
      <tp t="s">
        <v>Updated at 09:51:00</v>
        <stp/>
        <stp>16</stp>
        <stp>613900140</stp>
        <tr r="H2" s="6"/>
      </tp>
    </main>
  </volType>
</volType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289560</xdr:colOff>
      <xdr:row>0</xdr:row>
      <xdr:rowOff>129540</xdr:rowOff>
    </xdr:from>
    <xdr:to>
      <xdr:col>22</xdr:col>
      <xdr:colOff>115130</xdr:colOff>
      <xdr:row>47</xdr:row>
      <xdr:rowOff>99740</xdr:rowOff>
    </xdr:to>
    <xdr:pic>
      <xdr:nvPicPr>
        <xdr:cNvPr id="6" name="Picture 5">
          <a:extLst>
            <a:ext uri="{FF2B5EF4-FFF2-40B4-BE49-F238E27FC236}">
              <a16:creationId xmlns:a16="http://schemas.microsoft.com/office/drawing/2014/main" id="{6CB034BA-A888-4A1B-A760-10EB31B3F8A0}"/>
            </a:ext>
          </a:extLst>
        </xdr:cNvPr>
        <xdr:cNvPicPr>
          <a:picLocks noChangeAspect="1"/>
        </xdr:cNvPicPr>
      </xdr:nvPicPr>
      <xdr:blipFill>
        <a:blip xmlns:r="http://schemas.openxmlformats.org/officeDocument/2006/relationships" r:embed="rId1"/>
        <a:stretch>
          <a:fillRect/>
        </a:stretch>
      </xdr:blipFill>
      <xdr:spPr>
        <a:xfrm>
          <a:off x="12352020" y="129540"/>
          <a:ext cx="9579170" cy="7849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257232</xdr:colOff>
      <xdr:row>1</xdr:row>
      <xdr:rowOff>146957</xdr:rowOff>
    </xdr:from>
    <xdr:to>
      <xdr:col>21</xdr:col>
      <xdr:colOff>93676</xdr:colOff>
      <xdr:row>42</xdr:row>
      <xdr:rowOff>68252</xdr:rowOff>
    </xdr:to>
    <xdr:pic>
      <xdr:nvPicPr>
        <xdr:cNvPr id="3" name="Picture 2">
          <a:extLst>
            <a:ext uri="{FF2B5EF4-FFF2-40B4-BE49-F238E27FC236}">
              <a16:creationId xmlns:a16="http://schemas.microsoft.com/office/drawing/2014/main" id="{E78A799C-1755-C920-3AE0-E42ECC06DA81}"/>
            </a:ext>
          </a:extLst>
        </xdr:cNvPr>
        <xdr:cNvPicPr>
          <a:picLocks noChangeAspect="1"/>
        </xdr:cNvPicPr>
      </xdr:nvPicPr>
      <xdr:blipFill>
        <a:blip xmlns:r="http://schemas.openxmlformats.org/officeDocument/2006/relationships" r:embed="rId1"/>
        <a:stretch>
          <a:fillRect/>
        </a:stretch>
      </xdr:blipFill>
      <xdr:spPr>
        <a:xfrm>
          <a:off x="4611518" y="304800"/>
          <a:ext cx="10286729" cy="63928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613"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9B83AD-82B4-45CC-9748-A3ACD79024DB}">
  <we:reference id="f53bac05-48fe-4cc3-97fd-89712d4c6174" version="1.0.0.0" store="developer" storeType="Registry"/>
  <we:alternateReferences/>
  <we:properties>
    <we:property name="OPENED_APP" value="{&quot;path&quot;:&quot;taskpane&quot;,&quot;app&quot;:&quot;dealbi&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ustomProperty" Target="../customProperty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4.bin"/><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customProperty" Target="../customProperty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6464-6819-44AC-8E1A-CC5F69286DE0}">
  <dimension ref="A1:F65"/>
  <sheetViews>
    <sheetView tabSelected="1" workbookViewId="0"/>
  </sheetViews>
  <sheetFormatPr defaultRowHeight="12.45" x14ac:dyDescent="0.3"/>
  <cols>
    <col min="1" max="1" width="17.61328125" customWidth="1"/>
    <col min="2" max="2" width="45.84375" bestFit="1" customWidth="1"/>
    <col min="3" max="3" width="34.3828125" bestFit="1" customWidth="1"/>
    <col min="4" max="4" width="25.15234375" bestFit="1" customWidth="1"/>
    <col min="5" max="5" width="29" bestFit="1" customWidth="1"/>
    <col min="6" max="6" width="30.921875" bestFit="1" customWidth="1"/>
  </cols>
  <sheetData>
    <row r="1" spans="1:6" x14ac:dyDescent="0.3">
      <c r="A1" t="str">
        <f>_xll.TR("SCREEN(U(IN(Equity(active,public,primary))/*UNV:Public*/), IN(TR.ExchangeMarketIdCode,""XKRX""), TR.PE&lt;=10, TR.TtlDebtToTtlEquityPct(Period=FY0)&lt;=100, TR.EBITDAInterestCoverage(Period=FY0)&gt;=10, CURN=KRW)","TR.CommonName;TR.ExchangeName;TR.PE;TR."&amp;"TtlDebtToTtlEquityPct(Period=FY0);TR.EBITDAInterestCoverage(Period=FY0)","curn=KRW RH=In CH=Fd")</f>
        <v>Updated at 09:50:59</v>
      </c>
      <c r="B1" s="5" t="s">
        <v>3</v>
      </c>
      <c r="C1" s="5" t="s">
        <v>4</v>
      </c>
      <c r="D1" s="5" t="s">
        <v>7</v>
      </c>
      <c r="E1" s="5" t="s">
        <v>12</v>
      </c>
      <c r="F1" s="5" t="s">
        <v>13</v>
      </c>
    </row>
    <row r="2" spans="1:6" x14ac:dyDescent="0.3">
      <c r="A2" s="5" t="s">
        <v>200</v>
      </c>
      <c r="B2" s="5" t="s">
        <v>476</v>
      </c>
      <c r="C2" s="5" t="s">
        <v>201</v>
      </c>
      <c r="D2">
        <v>8.7771865811456191</v>
      </c>
      <c r="E2">
        <v>27.839000416600001</v>
      </c>
      <c r="F2">
        <v>42.951065974999999</v>
      </c>
    </row>
    <row r="3" spans="1:6" x14ac:dyDescent="0.3">
      <c r="A3" s="5" t="s">
        <v>202</v>
      </c>
      <c r="B3" s="5" t="s">
        <v>203</v>
      </c>
      <c r="C3" s="5" t="s">
        <v>201</v>
      </c>
      <c r="D3">
        <v>1.7686671371184699</v>
      </c>
      <c r="E3">
        <v>70.498985703700001</v>
      </c>
      <c r="F3">
        <v>23.369201238300001</v>
      </c>
    </row>
    <row r="4" spans="1:6" x14ac:dyDescent="0.3">
      <c r="A4" s="5" t="s">
        <v>91</v>
      </c>
      <c r="B4" s="5" t="s">
        <v>92</v>
      </c>
      <c r="C4" s="5" t="s">
        <v>201</v>
      </c>
      <c r="D4">
        <v>5.3272168482569802</v>
      </c>
      <c r="E4">
        <v>67.319951085</v>
      </c>
      <c r="F4">
        <v>13.433920871</v>
      </c>
    </row>
    <row r="5" spans="1:6" x14ac:dyDescent="0.3">
      <c r="A5" s="5" t="s">
        <v>93</v>
      </c>
      <c r="B5" s="5" t="s">
        <v>477</v>
      </c>
      <c r="C5" s="5" t="s">
        <v>201</v>
      </c>
      <c r="D5">
        <v>5.7390446881203303</v>
      </c>
      <c r="E5">
        <v>54.643692078500003</v>
      </c>
      <c r="F5">
        <v>62.224738145700002</v>
      </c>
    </row>
    <row r="6" spans="1:6" x14ac:dyDescent="0.3">
      <c r="A6" s="5" t="s">
        <v>94</v>
      </c>
      <c r="B6" s="5" t="s">
        <v>95</v>
      </c>
      <c r="C6" s="5" t="s">
        <v>201</v>
      </c>
      <c r="D6">
        <v>6.4429561457862903</v>
      </c>
      <c r="E6">
        <v>7.2069510418</v>
      </c>
      <c r="F6">
        <v>18.723544095600001</v>
      </c>
    </row>
    <row r="7" spans="1:6" x14ac:dyDescent="0.3">
      <c r="A7" s="5" t="s">
        <v>107</v>
      </c>
      <c r="B7" s="5" t="s">
        <v>108</v>
      </c>
      <c r="C7" s="5" t="s">
        <v>201</v>
      </c>
      <c r="D7">
        <v>5.8309570363911796</v>
      </c>
      <c r="E7">
        <v>87.5629345535</v>
      </c>
      <c r="F7">
        <v>13.617959453799999</v>
      </c>
    </row>
    <row r="8" spans="1:6" x14ac:dyDescent="0.3">
      <c r="A8" s="5" t="s">
        <v>204</v>
      </c>
      <c r="B8" s="5" t="s">
        <v>205</v>
      </c>
      <c r="C8" s="5" t="s">
        <v>201</v>
      </c>
      <c r="D8">
        <v>7.1334727218324101</v>
      </c>
      <c r="E8">
        <v>28.662538120899999</v>
      </c>
      <c r="F8">
        <v>26.2193402758</v>
      </c>
    </row>
    <row r="9" spans="1:6" x14ac:dyDescent="0.3">
      <c r="A9" s="5" t="s">
        <v>16</v>
      </c>
      <c r="B9" s="5" t="s">
        <v>17</v>
      </c>
      <c r="C9" s="5" t="s">
        <v>201</v>
      </c>
      <c r="D9">
        <v>6.7872536685418998</v>
      </c>
      <c r="E9">
        <v>6.1137043669000004</v>
      </c>
      <c r="F9">
        <v>143.03631039999999</v>
      </c>
    </row>
    <row r="10" spans="1:6" x14ac:dyDescent="0.3">
      <c r="A10" s="5" t="s">
        <v>206</v>
      </c>
      <c r="B10" s="5" t="s">
        <v>478</v>
      </c>
      <c r="C10" s="5" t="s">
        <v>201</v>
      </c>
      <c r="D10">
        <v>5.1924624134892001</v>
      </c>
      <c r="E10">
        <v>75.172504952599994</v>
      </c>
      <c r="F10">
        <v>16.853562619400002</v>
      </c>
    </row>
    <row r="11" spans="1:6" x14ac:dyDescent="0.3">
      <c r="A11" s="5" t="s">
        <v>207</v>
      </c>
      <c r="B11" s="5" t="s">
        <v>208</v>
      </c>
      <c r="C11" s="5" t="s">
        <v>201</v>
      </c>
      <c r="D11">
        <v>2.7104418856878998</v>
      </c>
      <c r="E11">
        <v>23.3953769114</v>
      </c>
      <c r="F11">
        <v>22.8046954824</v>
      </c>
    </row>
    <row r="12" spans="1:6" x14ac:dyDescent="0.3">
      <c r="A12" s="5" t="s">
        <v>209</v>
      </c>
      <c r="B12" s="5" t="s">
        <v>479</v>
      </c>
      <c r="C12" s="5" t="s">
        <v>201</v>
      </c>
      <c r="D12">
        <v>8.11197799737967</v>
      </c>
      <c r="E12">
        <v>28.023220455000001</v>
      </c>
      <c r="F12">
        <v>272.47197031000002</v>
      </c>
    </row>
    <row r="13" spans="1:6" x14ac:dyDescent="0.3">
      <c r="A13" s="5" t="s">
        <v>210</v>
      </c>
      <c r="B13" s="5" t="s">
        <v>211</v>
      </c>
      <c r="C13" s="5" t="s">
        <v>201</v>
      </c>
      <c r="D13">
        <v>7.4283295608239897</v>
      </c>
      <c r="E13">
        <v>43.712221830200001</v>
      </c>
      <c r="F13">
        <v>13.3398598782</v>
      </c>
    </row>
    <row r="14" spans="1:6" x14ac:dyDescent="0.3">
      <c r="A14" s="5" t="s">
        <v>212</v>
      </c>
      <c r="B14" s="5" t="s">
        <v>213</v>
      </c>
      <c r="C14" s="5" t="s">
        <v>201</v>
      </c>
      <c r="D14">
        <v>4.4492906870189204</v>
      </c>
      <c r="E14">
        <v>83.949959395999997</v>
      </c>
      <c r="F14">
        <v>29.2789377024</v>
      </c>
    </row>
    <row r="15" spans="1:6" x14ac:dyDescent="0.3">
      <c r="A15" s="5" t="s">
        <v>214</v>
      </c>
      <c r="B15" s="5" t="s">
        <v>215</v>
      </c>
      <c r="C15" s="5" t="s">
        <v>201</v>
      </c>
      <c r="D15">
        <v>7.8083381824331202</v>
      </c>
      <c r="E15">
        <v>88.780587927900001</v>
      </c>
      <c r="F15">
        <v>13.389580006699999</v>
      </c>
    </row>
    <row r="16" spans="1:6" x14ac:dyDescent="0.3">
      <c r="A16" s="5" t="s">
        <v>24</v>
      </c>
      <c r="B16" s="5" t="s">
        <v>96</v>
      </c>
      <c r="C16" s="5" t="s">
        <v>201</v>
      </c>
      <c r="D16">
        <v>5.7460089630078404</v>
      </c>
      <c r="E16">
        <v>11.5224868918</v>
      </c>
      <c r="F16">
        <v>17.617117262099999</v>
      </c>
    </row>
    <row r="17" spans="1:6" x14ac:dyDescent="0.3">
      <c r="A17" s="5" t="s">
        <v>216</v>
      </c>
      <c r="B17" s="5" t="s">
        <v>217</v>
      </c>
      <c r="C17" s="5" t="s">
        <v>201</v>
      </c>
      <c r="D17">
        <v>4.8309162452992798</v>
      </c>
      <c r="E17">
        <v>90.301681330099996</v>
      </c>
      <c r="F17">
        <v>35.538321487099999</v>
      </c>
    </row>
    <row r="18" spans="1:6" x14ac:dyDescent="0.3">
      <c r="A18" s="5" t="s">
        <v>109</v>
      </c>
      <c r="B18" s="5" t="s">
        <v>110</v>
      </c>
      <c r="C18" s="5" t="s">
        <v>201</v>
      </c>
      <c r="D18">
        <v>2.50176479829718</v>
      </c>
      <c r="E18">
        <v>16.308524205800001</v>
      </c>
      <c r="F18">
        <v>219.72332177979999</v>
      </c>
    </row>
    <row r="19" spans="1:6" x14ac:dyDescent="0.3">
      <c r="A19" s="5" t="s">
        <v>218</v>
      </c>
      <c r="B19" s="5" t="s">
        <v>480</v>
      </c>
      <c r="C19" s="5" t="s">
        <v>201</v>
      </c>
      <c r="D19">
        <v>8.5965166138221196</v>
      </c>
      <c r="E19">
        <v>61.173589176</v>
      </c>
      <c r="F19">
        <v>31.137434339999999</v>
      </c>
    </row>
    <row r="20" spans="1:6" x14ac:dyDescent="0.3">
      <c r="A20" s="5" t="s">
        <v>219</v>
      </c>
      <c r="B20" s="5" t="s">
        <v>220</v>
      </c>
      <c r="C20" s="5" t="s">
        <v>201</v>
      </c>
      <c r="D20">
        <v>8.84131690303224</v>
      </c>
      <c r="E20">
        <v>96.647636712400001</v>
      </c>
      <c r="F20">
        <v>12.0092909496</v>
      </c>
    </row>
    <row r="21" spans="1:6" x14ac:dyDescent="0.3">
      <c r="A21" s="5" t="s">
        <v>221</v>
      </c>
      <c r="B21" s="5" t="s">
        <v>222</v>
      </c>
      <c r="C21" s="5" t="s">
        <v>201</v>
      </c>
      <c r="D21">
        <v>4.94613588033822</v>
      </c>
      <c r="E21">
        <v>32.091470511799997</v>
      </c>
      <c r="F21">
        <v>22.433973007100001</v>
      </c>
    </row>
    <row r="22" spans="1:6" x14ac:dyDescent="0.3">
      <c r="A22" s="5" t="s">
        <v>39</v>
      </c>
      <c r="B22" s="5" t="s">
        <v>40</v>
      </c>
      <c r="C22" s="5" t="s">
        <v>201</v>
      </c>
      <c r="D22">
        <v>8.9864666646352092</v>
      </c>
      <c r="E22">
        <v>6.199193427</v>
      </c>
      <c r="F22">
        <v>15.007523902100001</v>
      </c>
    </row>
    <row r="23" spans="1:6" x14ac:dyDescent="0.3">
      <c r="A23" s="5" t="s">
        <v>111</v>
      </c>
      <c r="B23" s="5" t="s">
        <v>112</v>
      </c>
      <c r="C23" s="5" t="s">
        <v>201</v>
      </c>
      <c r="D23">
        <v>1.8307982362172299</v>
      </c>
      <c r="E23">
        <v>87.9113537888</v>
      </c>
      <c r="F23">
        <v>73.563137067300005</v>
      </c>
    </row>
    <row r="24" spans="1:6" x14ac:dyDescent="0.3">
      <c r="A24" s="5" t="s">
        <v>113</v>
      </c>
      <c r="B24" s="5" t="s">
        <v>481</v>
      </c>
      <c r="C24" s="5" t="s">
        <v>201</v>
      </c>
      <c r="D24">
        <v>9.2348799412001092</v>
      </c>
      <c r="E24">
        <v>49.958896025100003</v>
      </c>
      <c r="F24">
        <v>70.300695236400003</v>
      </c>
    </row>
    <row r="25" spans="1:6" x14ac:dyDescent="0.3">
      <c r="A25" s="5" t="s">
        <v>223</v>
      </c>
      <c r="B25" s="5" t="s">
        <v>224</v>
      </c>
      <c r="C25" s="5" t="s">
        <v>201</v>
      </c>
      <c r="D25">
        <v>9.8442067600070704</v>
      </c>
      <c r="E25">
        <v>63.656239285399998</v>
      </c>
      <c r="F25">
        <v>41.585756829200001</v>
      </c>
    </row>
    <row r="26" spans="1:6" x14ac:dyDescent="0.3">
      <c r="A26" s="5" t="s">
        <v>225</v>
      </c>
      <c r="B26" s="5" t="s">
        <v>226</v>
      </c>
      <c r="C26" s="5" t="s">
        <v>201</v>
      </c>
      <c r="D26">
        <v>4.7787856637753698</v>
      </c>
      <c r="E26">
        <v>84.852944907999998</v>
      </c>
      <c r="F26">
        <v>10.6136430056</v>
      </c>
    </row>
    <row r="27" spans="1:6" x14ac:dyDescent="0.3">
      <c r="A27" s="5" t="s">
        <v>227</v>
      </c>
      <c r="B27" s="5" t="s">
        <v>228</v>
      </c>
      <c r="C27" s="5" t="s">
        <v>201</v>
      </c>
      <c r="D27">
        <v>7.5673555614181698</v>
      </c>
      <c r="E27">
        <v>35.725909163600001</v>
      </c>
      <c r="F27">
        <v>54.140955763199997</v>
      </c>
    </row>
    <row r="28" spans="1:6" x14ac:dyDescent="0.3">
      <c r="A28" s="5" t="s">
        <v>229</v>
      </c>
      <c r="B28" s="5" t="s">
        <v>230</v>
      </c>
      <c r="C28" s="5" t="s">
        <v>201</v>
      </c>
      <c r="D28">
        <v>7.3118375655027297</v>
      </c>
      <c r="E28">
        <v>22.505801612900001</v>
      </c>
      <c r="F28">
        <v>12.1122881161</v>
      </c>
    </row>
    <row r="29" spans="1:6" x14ac:dyDescent="0.3">
      <c r="A29" s="5" t="s">
        <v>231</v>
      </c>
      <c r="B29" s="5" t="s">
        <v>482</v>
      </c>
      <c r="C29" s="5" t="s">
        <v>201</v>
      </c>
      <c r="D29">
        <v>9.2719442856653504</v>
      </c>
      <c r="E29">
        <v>35.765437101899998</v>
      </c>
      <c r="F29">
        <v>12.1562793471</v>
      </c>
    </row>
    <row r="30" spans="1:6" x14ac:dyDescent="0.3">
      <c r="A30" s="5" t="s">
        <v>41</v>
      </c>
      <c r="B30" s="5" t="s">
        <v>483</v>
      </c>
      <c r="C30" s="5" t="s">
        <v>201</v>
      </c>
      <c r="D30">
        <v>9.3660097595413205</v>
      </c>
      <c r="E30">
        <v>46.500707310099997</v>
      </c>
      <c r="F30">
        <v>11.6922933281</v>
      </c>
    </row>
    <row r="31" spans="1:6" x14ac:dyDescent="0.3">
      <c r="A31" s="5" t="s">
        <v>232</v>
      </c>
      <c r="B31" s="5" t="s">
        <v>233</v>
      </c>
      <c r="C31" s="5" t="s">
        <v>201</v>
      </c>
      <c r="D31">
        <v>5.4986617034021901</v>
      </c>
      <c r="E31">
        <v>43.658979999899998</v>
      </c>
      <c r="F31">
        <v>21.631463608000001</v>
      </c>
    </row>
    <row r="32" spans="1:6" x14ac:dyDescent="0.3">
      <c r="A32" s="5" t="s">
        <v>234</v>
      </c>
      <c r="B32" s="5" t="s">
        <v>235</v>
      </c>
      <c r="C32" s="5" t="s">
        <v>201</v>
      </c>
      <c r="D32">
        <v>6.8137801496433603</v>
      </c>
      <c r="E32">
        <v>52.7960274709</v>
      </c>
      <c r="F32">
        <v>468.52656030190002</v>
      </c>
    </row>
    <row r="33" spans="1:6" x14ac:dyDescent="0.3">
      <c r="A33" s="5" t="s">
        <v>236</v>
      </c>
      <c r="B33" s="5" t="s">
        <v>484</v>
      </c>
      <c r="C33" s="5" t="s">
        <v>201</v>
      </c>
      <c r="D33">
        <v>8.5781470247109901</v>
      </c>
      <c r="E33">
        <v>34.543718546900003</v>
      </c>
      <c r="F33">
        <v>31.401205756500001</v>
      </c>
    </row>
    <row r="34" spans="1:6" x14ac:dyDescent="0.3">
      <c r="A34" s="5" t="s">
        <v>114</v>
      </c>
      <c r="B34" s="5" t="s">
        <v>115</v>
      </c>
      <c r="C34" s="5" t="s">
        <v>201</v>
      </c>
      <c r="D34">
        <v>6.51483019511811</v>
      </c>
      <c r="E34">
        <v>76.100422110400004</v>
      </c>
      <c r="F34">
        <v>12.6220071135</v>
      </c>
    </row>
    <row r="35" spans="1:6" x14ac:dyDescent="0.3">
      <c r="A35" s="5" t="s">
        <v>97</v>
      </c>
      <c r="B35" s="5" t="s">
        <v>98</v>
      </c>
      <c r="C35" s="5" t="s">
        <v>201</v>
      </c>
      <c r="D35">
        <v>4.7361790401975297</v>
      </c>
      <c r="E35">
        <v>31.808342829099999</v>
      </c>
      <c r="F35">
        <v>20.192860488899999</v>
      </c>
    </row>
    <row r="36" spans="1:6" x14ac:dyDescent="0.3">
      <c r="A36" s="5" t="s">
        <v>237</v>
      </c>
      <c r="B36" s="5" t="s">
        <v>238</v>
      </c>
      <c r="C36" s="5" t="s">
        <v>201</v>
      </c>
      <c r="D36">
        <v>5.6547501950257404</v>
      </c>
      <c r="E36">
        <v>72.629221817100003</v>
      </c>
      <c r="F36">
        <v>36.165360051999997</v>
      </c>
    </row>
    <row r="37" spans="1:6" x14ac:dyDescent="0.3">
      <c r="A37" s="5" t="s">
        <v>239</v>
      </c>
      <c r="B37" s="5" t="s">
        <v>240</v>
      </c>
      <c r="C37" s="5" t="s">
        <v>201</v>
      </c>
      <c r="D37">
        <v>7.7013319876868902</v>
      </c>
      <c r="E37">
        <v>9.6390654002999998</v>
      </c>
      <c r="F37">
        <v>227.04590711829999</v>
      </c>
    </row>
    <row r="38" spans="1:6" x14ac:dyDescent="0.3">
      <c r="A38" s="5" t="s">
        <v>116</v>
      </c>
      <c r="B38" s="5" t="s">
        <v>485</v>
      </c>
      <c r="C38" s="5" t="s">
        <v>201</v>
      </c>
      <c r="D38">
        <v>9.1458048405545007</v>
      </c>
      <c r="E38">
        <v>43.133401953899998</v>
      </c>
      <c r="F38">
        <v>23.399143796200001</v>
      </c>
    </row>
    <row r="39" spans="1:6" x14ac:dyDescent="0.3">
      <c r="A39" s="5" t="s">
        <v>241</v>
      </c>
      <c r="B39" s="5" t="s">
        <v>486</v>
      </c>
      <c r="C39" s="5" t="s">
        <v>201</v>
      </c>
      <c r="D39">
        <v>4.0200864599566701</v>
      </c>
      <c r="E39">
        <v>0.3757355892</v>
      </c>
      <c r="F39">
        <v>262.15483028720001</v>
      </c>
    </row>
    <row r="40" spans="1:6" x14ac:dyDescent="0.3">
      <c r="A40" s="5"/>
      <c r="B40" s="5"/>
      <c r="C40" s="5"/>
    </row>
    <row r="41" spans="1:6" x14ac:dyDescent="0.3">
      <c r="A41" s="5"/>
      <c r="B41" s="5"/>
      <c r="C41" s="5"/>
    </row>
    <row r="42" spans="1:6" x14ac:dyDescent="0.3">
      <c r="A42" s="5"/>
      <c r="B42" s="5"/>
      <c r="C42" s="5"/>
    </row>
    <row r="43" spans="1:6" x14ac:dyDescent="0.3">
      <c r="A43" s="5"/>
      <c r="B43" s="5"/>
      <c r="C43" s="5"/>
    </row>
    <row r="44" spans="1:6" x14ac:dyDescent="0.3">
      <c r="A44" s="5"/>
      <c r="B44" s="5"/>
      <c r="C44" s="5"/>
    </row>
    <row r="45" spans="1:6" x14ac:dyDescent="0.3">
      <c r="A45" s="5"/>
      <c r="B45" s="5"/>
      <c r="C45" s="5"/>
    </row>
    <row r="46" spans="1:6" x14ac:dyDescent="0.3">
      <c r="A46" s="5"/>
      <c r="B46" s="5"/>
      <c r="C46" s="5"/>
    </row>
    <row r="47" spans="1:6" x14ac:dyDescent="0.3">
      <c r="A47" s="5"/>
      <c r="B47" s="5"/>
      <c r="C47" s="5"/>
    </row>
    <row r="48" spans="1:6" x14ac:dyDescent="0.3">
      <c r="A48" s="5"/>
      <c r="B48" s="5"/>
      <c r="C48" s="5"/>
    </row>
    <row r="49" spans="1:6" x14ac:dyDescent="0.3">
      <c r="A49" s="5"/>
      <c r="B49" s="5"/>
      <c r="C49" s="5"/>
    </row>
    <row r="50" spans="1:6" x14ac:dyDescent="0.3">
      <c r="A50" s="5"/>
      <c r="B50" s="5"/>
      <c r="C50" s="5"/>
    </row>
    <row r="51" spans="1:6" x14ac:dyDescent="0.3">
      <c r="A51" s="5"/>
      <c r="B51" s="5"/>
      <c r="C51" s="5"/>
    </row>
    <row r="52" spans="1:6" x14ac:dyDescent="0.3">
      <c r="A52" s="5"/>
      <c r="B52" s="5"/>
      <c r="C52" s="5"/>
    </row>
    <row r="53" spans="1:6" x14ac:dyDescent="0.3">
      <c r="A53" s="5"/>
      <c r="B53" s="5"/>
      <c r="C53" s="5"/>
    </row>
    <row r="54" spans="1:6" x14ac:dyDescent="0.3">
      <c r="A54" s="5"/>
      <c r="B54" s="5"/>
      <c r="C54" s="5"/>
    </row>
    <row r="55" spans="1:6" x14ac:dyDescent="0.3">
      <c r="A55" s="5"/>
      <c r="B55" s="5"/>
      <c r="C55" s="5"/>
    </row>
    <row r="56" spans="1:6" x14ac:dyDescent="0.3">
      <c r="A56" s="5"/>
      <c r="B56" s="5"/>
      <c r="C56" s="5"/>
    </row>
    <row r="57" spans="1:6" x14ac:dyDescent="0.3">
      <c r="A57" s="5"/>
      <c r="B57" s="5"/>
      <c r="C57" s="5"/>
    </row>
    <row r="58" spans="1:6" x14ac:dyDescent="0.3">
      <c r="A58" s="5" t="s">
        <v>193</v>
      </c>
      <c r="B58" t="s">
        <v>194</v>
      </c>
      <c r="C58" t="s">
        <v>14</v>
      </c>
      <c r="D58">
        <v>5.8820925680556497</v>
      </c>
      <c r="E58">
        <v>39.272672333999999</v>
      </c>
      <c r="F58">
        <v>15.640485442299999</v>
      </c>
    </row>
    <row r="59" spans="1:6" x14ac:dyDescent="0.3">
      <c r="A59" s="5" t="s">
        <v>117</v>
      </c>
      <c r="B59" t="s">
        <v>118</v>
      </c>
      <c r="C59" t="s">
        <v>14</v>
      </c>
      <c r="D59">
        <v>9.0495242929882007</v>
      </c>
      <c r="E59">
        <v>66.756937605800005</v>
      </c>
      <c r="F59">
        <v>23.9363271293</v>
      </c>
    </row>
    <row r="60" spans="1:6" x14ac:dyDescent="0.3">
      <c r="A60" s="5" t="s">
        <v>99</v>
      </c>
      <c r="B60" t="s">
        <v>100</v>
      </c>
      <c r="C60" t="s">
        <v>14</v>
      </c>
      <c r="D60">
        <v>9.2156945318495502</v>
      </c>
      <c r="E60">
        <v>67.872648976899995</v>
      </c>
      <c r="F60">
        <v>159.12022758820001</v>
      </c>
    </row>
    <row r="61" spans="1:6" x14ac:dyDescent="0.3">
      <c r="A61" s="5" t="s">
        <v>35</v>
      </c>
      <c r="B61" t="s">
        <v>36</v>
      </c>
      <c r="C61" t="s">
        <v>14</v>
      </c>
      <c r="D61">
        <v>2.71934079688765</v>
      </c>
      <c r="E61">
        <v>35.064428052799997</v>
      </c>
      <c r="F61">
        <v>31.394811777800001</v>
      </c>
    </row>
    <row r="62" spans="1:6" x14ac:dyDescent="0.3">
      <c r="A62" s="5" t="s">
        <v>37</v>
      </c>
      <c r="B62" t="s">
        <v>38</v>
      </c>
      <c r="C62" t="s">
        <v>14</v>
      </c>
      <c r="D62">
        <v>2.8595209560198098</v>
      </c>
      <c r="E62">
        <v>72.297588706300004</v>
      </c>
      <c r="F62">
        <v>50.7690267523</v>
      </c>
    </row>
    <row r="63" spans="1:6" x14ac:dyDescent="0.3">
      <c r="A63" s="5" t="s">
        <v>101</v>
      </c>
      <c r="B63" t="s">
        <v>102</v>
      </c>
      <c r="C63" t="s">
        <v>14</v>
      </c>
      <c r="D63">
        <v>7.6343961386567996</v>
      </c>
      <c r="E63">
        <v>27.974907347999999</v>
      </c>
      <c r="F63">
        <v>22.896473330500001</v>
      </c>
    </row>
    <row r="64" spans="1:6" x14ac:dyDescent="0.3">
      <c r="A64" s="5" t="s">
        <v>103</v>
      </c>
      <c r="B64" t="s">
        <v>104</v>
      </c>
      <c r="C64" t="s">
        <v>14</v>
      </c>
      <c r="D64">
        <v>4.5923699649330096</v>
      </c>
      <c r="E64">
        <v>12.447630698099999</v>
      </c>
      <c r="F64">
        <v>34.184591586800003</v>
      </c>
    </row>
    <row r="65" spans="1:6" x14ac:dyDescent="0.3">
      <c r="A65" s="5" t="s">
        <v>105</v>
      </c>
      <c r="B65" t="s">
        <v>106</v>
      </c>
      <c r="C65" t="s">
        <v>14</v>
      </c>
      <c r="D65">
        <v>1.1266001474960901</v>
      </c>
      <c r="E65">
        <v>47.442100379899998</v>
      </c>
      <c r="F65">
        <v>10.1293754767</v>
      </c>
    </row>
  </sheetData>
  <pageMargins left="0.7" right="0.7" top="0.75" bottom="0.75" header="0.3" footer="0.3"/>
  <customProperties>
    <customPr name="REFI_OFFICE_FUNCTION_DATA" r:id="rId1"/>
  </customPropertie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M49"/>
  <sheetViews>
    <sheetView workbookViewId="0">
      <selection activeCell="B2" sqref="B2"/>
    </sheetView>
  </sheetViews>
  <sheetFormatPr defaultRowHeight="12.45" x14ac:dyDescent="0.3"/>
  <cols>
    <col min="1" max="1" width="10.84375" customWidth="1"/>
    <col min="2" max="2" width="11.61328125" customWidth="1"/>
    <col min="3" max="3" width="12.61328125" customWidth="1"/>
    <col min="4" max="4" width="9.23046875" bestFit="1" customWidth="1"/>
    <col min="5" max="10" width="9" bestFit="1" customWidth="1"/>
  </cols>
  <sheetData>
    <row r="1" spans="1:65" x14ac:dyDescent="0.3">
      <c r="B1" s="5" t="s">
        <v>200</v>
      </c>
      <c r="C1" s="5" t="s">
        <v>202</v>
      </c>
      <c r="D1" s="5" t="s">
        <v>91</v>
      </c>
      <c r="E1" s="5" t="s">
        <v>93</v>
      </c>
      <c r="F1" s="5" t="s">
        <v>94</v>
      </c>
      <c r="G1" s="5" t="s">
        <v>107</v>
      </c>
      <c r="H1" s="5" t="s">
        <v>204</v>
      </c>
      <c r="I1" s="5" t="s">
        <v>16</v>
      </c>
      <c r="J1" s="5" t="s">
        <v>206</v>
      </c>
      <c r="K1" s="5" t="s">
        <v>207</v>
      </c>
      <c r="L1" s="5" t="s">
        <v>209</v>
      </c>
      <c r="M1" s="5" t="s">
        <v>210</v>
      </c>
      <c r="N1" s="5" t="s">
        <v>212</v>
      </c>
      <c r="O1" s="5" t="s">
        <v>214</v>
      </c>
      <c r="P1" s="5" t="s">
        <v>24</v>
      </c>
      <c r="Q1" s="5" t="s">
        <v>216</v>
      </c>
      <c r="R1" s="5" t="s">
        <v>109</v>
      </c>
      <c r="S1" s="5" t="s">
        <v>218</v>
      </c>
      <c r="T1" s="5" t="s">
        <v>219</v>
      </c>
      <c r="U1" s="5" t="s">
        <v>221</v>
      </c>
      <c r="V1" s="5" t="s">
        <v>39</v>
      </c>
      <c r="W1" s="5" t="s">
        <v>111</v>
      </c>
      <c r="X1" s="5" t="s">
        <v>113</v>
      </c>
      <c r="Y1" s="5" t="s">
        <v>223</v>
      </c>
      <c r="Z1" s="5" t="s">
        <v>225</v>
      </c>
      <c r="AA1" s="5" t="s">
        <v>227</v>
      </c>
      <c r="AB1" s="5" t="s">
        <v>229</v>
      </c>
      <c r="AC1" s="5" t="s">
        <v>231</v>
      </c>
      <c r="AD1" s="5" t="s">
        <v>41</v>
      </c>
      <c r="AE1" s="5" t="s">
        <v>232</v>
      </c>
      <c r="AF1" s="5" t="s">
        <v>234</v>
      </c>
      <c r="AG1" s="5" t="s">
        <v>236</v>
      </c>
      <c r="AH1" s="5" t="s">
        <v>114</v>
      </c>
      <c r="AI1" s="5" t="s">
        <v>97</v>
      </c>
      <c r="AJ1" s="5" t="s">
        <v>237</v>
      </c>
      <c r="AK1" s="5" t="s">
        <v>239</v>
      </c>
      <c r="AL1" s="5" t="s">
        <v>116</v>
      </c>
      <c r="AM1" s="5" t="s">
        <v>241</v>
      </c>
      <c r="AN1" s="5"/>
      <c r="AO1" s="5"/>
      <c r="AP1" s="5"/>
      <c r="AQ1" s="5"/>
      <c r="AR1" s="5"/>
      <c r="AS1" s="5"/>
      <c r="AT1" s="5"/>
      <c r="AU1" s="5"/>
      <c r="AV1" s="5"/>
      <c r="AW1" s="5"/>
      <c r="AX1" s="5"/>
      <c r="AY1" s="5"/>
      <c r="AZ1" s="5"/>
      <c r="BA1" s="5"/>
      <c r="BB1" s="5"/>
      <c r="BC1" s="5"/>
      <c r="BD1" s="5"/>
      <c r="BE1" s="5"/>
      <c r="BF1" s="5"/>
      <c r="BG1" s="5"/>
      <c r="BH1" s="5"/>
      <c r="BI1" s="5"/>
      <c r="BJ1" s="5"/>
      <c r="BK1" s="5"/>
      <c r="BL1" s="5"/>
      <c r="BM1" s="5"/>
    </row>
    <row r="2" spans="1:65" x14ac:dyDescent="0.3">
      <c r="B2" s="3" t="str">
        <f>_xll.RHistory(B1,"TRDPRC_1.TIMESTAMP;TRDPRC_1.CLOSE","START:01JAN21 END:31DEC23 INTERVAL:1MO ADJUSTED:Y TIMEZONE:LOCAL",,"SORT:ASC TSREPEAT:N CH:Fd",A3)</f>
        <v>Updated at 09:51:00</v>
      </c>
      <c r="C2" s="3" t="str">
        <f>_xll.RHistory(C1,"TRDPRC_1.CLOSE","START:01JAN21 END:31DEC23 INTERVAL:1MO ADJUSTED:Y TIMEZONE:LOCAL",,"SORT:ASC TSREPEAT:N CH:Fd",C3)</f>
        <v>Updated at 09:51:00</v>
      </c>
      <c r="D2" s="3" t="str">
        <f>_xll.RHistory(D1,"TRDPRC_1.CLOSE","START:01JAN21 END:31DEC23 INTERVAL:1MO ADJUSTED:Y TIMEZONE:LOCAL",,"SORT:ASC TSREPEAT:N CH:Fd",D3)</f>
        <v>Updated at 09:51:00</v>
      </c>
      <c r="E2" s="3" t="str">
        <f>_xll.RHistory(E1,"TRDPRC_1.CLOSE","START:01JAN21 END:31DEC23 INTERVAL:1MO ADJUSTED:Y TIMEZONE:LOCAL",,"SORT:ASC TSREPEAT:N CH:Fd",E3)</f>
        <v>Updated at 09:51:00</v>
      </c>
      <c r="F2" s="3" t="str">
        <f>_xll.RHistory(F1,"TRDPRC_1.CLOSE","START:01JAN21 END:31DEC23 INTERVAL:1MO ADJUSTED:Y TIMEZONE:LOCAL",,"SORT:ASC TSREPEAT:N CH:Fd",F3)</f>
        <v>Updated at 09:51:00</v>
      </c>
      <c r="G2" s="3" t="str">
        <f>_xll.RHistory(G1,"TRDPRC_1.CLOSE","START:01JAN21 END:31DEC23 INTERVAL:1MO ADJUSTED:Y TIMEZONE:LOCAL",,"SORT:ASC TSREPEAT:N CH:Fd",G3)</f>
        <v>Updated at 09:51:00</v>
      </c>
      <c r="H2" s="3" t="str">
        <f>_xll.RHistory(H1,"TRDPRC_1.CLOSE","START:01JAN21 END:31DEC23 INTERVAL:1MO ADJUSTED:Y TIMEZONE:LOCAL",,"SORT:ASC TSREPEAT:N CH:Fd",H3)</f>
        <v>Updated at 09:51:00</v>
      </c>
      <c r="I2" s="3" t="str">
        <f>_xll.RHistory(I1,"TRDPRC_1.CLOSE","START:01JAN21 END:31DEC23 INTERVAL:1MO ADJUSTED:Y TIMEZONE:LOCAL",,"SORT:ASC TSREPEAT:N CH:Fd",I3)</f>
        <v>Updated at 09:51:01</v>
      </c>
      <c r="J2" s="3" t="str">
        <f>_xll.RHistory(J1,"TRDPRC_1.CLOSE","START:01JAN21 END:31DEC23 INTERVAL:1MO ADJUSTED:Y TIMEZONE:LOCAL",,"SORT:ASC TSREPEAT:N CH:Fd",J3)</f>
        <v>Updated at 09:51:00</v>
      </c>
      <c r="K2" s="3" t="str">
        <f>_xll.RHistory(K1,"TRDPRC_1.CLOSE","START:01JAN21 END:31DEC23 INTERVAL:1MO ADJUSTED:Y TIMEZONE:LOCAL",,"SORT:ASC TSREPEAT:N CH:Fd",K3)</f>
        <v>Updated at 09:51:00</v>
      </c>
      <c r="L2" s="3"/>
      <c r="M2" s="3"/>
      <c r="N2" s="3"/>
      <c r="O2" s="3"/>
      <c r="P2" s="3"/>
      <c r="Q2" s="3"/>
      <c r="R2" s="3"/>
      <c r="S2" s="3"/>
      <c r="T2" s="3"/>
      <c r="U2" s="3"/>
      <c r="V2" s="3"/>
      <c r="W2" s="3"/>
      <c r="X2" s="3"/>
      <c r="Y2" s="3"/>
      <c r="Z2" s="3"/>
      <c r="AA2" s="3"/>
      <c r="AB2" s="3"/>
      <c r="AC2" s="3"/>
      <c r="AD2" s="3"/>
      <c r="AE2" s="3"/>
      <c r="AF2" s="3"/>
      <c r="AG2" s="3"/>
      <c r="AH2" s="3"/>
      <c r="AI2" s="3"/>
      <c r="AJ2" s="3"/>
      <c r="AK2" s="3"/>
      <c r="AL2" s="3"/>
      <c r="AM2" s="3"/>
    </row>
    <row r="3" spans="1:65" x14ac:dyDescent="0.3">
      <c r="A3" s="5" t="s">
        <v>2</v>
      </c>
      <c r="B3" s="8" t="s">
        <v>1</v>
      </c>
      <c r="C3" s="5" t="s">
        <v>1</v>
      </c>
      <c r="D3" s="5" t="s">
        <v>1</v>
      </c>
      <c r="E3" s="5" t="s">
        <v>1</v>
      </c>
      <c r="F3" s="5" t="s">
        <v>1</v>
      </c>
      <c r="G3" s="5" t="s">
        <v>1</v>
      </c>
      <c r="H3" s="5" t="s">
        <v>1</v>
      </c>
      <c r="I3" s="5" t="s">
        <v>1</v>
      </c>
      <c r="J3" s="5" t="s">
        <v>1</v>
      </c>
      <c r="K3" s="5" t="s">
        <v>1</v>
      </c>
    </row>
    <row r="4" spans="1:65" x14ac:dyDescent="0.3">
      <c r="A4" s="2">
        <v>44227</v>
      </c>
      <c r="B4" s="11">
        <v>28462.707971</v>
      </c>
      <c r="C4" s="9">
        <v>109223.325</v>
      </c>
      <c r="D4" s="9">
        <v>2945</v>
      </c>
      <c r="E4" s="9">
        <v>9766.3505499999992</v>
      </c>
      <c r="F4" s="9">
        <v>15850</v>
      </c>
      <c r="G4" s="9">
        <v>36500</v>
      </c>
      <c r="H4" s="9">
        <v>12550</v>
      </c>
      <c r="I4" s="9">
        <v>17888.906778</v>
      </c>
      <c r="J4" s="9">
        <v>70000</v>
      </c>
      <c r="K4">
        <v>3380</v>
      </c>
    </row>
    <row r="5" spans="1:65" x14ac:dyDescent="0.3">
      <c r="A5" s="2">
        <v>44255</v>
      </c>
      <c r="B5" s="11">
        <v>26937.920043999999</v>
      </c>
      <c r="C5" s="9">
        <v>112621.38400000001</v>
      </c>
      <c r="D5" s="9">
        <v>3220</v>
      </c>
      <c r="E5" s="9">
        <v>10186.911099999999</v>
      </c>
      <c r="F5" s="9">
        <v>17250</v>
      </c>
      <c r="G5" s="9">
        <v>38700</v>
      </c>
      <c r="H5" s="9">
        <v>12050</v>
      </c>
      <c r="I5" s="9">
        <v>16333.3415</v>
      </c>
      <c r="J5" s="9">
        <v>71200</v>
      </c>
      <c r="K5">
        <v>3780</v>
      </c>
    </row>
    <row r="6" spans="1:65" x14ac:dyDescent="0.3">
      <c r="A6" s="2">
        <v>44286</v>
      </c>
      <c r="B6" s="11">
        <v>27399.976991</v>
      </c>
      <c r="C6" s="9">
        <v>104854.39200000001</v>
      </c>
      <c r="D6" s="9">
        <v>3610</v>
      </c>
      <c r="E6" s="9">
        <v>11915.882250000001</v>
      </c>
      <c r="F6" s="9">
        <v>18500</v>
      </c>
      <c r="G6" s="9">
        <v>44000</v>
      </c>
      <c r="H6" s="9">
        <v>13200</v>
      </c>
      <c r="I6" s="9">
        <v>15300.00765</v>
      </c>
      <c r="J6" s="9">
        <v>72500</v>
      </c>
      <c r="K6">
        <v>4880</v>
      </c>
    </row>
    <row r="7" spans="1:65" x14ac:dyDescent="0.3">
      <c r="A7" s="2">
        <v>44316</v>
      </c>
      <c r="B7" s="11">
        <v>26937.920043999999</v>
      </c>
      <c r="C7" s="9">
        <v>119902.939</v>
      </c>
      <c r="D7" s="9">
        <v>5800</v>
      </c>
      <c r="E7" s="9">
        <v>12710.2744</v>
      </c>
      <c r="F7" s="9">
        <v>18600</v>
      </c>
      <c r="G7" s="9">
        <v>41250</v>
      </c>
      <c r="H7" s="9">
        <v>13150</v>
      </c>
      <c r="I7" s="9">
        <v>18866.676100000001</v>
      </c>
      <c r="J7" s="9">
        <v>70300</v>
      </c>
      <c r="K7">
        <v>4775</v>
      </c>
    </row>
    <row r="8" spans="1:65" x14ac:dyDescent="0.3">
      <c r="A8" s="2">
        <v>44347</v>
      </c>
      <c r="B8" s="11">
        <v>26799.302960000001</v>
      </c>
      <c r="C8" s="9">
        <v>121359.25</v>
      </c>
      <c r="D8" s="9">
        <v>5390</v>
      </c>
      <c r="E8" s="9">
        <v>13037.377049999999</v>
      </c>
      <c r="F8" s="9">
        <v>20350</v>
      </c>
      <c r="G8" s="9">
        <v>41400</v>
      </c>
      <c r="H8" s="9">
        <v>15000</v>
      </c>
      <c r="I8" s="9">
        <v>19300.00965</v>
      </c>
      <c r="J8" s="9">
        <v>92300</v>
      </c>
      <c r="K8">
        <v>4750</v>
      </c>
    </row>
    <row r="9" spans="1:65" x14ac:dyDescent="0.3">
      <c r="A9" s="2">
        <v>44377</v>
      </c>
      <c r="B9" s="11">
        <v>27677.211159999999</v>
      </c>
      <c r="C9" s="9">
        <v>117961.19100000001</v>
      </c>
      <c r="D9" s="9">
        <v>5500</v>
      </c>
      <c r="E9" s="9">
        <v>12803.7323</v>
      </c>
      <c r="F9" s="9">
        <v>20350</v>
      </c>
      <c r="G9" s="9">
        <v>38200</v>
      </c>
      <c r="H9" s="9">
        <v>14250</v>
      </c>
      <c r="I9" s="9">
        <v>18866.676100000001</v>
      </c>
      <c r="J9" s="9">
        <v>87100</v>
      </c>
      <c r="K9">
        <v>4875</v>
      </c>
    </row>
    <row r="10" spans="1:65" x14ac:dyDescent="0.3">
      <c r="A10" s="2">
        <v>44408</v>
      </c>
      <c r="B10" s="9">
        <v>26706.89157</v>
      </c>
      <c r="C10" s="9">
        <v>121844.68700000001</v>
      </c>
      <c r="D10" s="9">
        <v>5130</v>
      </c>
      <c r="E10" s="9">
        <v>12570.08755</v>
      </c>
      <c r="F10" s="9">
        <v>17950</v>
      </c>
      <c r="G10" s="9">
        <v>36550</v>
      </c>
      <c r="H10" s="9">
        <v>13600</v>
      </c>
      <c r="I10" s="9">
        <v>18666.675999999999</v>
      </c>
      <c r="J10" s="9">
        <v>82900</v>
      </c>
      <c r="K10">
        <v>4625</v>
      </c>
    </row>
    <row r="11" spans="1:65" x14ac:dyDescent="0.3">
      <c r="A11" s="2">
        <v>44439</v>
      </c>
      <c r="B11" s="9">
        <v>25089.692254000001</v>
      </c>
      <c r="C11" s="9">
        <v>111650.51</v>
      </c>
      <c r="D11" s="9">
        <v>4515</v>
      </c>
      <c r="E11" s="9">
        <v>13037.377049999999</v>
      </c>
      <c r="F11" s="9">
        <v>17250</v>
      </c>
      <c r="G11" s="9">
        <v>35300</v>
      </c>
      <c r="H11" s="9">
        <v>13650</v>
      </c>
      <c r="I11" s="9">
        <v>19866.676599999999</v>
      </c>
      <c r="J11" s="9">
        <v>81500</v>
      </c>
      <c r="K11">
        <v>4280</v>
      </c>
    </row>
    <row r="12" spans="1:65" x14ac:dyDescent="0.3">
      <c r="A12" s="2">
        <v>44469</v>
      </c>
      <c r="B12" s="9">
        <v>23426.287241999999</v>
      </c>
      <c r="C12" s="9">
        <v>113106.821</v>
      </c>
      <c r="D12" s="9">
        <v>4210</v>
      </c>
      <c r="E12" s="9">
        <v>13177.563899999999</v>
      </c>
      <c r="F12" s="9">
        <v>15900</v>
      </c>
      <c r="G12" s="9">
        <v>33600</v>
      </c>
      <c r="H12" s="9">
        <v>13800</v>
      </c>
      <c r="I12" s="9">
        <v>20300.010149999998</v>
      </c>
      <c r="J12" s="9">
        <v>76600</v>
      </c>
      <c r="K12">
        <v>4505</v>
      </c>
    </row>
    <row r="13" spans="1:65" x14ac:dyDescent="0.3">
      <c r="A13" s="2">
        <v>44500</v>
      </c>
      <c r="B13" s="9">
        <v>21578.059452000001</v>
      </c>
      <c r="C13" s="9">
        <v>102427.20699999999</v>
      </c>
      <c r="D13" s="9">
        <v>4045</v>
      </c>
      <c r="E13" s="9">
        <v>13037.377049999999</v>
      </c>
      <c r="F13" s="9">
        <v>16700</v>
      </c>
      <c r="G13" s="9">
        <v>34350</v>
      </c>
      <c r="H13" s="9">
        <v>13300</v>
      </c>
      <c r="I13" s="9">
        <v>19000.0095</v>
      </c>
      <c r="J13" s="9">
        <v>76500</v>
      </c>
      <c r="K13">
        <v>4515</v>
      </c>
    </row>
    <row r="14" spans="1:65" x14ac:dyDescent="0.3">
      <c r="A14" s="2">
        <v>44530</v>
      </c>
      <c r="B14" s="9">
        <v>19591.214576999999</v>
      </c>
      <c r="C14" s="9">
        <v>107281.577</v>
      </c>
      <c r="D14" s="9">
        <v>3025</v>
      </c>
      <c r="E14" s="9">
        <v>11542.050649999999</v>
      </c>
      <c r="F14" s="9">
        <v>15150</v>
      </c>
      <c r="G14" s="9">
        <v>30500</v>
      </c>
      <c r="H14" s="9">
        <v>13000</v>
      </c>
      <c r="I14" s="9">
        <v>18166.675749999999</v>
      </c>
      <c r="J14" s="9">
        <v>67800</v>
      </c>
      <c r="K14">
        <v>3465</v>
      </c>
    </row>
    <row r="15" spans="1:65" x14ac:dyDescent="0.3">
      <c r="A15" s="2">
        <v>44561</v>
      </c>
      <c r="B15" s="9">
        <v>21701.885939</v>
      </c>
      <c r="C15" s="9">
        <v>111650.51</v>
      </c>
      <c r="D15" s="9">
        <v>3375</v>
      </c>
      <c r="E15" s="9">
        <v>13500</v>
      </c>
      <c r="F15" s="9">
        <v>15700</v>
      </c>
      <c r="G15" s="9">
        <v>33300</v>
      </c>
      <c r="H15" s="9">
        <v>13750</v>
      </c>
      <c r="I15" s="9">
        <v>18866.676100000001</v>
      </c>
      <c r="J15" s="9">
        <v>70800</v>
      </c>
      <c r="K15">
        <v>3710</v>
      </c>
    </row>
    <row r="16" spans="1:65" x14ac:dyDescent="0.3">
      <c r="A16" s="2">
        <v>44592</v>
      </c>
      <c r="B16" s="9">
        <v>18322.864225000001</v>
      </c>
      <c r="C16" s="9">
        <v>96019.438599999994</v>
      </c>
      <c r="D16" s="9">
        <v>3540</v>
      </c>
      <c r="E16" s="9">
        <v>12250</v>
      </c>
      <c r="F16" s="9">
        <v>12950</v>
      </c>
      <c r="G16" s="9">
        <v>29500</v>
      </c>
      <c r="H16" s="9">
        <v>14000</v>
      </c>
      <c r="I16" s="9">
        <v>18333.342499999999</v>
      </c>
      <c r="J16" s="9">
        <v>70000</v>
      </c>
      <c r="K16">
        <v>3550</v>
      </c>
    </row>
    <row r="17" spans="1:11" x14ac:dyDescent="0.3">
      <c r="A17" s="2">
        <v>44620</v>
      </c>
      <c r="B17" s="9">
        <v>23938.703130999998</v>
      </c>
      <c r="C17" s="9">
        <v>100485.459</v>
      </c>
      <c r="D17" s="9">
        <v>4320</v>
      </c>
      <c r="E17" s="9">
        <v>12550</v>
      </c>
      <c r="F17" s="9">
        <v>13400</v>
      </c>
      <c r="G17" s="9">
        <v>29500</v>
      </c>
      <c r="H17" s="9">
        <v>14650</v>
      </c>
      <c r="I17" s="9">
        <v>19200.009600000001</v>
      </c>
      <c r="J17" s="9">
        <v>84100</v>
      </c>
      <c r="K17">
        <v>4265</v>
      </c>
    </row>
    <row r="18" spans="1:11" x14ac:dyDescent="0.3">
      <c r="A18" s="2">
        <v>44651</v>
      </c>
      <c r="B18" s="9">
        <v>26032.744756</v>
      </c>
      <c r="C18" s="9">
        <v>110679.636</v>
      </c>
      <c r="D18" s="9">
        <v>5160</v>
      </c>
      <c r="E18" s="9">
        <v>13000</v>
      </c>
      <c r="F18" s="9">
        <v>14650</v>
      </c>
      <c r="G18" s="9">
        <v>34050</v>
      </c>
      <c r="H18" s="9">
        <v>15950</v>
      </c>
      <c r="I18" s="9">
        <v>20033.343349999999</v>
      </c>
      <c r="J18" s="9">
        <v>89900</v>
      </c>
      <c r="K18">
        <v>5030</v>
      </c>
    </row>
    <row r="19" spans="1:11" x14ac:dyDescent="0.3">
      <c r="A19" s="7">
        <v>44681</v>
      </c>
      <c r="B19" s="9">
        <v>29411.766470999999</v>
      </c>
      <c r="C19" s="10">
        <v>110679.636</v>
      </c>
      <c r="D19" s="10">
        <v>5970</v>
      </c>
      <c r="E19" s="10">
        <v>13450</v>
      </c>
      <c r="F19" s="10">
        <v>14550</v>
      </c>
      <c r="G19" s="10">
        <v>32500</v>
      </c>
      <c r="H19" s="9">
        <v>15900</v>
      </c>
      <c r="I19" s="9">
        <v>20066.6767</v>
      </c>
      <c r="J19" s="9">
        <v>90000</v>
      </c>
      <c r="K19">
        <v>4750</v>
      </c>
    </row>
    <row r="20" spans="1:11" x14ac:dyDescent="0.3">
      <c r="A20" s="2">
        <v>44712</v>
      </c>
      <c r="B20" s="9">
        <v>24652.580957999999</v>
      </c>
      <c r="C20" s="9">
        <v>103398.08100000001</v>
      </c>
      <c r="D20" s="9">
        <v>5520</v>
      </c>
      <c r="E20" s="9">
        <v>12950</v>
      </c>
      <c r="F20" s="9">
        <v>14250</v>
      </c>
      <c r="G20" s="9">
        <v>29900</v>
      </c>
      <c r="H20" s="9">
        <v>15350</v>
      </c>
      <c r="I20" s="9">
        <v>20266.676800000001</v>
      </c>
      <c r="J20" s="9">
        <v>76300</v>
      </c>
      <c r="K20">
        <v>4330</v>
      </c>
    </row>
    <row r="21" spans="1:11" x14ac:dyDescent="0.3">
      <c r="A21" s="2">
        <v>44742</v>
      </c>
      <c r="B21" s="9">
        <v>21511.518519000001</v>
      </c>
      <c r="C21" s="9">
        <v>99514.585000000006</v>
      </c>
      <c r="D21" s="9">
        <v>4370</v>
      </c>
      <c r="E21" s="9">
        <v>10900</v>
      </c>
      <c r="F21" s="9">
        <v>12850</v>
      </c>
      <c r="G21" s="9">
        <v>21800</v>
      </c>
      <c r="H21" s="9">
        <v>12250</v>
      </c>
      <c r="I21" s="9">
        <v>17100.008549999999</v>
      </c>
      <c r="J21" s="9">
        <v>71000</v>
      </c>
      <c r="K21">
        <v>4210</v>
      </c>
    </row>
    <row r="22" spans="1:11" x14ac:dyDescent="0.3">
      <c r="A22" s="2">
        <v>44773</v>
      </c>
      <c r="B22" s="9">
        <v>22701.314897</v>
      </c>
      <c r="C22" s="9">
        <v>96893.225200000001</v>
      </c>
      <c r="D22" s="9">
        <v>4995</v>
      </c>
      <c r="E22" s="9">
        <v>10850</v>
      </c>
      <c r="F22" s="9">
        <v>12300</v>
      </c>
      <c r="G22" s="9">
        <v>25850</v>
      </c>
      <c r="H22" s="9">
        <v>13150</v>
      </c>
      <c r="I22" s="9">
        <v>18300.009150000002</v>
      </c>
      <c r="J22" s="9">
        <v>79000</v>
      </c>
      <c r="K22">
        <v>5010</v>
      </c>
    </row>
    <row r="23" spans="1:11" x14ac:dyDescent="0.3">
      <c r="A23" s="2">
        <v>44804</v>
      </c>
      <c r="B23" s="9">
        <v>20797.640692000001</v>
      </c>
      <c r="C23" s="9">
        <v>105339.829</v>
      </c>
      <c r="D23" s="9">
        <v>4540</v>
      </c>
      <c r="E23" s="9">
        <v>11100</v>
      </c>
      <c r="F23" s="9">
        <v>13100</v>
      </c>
      <c r="G23" s="9">
        <v>23950</v>
      </c>
      <c r="H23" s="9">
        <v>12550</v>
      </c>
      <c r="I23" s="9">
        <v>19300.00965</v>
      </c>
      <c r="J23" s="9">
        <v>80800</v>
      </c>
      <c r="K23">
        <v>4710</v>
      </c>
    </row>
    <row r="24" spans="1:11" x14ac:dyDescent="0.3">
      <c r="A24" s="2">
        <v>44834</v>
      </c>
      <c r="B24" s="9">
        <v>16752.333006000001</v>
      </c>
      <c r="C24" s="9">
        <v>98058.274000000005</v>
      </c>
      <c r="D24" s="9">
        <v>3740</v>
      </c>
      <c r="E24" s="9">
        <v>11100</v>
      </c>
      <c r="F24" s="9">
        <v>12450</v>
      </c>
      <c r="G24" s="9">
        <v>18950</v>
      </c>
      <c r="H24" s="9">
        <v>11450</v>
      </c>
      <c r="I24" s="9">
        <v>16366.674849999999</v>
      </c>
      <c r="J24" s="9">
        <v>85700</v>
      </c>
      <c r="K24">
        <v>3940</v>
      </c>
    </row>
    <row r="25" spans="1:11" x14ac:dyDescent="0.3">
      <c r="A25" s="2">
        <v>44865</v>
      </c>
      <c r="B25" s="9">
        <v>17846.945673999999</v>
      </c>
      <c r="C25" s="9">
        <v>99029.148000000001</v>
      </c>
      <c r="D25" s="9">
        <v>3855</v>
      </c>
      <c r="E25" s="9">
        <v>10100</v>
      </c>
      <c r="F25" s="9">
        <v>12850</v>
      </c>
      <c r="G25" s="9">
        <v>18200</v>
      </c>
      <c r="H25" s="9">
        <v>10950</v>
      </c>
      <c r="I25" s="9">
        <v>17000.0085</v>
      </c>
      <c r="J25" s="9">
        <v>70500</v>
      </c>
      <c r="K25">
        <v>3680</v>
      </c>
    </row>
    <row r="26" spans="1:11" x14ac:dyDescent="0.3">
      <c r="A26" s="2">
        <v>44895</v>
      </c>
      <c r="B26" s="9">
        <v>18703.599065999999</v>
      </c>
      <c r="C26" s="9">
        <v>99029.148000000001</v>
      </c>
      <c r="D26" s="9">
        <v>4920</v>
      </c>
      <c r="E26" s="9">
        <v>11550</v>
      </c>
      <c r="F26" s="9">
        <v>14350</v>
      </c>
      <c r="G26" s="9">
        <v>20550</v>
      </c>
      <c r="H26" s="9">
        <v>11050</v>
      </c>
      <c r="I26" s="9">
        <v>18500.009249999999</v>
      </c>
      <c r="J26" s="9">
        <v>69800</v>
      </c>
      <c r="K26">
        <v>4235</v>
      </c>
    </row>
    <row r="27" spans="1:11" x14ac:dyDescent="0.3">
      <c r="A27" s="2">
        <v>44926</v>
      </c>
      <c r="B27" s="9">
        <v>17989.721238999999</v>
      </c>
      <c r="C27" s="9">
        <v>98543.710999999996</v>
      </c>
      <c r="D27" s="9">
        <v>4475</v>
      </c>
      <c r="E27" s="9">
        <v>10800</v>
      </c>
      <c r="F27" s="9">
        <v>13950</v>
      </c>
      <c r="G27" s="9">
        <v>17500</v>
      </c>
      <c r="H27" s="9">
        <v>10800</v>
      </c>
      <c r="I27" s="9">
        <v>18866.676100000001</v>
      </c>
      <c r="J27" s="9">
        <v>71300</v>
      </c>
      <c r="K27">
        <v>4660</v>
      </c>
    </row>
    <row r="28" spans="1:11" x14ac:dyDescent="0.3">
      <c r="A28" s="2">
        <v>44957</v>
      </c>
      <c r="B28" s="9">
        <v>18998.668568000001</v>
      </c>
      <c r="C28" s="9">
        <v>98446.623600000006</v>
      </c>
      <c r="D28" s="9">
        <v>5040</v>
      </c>
      <c r="E28" s="9">
        <v>10930</v>
      </c>
      <c r="F28" s="9">
        <v>13440</v>
      </c>
      <c r="G28" s="9">
        <v>18530</v>
      </c>
      <c r="H28" s="9">
        <v>10700</v>
      </c>
      <c r="I28" s="9">
        <v>19266.676299999999</v>
      </c>
      <c r="J28" s="9">
        <v>72600</v>
      </c>
      <c r="K28">
        <v>4300</v>
      </c>
    </row>
    <row r="29" spans="1:11" x14ac:dyDescent="0.3">
      <c r="A29" s="2">
        <v>44985</v>
      </c>
      <c r="B29" s="9">
        <v>19798.211734</v>
      </c>
      <c r="C29" s="9">
        <v>93203.903999999995</v>
      </c>
      <c r="D29" s="9">
        <v>6110</v>
      </c>
      <c r="E29" s="9">
        <v>11030</v>
      </c>
      <c r="F29" s="9">
        <v>13360</v>
      </c>
      <c r="G29" s="9">
        <v>17960</v>
      </c>
      <c r="H29" s="9">
        <v>10980</v>
      </c>
      <c r="I29" s="9">
        <v>19700.009849999999</v>
      </c>
      <c r="J29" s="9">
        <v>70400</v>
      </c>
      <c r="K29">
        <v>4950</v>
      </c>
    </row>
    <row r="30" spans="1:11" x14ac:dyDescent="0.3">
      <c r="A30" s="2">
        <v>45016</v>
      </c>
      <c r="B30" s="9">
        <v>20343.133999999998</v>
      </c>
      <c r="C30" s="9">
        <v>82330.1152</v>
      </c>
      <c r="D30" s="9">
        <v>6250</v>
      </c>
      <c r="E30" s="9">
        <v>11440</v>
      </c>
      <c r="F30" s="9">
        <v>11950</v>
      </c>
      <c r="G30" s="9">
        <v>17770</v>
      </c>
      <c r="H30" s="9">
        <v>10710</v>
      </c>
      <c r="I30" s="9">
        <v>23400.011699999999</v>
      </c>
      <c r="J30" s="9">
        <v>68200</v>
      </c>
      <c r="K30">
        <v>4240</v>
      </c>
    </row>
    <row r="31" spans="1:11" x14ac:dyDescent="0.3">
      <c r="A31" s="2">
        <v>45046</v>
      </c>
      <c r="B31" s="9">
        <v>22254.898399999998</v>
      </c>
      <c r="C31" s="9">
        <v>80291.279800000004</v>
      </c>
      <c r="D31" s="9">
        <v>6730</v>
      </c>
      <c r="E31" s="9">
        <v>11260</v>
      </c>
      <c r="F31" s="9">
        <v>12610</v>
      </c>
      <c r="G31" s="9">
        <v>17160</v>
      </c>
      <c r="H31" s="9">
        <v>10560</v>
      </c>
      <c r="I31" s="9">
        <v>24800.0124</v>
      </c>
      <c r="J31" s="9">
        <v>72600</v>
      </c>
      <c r="K31">
        <v>4540</v>
      </c>
    </row>
    <row r="32" spans="1:11" x14ac:dyDescent="0.3">
      <c r="A32" s="2">
        <v>45077</v>
      </c>
      <c r="B32" s="9">
        <v>22696.074799999999</v>
      </c>
      <c r="C32" s="9">
        <v>81067.979000000007</v>
      </c>
      <c r="D32" s="9">
        <v>6240</v>
      </c>
      <c r="E32" s="9">
        <v>11540</v>
      </c>
      <c r="F32" s="9">
        <v>12010</v>
      </c>
      <c r="G32" s="9">
        <v>17290</v>
      </c>
      <c r="H32" s="9">
        <v>10370</v>
      </c>
      <c r="I32" s="9">
        <v>22933.344799999999</v>
      </c>
      <c r="J32" s="9">
        <v>77700</v>
      </c>
      <c r="K32">
        <v>4365</v>
      </c>
    </row>
    <row r="33" spans="1:11" x14ac:dyDescent="0.3">
      <c r="A33" s="2">
        <v>45107</v>
      </c>
      <c r="B33" s="9">
        <v>22745.094400000002</v>
      </c>
      <c r="C33" s="9">
        <v>82427.202600000004</v>
      </c>
      <c r="D33" s="9">
        <v>7800</v>
      </c>
      <c r="E33" s="9">
        <v>12150</v>
      </c>
      <c r="F33" s="9">
        <v>11900</v>
      </c>
      <c r="G33" s="9">
        <v>17480</v>
      </c>
      <c r="H33" s="9">
        <v>9940</v>
      </c>
      <c r="I33" s="9">
        <v>24200.0121</v>
      </c>
      <c r="J33" s="9">
        <v>68100</v>
      </c>
      <c r="K33">
        <v>4045</v>
      </c>
    </row>
    <row r="34" spans="1:11" x14ac:dyDescent="0.3">
      <c r="A34" s="2">
        <v>45138</v>
      </c>
      <c r="B34" s="9">
        <v>41666.660000000003</v>
      </c>
      <c r="C34" s="9">
        <v>80000.017600000006</v>
      </c>
      <c r="D34" s="9">
        <v>6600</v>
      </c>
      <c r="E34" s="9">
        <v>11320</v>
      </c>
      <c r="F34" s="9">
        <v>11480</v>
      </c>
      <c r="G34" s="9">
        <v>17090</v>
      </c>
      <c r="H34" s="9">
        <v>9610</v>
      </c>
      <c r="I34" s="9">
        <v>24533.345600000001</v>
      </c>
      <c r="J34" s="9">
        <v>66000</v>
      </c>
      <c r="K34">
        <v>3780</v>
      </c>
    </row>
    <row r="35" spans="1:11" x14ac:dyDescent="0.3">
      <c r="A35" s="2">
        <v>45169</v>
      </c>
      <c r="B35" s="9">
        <v>45147.051599999999</v>
      </c>
      <c r="C35" s="9">
        <v>94563.127600000007</v>
      </c>
      <c r="D35" s="9">
        <v>6280</v>
      </c>
      <c r="E35" s="9">
        <v>11300</v>
      </c>
      <c r="F35" s="9">
        <v>10900</v>
      </c>
      <c r="G35" s="9">
        <v>16780</v>
      </c>
      <c r="H35" s="9">
        <v>8890</v>
      </c>
      <c r="I35" s="9">
        <v>23533.345099999999</v>
      </c>
      <c r="J35" s="9">
        <v>68700</v>
      </c>
      <c r="K35">
        <v>4190</v>
      </c>
    </row>
    <row r="36" spans="1:11" x14ac:dyDescent="0.3">
      <c r="A36" s="2">
        <v>45199</v>
      </c>
      <c r="B36" s="9">
        <v>37549.013599999998</v>
      </c>
      <c r="C36" s="9">
        <v>97767.011799999993</v>
      </c>
      <c r="D36" s="9">
        <v>5900</v>
      </c>
      <c r="E36" s="9">
        <v>11110</v>
      </c>
      <c r="F36" s="9">
        <v>11080</v>
      </c>
      <c r="G36" s="9">
        <v>16000</v>
      </c>
      <c r="H36" s="9">
        <v>8480</v>
      </c>
      <c r="I36" s="9">
        <v>21466.6774</v>
      </c>
      <c r="J36" s="9">
        <v>66400</v>
      </c>
      <c r="K36">
        <v>4380</v>
      </c>
    </row>
    <row r="37" spans="1:11" x14ac:dyDescent="0.3">
      <c r="A37" s="2">
        <v>45230</v>
      </c>
      <c r="B37" s="9">
        <v>25686.270400000001</v>
      </c>
      <c r="C37" s="9">
        <v>96699.050399999993</v>
      </c>
      <c r="D37" s="9">
        <v>5690</v>
      </c>
      <c r="E37" s="9">
        <v>11050</v>
      </c>
      <c r="F37" s="9">
        <v>12280</v>
      </c>
      <c r="G37" s="9">
        <v>14700</v>
      </c>
      <c r="H37" s="9">
        <v>7960</v>
      </c>
      <c r="I37" s="9">
        <v>21366.677350000002</v>
      </c>
      <c r="J37" s="9">
        <v>64700</v>
      </c>
      <c r="K37">
        <v>4145</v>
      </c>
    </row>
    <row r="38" spans="1:11" x14ac:dyDescent="0.3">
      <c r="A38" s="2">
        <v>45260</v>
      </c>
      <c r="B38" s="9">
        <v>29460.779600000002</v>
      </c>
      <c r="C38" s="9">
        <v>88349.534</v>
      </c>
      <c r="D38" s="9">
        <v>6090</v>
      </c>
      <c r="E38" s="9">
        <v>11510</v>
      </c>
      <c r="F38" s="9">
        <v>14610</v>
      </c>
      <c r="G38" s="9">
        <v>15650</v>
      </c>
      <c r="H38" s="9">
        <v>8640</v>
      </c>
      <c r="I38" s="9">
        <v>23800.011900000001</v>
      </c>
      <c r="J38" s="9">
        <v>62200</v>
      </c>
      <c r="K38">
        <v>4045</v>
      </c>
    </row>
    <row r="39" spans="1:11" x14ac:dyDescent="0.3">
      <c r="A39" s="2">
        <v>45291</v>
      </c>
      <c r="B39" s="9">
        <v>35550</v>
      </c>
      <c r="C39" s="9">
        <v>98058.274000000005</v>
      </c>
      <c r="D39" s="9">
        <v>6000</v>
      </c>
      <c r="E39" s="9">
        <v>11170</v>
      </c>
      <c r="F39" s="9">
        <v>15600</v>
      </c>
      <c r="G39" s="9">
        <v>15650</v>
      </c>
      <c r="H39" s="9">
        <v>8840</v>
      </c>
      <c r="I39" s="9">
        <v>24633.345649999999</v>
      </c>
      <c r="J39" s="9">
        <v>62600</v>
      </c>
      <c r="K39">
        <v>4050</v>
      </c>
    </row>
    <row r="40" spans="1:11" x14ac:dyDescent="0.3">
      <c r="A40" s="2"/>
    </row>
    <row r="41" spans="1:11" x14ac:dyDescent="0.3">
      <c r="A41" s="2"/>
    </row>
    <row r="42" spans="1:11" x14ac:dyDescent="0.3">
      <c r="A42" s="2"/>
    </row>
    <row r="43" spans="1:11" x14ac:dyDescent="0.3">
      <c r="A43" s="2"/>
    </row>
    <row r="44" spans="1:11" x14ac:dyDescent="0.3">
      <c r="A44" s="2"/>
    </row>
    <row r="45" spans="1:11" x14ac:dyDescent="0.3">
      <c r="A45" s="2"/>
    </row>
    <row r="46" spans="1:11" x14ac:dyDescent="0.3">
      <c r="A46" s="2"/>
    </row>
    <row r="47" spans="1:11" x14ac:dyDescent="0.3">
      <c r="A47" s="2"/>
    </row>
    <row r="48" spans="1:11" x14ac:dyDescent="0.3">
      <c r="A48" s="2"/>
    </row>
    <row r="49" spans="1:1" x14ac:dyDescent="0.3">
      <c r="A49" s="2"/>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C7:G15"/>
  <sheetViews>
    <sheetView workbookViewId="0">
      <selection activeCell="D8" sqref="D8"/>
    </sheetView>
  </sheetViews>
  <sheetFormatPr defaultRowHeight="12.45" x14ac:dyDescent="0.3"/>
  <cols>
    <col min="3" max="3" width="12.15234375" customWidth="1"/>
    <col min="6" max="6" width="15.53515625" customWidth="1"/>
  </cols>
  <sheetData>
    <row r="7" spans="3:7" x14ac:dyDescent="0.3">
      <c r="D7" s="12" t="s">
        <v>198</v>
      </c>
      <c r="E7" s="12" t="s">
        <v>199</v>
      </c>
      <c r="F7" s="13"/>
    </row>
    <row r="8" spans="3:7" x14ac:dyDescent="0.3">
      <c r="C8" s="5" t="s">
        <v>90</v>
      </c>
      <c r="D8" s="3" t="str">
        <f>_xll.RDP.Data(C8:C9,D7:E7)</f>
        <v>Stale</v>
      </c>
      <c r="E8" s="5" t="s">
        <v>487</v>
      </c>
      <c r="F8" s="5"/>
    </row>
    <row r="9" spans="3:7" ht="14.6" x14ac:dyDescent="0.4">
      <c r="C9" s="6" t="s">
        <v>10</v>
      </c>
      <c r="D9" s="5" t="s">
        <v>487</v>
      </c>
      <c r="E9" s="5" t="s">
        <v>487</v>
      </c>
      <c r="F9" s="5"/>
      <c r="G9" s="5"/>
    </row>
    <row r="10" spans="3:7" x14ac:dyDescent="0.3">
      <c r="E10" s="5"/>
      <c r="F10" s="5"/>
      <c r="G10" s="5"/>
    </row>
    <row r="14" spans="3:7" x14ac:dyDescent="0.3">
      <c r="D14" s="1"/>
    </row>
    <row r="15" spans="3:7" ht="14.6" x14ac:dyDescent="0.4">
      <c r="C15" s="6"/>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D12"/>
  <sheetViews>
    <sheetView workbookViewId="0">
      <selection activeCell="A5" sqref="A5"/>
    </sheetView>
  </sheetViews>
  <sheetFormatPr defaultRowHeight="12.45" x14ac:dyDescent="0.3"/>
  <cols>
    <col min="1" max="1" width="18.84375" customWidth="1"/>
    <col min="2" max="2" width="13.15234375" customWidth="1"/>
  </cols>
  <sheetData>
    <row r="3" spans="1:4" x14ac:dyDescent="0.3">
      <c r="A3" s="3" t="str">
        <f>_xll.TR(A5,"TR.FwdPtoEPSSmartEst","CH=Fd;Date RH=In")</f>
        <v>Updated at 09:50:59</v>
      </c>
      <c r="B3" s="5" t="s">
        <v>0</v>
      </c>
    </row>
    <row r="4" spans="1:4" x14ac:dyDescent="0.3">
      <c r="A4" s="4"/>
      <c r="B4" s="2">
        <v>45866</v>
      </c>
    </row>
    <row r="5" spans="1:4" x14ac:dyDescent="0.3">
      <c r="A5" s="5" t="s">
        <v>15</v>
      </c>
      <c r="B5">
        <v>5.8748931235014403</v>
      </c>
    </row>
    <row r="8" spans="1:4" x14ac:dyDescent="0.3">
      <c r="C8" s="5"/>
    </row>
    <row r="9" spans="1:4" x14ac:dyDescent="0.3">
      <c r="B9" s="5"/>
    </row>
    <row r="11" spans="1:4" x14ac:dyDescent="0.3">
      <c r="C11" s="5"/>
      <c r="D11" s="5"/>
    </row>
    <row r="12" spans="1:4" x14ac:dyDescent="0.3">
      <c r="B12" s="5"/>
      <c r="C12" s="2"/>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16"/>
  <sheetViews>
    <sheetView workbookViewId="0"/>
  </sheetViews>
  <sheetFormatPr defaultRowHeight="12.45" x14ac:dyDescent="0.3"/>
  <cols>
    <col min="1" max="1" width="24.61328125" customWidth="1"/>
  </cols>
  <sheetData>
    <row r="1" spans="1:5" x14ac:dyDescent="0.3">
      <c r="A1" t="str">
        <f>_xll.TR("SCREEN(U(IN(Equity(active,public,primary))/*UNV:Public*/), IN(TR.ExchangeMarketIdCode,""XNYS""), TR.PE&lt;=10, TR.TotalDebtToEV&lt;=50, CURN=USD)","TR.CommonName;TR.ExchangeName;TR.PE;TR.TotalDebtToEV","curn=USD RH=In CH=Fd")</f>
        <v>Updated at 09:50:59</v>
      </c>
      <c r="B1" s="5" t="s">
        <v>3</v>
      </c>
      <c r="C1" s="5" t="s">
        <v>4</v>
      </c>
      <c r="D1" s="5" t="s">
        <v>7</v>
      </c>
      <c r="E1" s="5" t="s">
        <v>8</v>
      </c>
    </row>
    <row r="2" spans="1:5" x14ac:dyDescent="0.3">
      <c r="A2" s="5" t="s">
        <v>242</v>
      </c>
      <c r="B2" s="5" t="s">
        <v>243</v>
      </c>
      <c r="C2" s="5" t="s">
        <v>244</v>
      </c>
      <c r="D2">
        <v>6.4320101018072799</v>
      </c>
      <c r="E2">
        <v>35.767650402656301</v>
      </c>
    </row>
    <row r="3" spans="1:5" x14ac:dyDescent="0.3">
      <c r="A3" s="5" t="s">
        <v>245</v>
      </c>
      <c r="B3" s="5" t="s">
        <v>246</v>
      </c>
      <c r="C3" s="5" t="s">
        <v>244</v>
      </c>
      <c r="D3">
        <v>7.1057500477359898</v>
      </c>
      <c r="E3">
        <v>10.0644389467998</v>
      </c>
    </row>
    <row r="4" spans="1:5" x14ac:dyDescent="0.3">
      <c r="A4" s="5" t="s">
        <v>247</v>
      </c>
      <c r="B4" s="5" t="s">
        <v>248</v>
      </c>
      <c r="C4" s="5" t="s">
        <v>244</v>
      </c>
      <c r="D4">
        <v>9.2056268100951595</v>
      </c>
      <c r="E4">
        <v>3.5736129973857E-2</v>
      </c>
    </row>
    <row r="5" spans="1:5" x14ac:dyDescent="0.3">
      <c r="A5" s="5" t="s">
        <v>52</v>
      </c>
      <c r="B5" s="5" t="s">
        <v>424</v>
      </c>
      <c r="C5" s="5" t="s">
        <v>244</v>
      </c>
      <c r="D5">
        <v>6.4935334537377303</v>
      </c>
      <c r="E5">
        <v>33.9387237573021</v>
      </c>
    </row>
    <row r="6" spans="1:5" x14ac:dyDescent="0.3">
      <c r="A6" s="5" t="s">
        <v>249</v>
      </c>
      <c r="B6" s="5" t="s">
        <v>425</v>
      </c>
      <c r="C6" s="5" t="s">
        <v>244</v>
      </c>
      <c r="D6">
        <v>9.7004537017941903</v>
      </c>
      <c r="E6">
        <v>24.402714912365301</v>
      </c>
    </row>
    <row r="7" spans="1:5" x14ac:dyDescent="0.3">
      <c r="A7" s="5" t="s">
        <v>250</v>
      </c>
      <c r="B7" s="5" t="s">
        <v>251</v>
      </c>
      <c r="C7" s="5" t="s">
        <v>244</v>
      </c>
      <c r="D7">
        <v>7.9938048012790102</v>
      </c>
      <c r="E7">
        <v>46.996169360853003</v>
      </c>
    </row>
    <row r="8" spans="1:5" x14ac:dyDescent="0.3">
      <c r="A8" s="5" t="s">
        <v>119</v>
      </c>
      <c r="B8" s="5" t="s">
        <v>120</v>
      </c>
      <c r="C8" s="5" t="s">
        <v>244</v>
      </c>
      <c r="D8">
        <v>8.0642120680404297</v>
      </c>
      <c r="E8">
        <v>31.343511232951101</v>
      </c>
    </row>
    <row r="9" spans="1:5" x14ac:dyDescent="0.3">
      <c r="A9" s="5" t="s">
        <v>252</v>
      </c>
      <c r="B9" s="5" t="s">
        <v>426</v>
      </c>
      <c r="C9" s="5" t="s">
        <v>244</v>
      </c>
      <c r="D9">
        <v>8.3437566734799695</v>
      </c>
      <c r="E9">
        <v>39.227973603216199</v>
      </c>
    </row>
    <row r="10" spans="1:5" x14ac:dyDescent="0.3">
      <c r="A10" s="5" t="s">
        <v>253</v>
      </c>
      <c r="B10" s="5" t="s">
        <v>254</v>
      </c>
      <c r="C10" s="5" t="s">
        <v>244</v>
      </c>
      <c r="D10">
        <v>4.2754040060666298</v>
      </c>
      <c r="E10">
        <v>23.334629779482999</v>
      </c>
    </row>
    <row r="11" spans="1:5" x14ac:dyDescent="0.3">
      <c r="A11" s="5" t="s">
        <v>53</v>
      </c>
      <c r="B11" s="5" t="s">
        <v>427</v>
      </c>
      <c r="C11" s="5" t="s">
        <v>244</v>
      </c>
      <c r="D11">
        <v>8.9446864952443299</v>
      </c>
      <c r="E11">
        <v>0</v>
      </c>
    </row>
    <row r="12" spans="1:5" x14ac:dyDescent="0.3">
      <c r="A12" s="5" t="s">
        <v>255</v>
      </c>
      <c r="B12" s="5" t="s">
        <v>419</v>
      </c>
      <c r="C12" s="5" t="s">
        <v>244</v>
      </c>
      <c r="D12">
        <v>8.9051859612362492</v>
      </c>
      <c r="E12">
        <v>21.655225132343599</v>
      </c>
    </row>
    <row r="13" spans="1:5" x14ac:dyDescent="0.3">
      <c r="A13" s="5" t="s">
        <v>121</v>
      </c>
      <c r="B13" s="5" t="s">
        <v>428</v>
      </c>
      <c r="C13" s="5" t="s">
        <v>244</v>
      </c>
      <c r="D13">
        <v>9.9740712731313597</v>
      </c>
      <c r="E13">
        <v>33.254660374076003</v>
      </c>
    </row>
    <row r="14" spans="1:5" x14ac:dyDescent="0.3">
      <c r="A14" s="5" t="s">
        <v>11</v>
      </c>
      <c r="B14" s="5" t="s">
        <v>19</v>
      </c>
      <c r="C14" s="5" t="s">
        <v>244</v>
      </c>
      <c r="D14">
        <v>8.0272403723307093</v>
      </c>
      <c r="E14">
        <v>30.954725158434599</v>
      </c>
    </row>
    <row r="15" spans="1:5" x14ac:dyDescent="0.3">
      <c r="A15" s="5" t="s">
        <v>46</v>
      </c>
      <c r="B15" s="5" t="s">
        <v>47</v>
      </c>
      <c r="C15" s="5" t="s">
        <v>244</v>
      </c>
      <c r="D15">
        <v>7.5490629525400497</v>
      </c>
      <c r="E15">
        <v>34.650838487561302</v>
      </c>
    </row>
    <row r="16" spans="1:5" x14ac:dyDescent="0.3">
      <c r="A16" s="5" t="s">
        <v>256</v>
      </c>
      <c r="B16" s="5" t="s">
        <v>429</v>
      </c>
      <c r="C16" s="5" t="s">
        <v>244</v>
      </c>
      <c r="D16">
        <v>9.6018148703291999</v>
      </c>
      <c r="E16">
        <v>12.792046318732501</v>
      </c>
    </row>
    <row r="17" spans="1:5" x14ac:dyDescent="0.3">
      <c r="A17" s="5" t="s">
        <v>257</v>
      </c>
      <c r="B17" s="5" t="s">
        <v>258</v>
      </c>
      <c r="C17" s="5" t="s">
        <v>244</v>
      </c>
      <c r="D17">
        <v>8.2451914128764301</v>
      </c>
      <c r="E17">
        <v>39.600200081404601</v>
      </c>
    </row>
    <row r="18" spans="1:5" x14ac:dyDescent="0.3">
      <c r="A18" s="5" t="s">
        <v>259</v>
      </c>
      <c r="B18" s="5" t="s">
        <v>260</v>
      </c>
      <c r="C18" s="5" t="s">
        <v>244</v>
      </c>
      <c r="D18">
        <v>4.5221225888449599</v>
      </c>
      <c r="E18">
        <v>0</v>
      </c>
    </row>
    <row r="19" spans="1:5" x14ac:dyDescent="0.3">
      <c r="A19" s="5" t="s">
        <v>261</v>
      </c>
      <c r="B19" s="5" t="s">
        <v>262</v>
      </c>
      <c r="C19" s="5" t="s">
        <v>244</v>
      </c>
      <c r="D19">
        <v>5.3042121684867398</v>
      </c>
      <c r="E19">
        <v>0.21408923258961901</v>
      </c>
    </row>
    <row r="20" spans="1:5" x14ac:dyDescent="0.3">
      <c r="A20" s="5" t="s">
        <v>263</v>
      </c>
      <c r="B20" s="5" t="s">
        <v>264</v>
      </c>
      <c r="C20" s="5" t="s">
        <v>244</v>
      </c>
      <c r="D20">
        <v>8.9090330582268997</v>
      </c>
      <c r="E20">
        <v>28.162786819749201</v>
      </c>
    </row>
    <row r="21" spans="1:5" x14ac:dyDescent="0.3">
      <c r="A21" s="5" t="s">
        <v>265</v>
      </c>
      <c r="B21" s="5" t="s">
        <v>430</v>
      </c>
      <c r="C21" s="5" t="s">
        <v>244</v>
      </c>
      <c r="D21">
        <v>9.6621254676968498</v>
      </c>
      <c r="E21">
        <v>31.510412527568398</v>
      </c>
    </row>
    <row r="22" spans="1:5" x14ac:dyDescent="0.3">
      <c r="A22" s="5" t="s">
        <v>33</v>
      </c>
      <c r="B22" s="5" t="s">
        <v>34</v>
      </c>
      <c r="C22" s="5" t="s">
        <v>244</v>
      </c>
      <c r="D22">
        <v>8.8397790055248606</v>
      </c>
      <c r="E22">
        <v>0</v>
      </c>
    </row>
    <row r="23" spans="1:5" x14ac:dyDescent="0.3">
      <c r="A23" s="5" t="s">
        <v>266</v>
      </c>
      <c r="B23" s="5" t="s">
        <v>431</v>
      </c>
      <c r="C23" s="5" t="s">
        <v>244</v>
      </c>
      <c r="D23">
        <v>8.46798952285463</v>
      </c>
      <c r="E23">
        <v>15.4800463316374</v>
      </c>
    </row>
    <row r="24" spans="1:5" x14ac:dyDescent="0.3">
      <c r="A24" s="5" t="s">
        <v>20</v>
      </c>
      <c r="B24" s="5" t="s">
        <v>432</v>
      </c>
      <c r="C24" s="5" t="s">
        <v>244</v>
      </c>
      <c r="D24">
        <v>8.7328409990513602</v>
      </c>
      <c r="E24">
        <v>8.8630531957890408</v>
      </c>
    </row>
    <row r="25" spans="1:5" x14ac:dyDescent="0.3">
      <c r="A25" s="5" t="s">
        <v>122</v>
      </c>
      <c r="B25" s="5" t="s">
        <v>433</v>
      </c>
      <c r="C25" s="5" t="s">
        <v>244</v>
      </c>
      <c r="D25">
        <v>9.8278124414214201</v>
      </c>
      <c r="E25">
        <v>21.662757635968799</v>
      </c>
    </row>
    <row r="26" spans="1:5" x14ac:dyDescent="0.3">
      <c r="A26" s="5" t="s">
        <v>123</v>
      </c>
      <c r="B26" s="5" t="s">
        <v>434</v>
      </c>
      <c r="C26" s="5" t="s">
        <v>244</v>
      </c>
      <c r="D26">
        <v>8.3391617797385305</v>
      </c>
      <c r="E26">
        <v>1.8835787851397701</v>
      </c>
    </row>
    <row r="27" spans="1:5" x14ac:dyDescent="0.3">
      <c r="A27" s="5" t="s">
        <v>267</v>
      </c>
      <c r="B27" s="5" t="s">
        <v>268</v>
      </c>
      <c r="C27" s="5" t="s">
        <v>244</v>
      </c>
      <c r="D27">
        <v>9.3835196652365997</v>
      </c>
      <c r="E27">
        <v>35.254006716727197</v>
      </c>
    </row>
    <row r="28" spans="1:5" x14ac:dyDescent="0.3">
      <c r="A28" s="5" t="s">
        <v>269</v>
      </c>
      <c r="B28" s="5" t="s">
        <v>270</v>
      </c>
      <c r="C28" s="5" t="s">
        <v>244</v>
      </c>
      <c r="D28">
        <v>7.4604834553396797</v>
      </c>
      <c r="E28">
        <v>2.1823753086814599</v>
      </c>
    </row>
    <row r="29" spans="1:5" x14ac:dyDescent="0.3">
      <c r="A29" s="5" t="s">
        <v>271</v>
      </c>
      <c r="B29" s="5" t="s">
        <v>272</v>
      </c>
      <c r="C29" s="5" t="s">
        <v>244</v>
      </c>
      <c r="D29">
        <v>6.2730979557883</v>
      </c>
      <c r="E29">
        <v>0</v>
      </c>
    </row>
    <row r="30" spans="1:5" x14ac:dyDescent="0.3">
      <c r="A30" s="5" t="s">
        <v>273</v>
      </c>
      <c r="B30" s="5" t="s">
        <v>274</v>
      </c>
      <c r="C30" s="5" t="s">
        <v>244</v>
      </c>
      <c r="D30">
        <v>4.2710285681831097</v>
      </c>
      <c r="E30">
        <v>28.219724654360601</v>
      </c>
    </row>
    <row r="31" spans="1:5" x14ac:dyDescent="0.3">
      <c r="A31" s="5" t="s">
        <v>54</v>
      </c>
      <c r="B31" s="5" t="s">
        <v>435</v>
      </c>
      <c r="C31" s="5" t="s">
        <v>244</v>
      </c>
      <c r="D31">
        <v>9.1478657699799903</v>
      </c>
      <c r="E31">
        <v>19.668629223954699</v>
      </c>
    </row>
    <row r="32" spans="1:5" x14ac:dyDescent="0.3">
      <c r="A32" s="5" t="s">
        <v>275</v>
      </c>
      <c r="B32" s="5" t="s">
        <v>436</v>
      </c>
      <c r="C32" s="5" t="s">
        <v>244</v>
      </c>
      <c r="D32">
        <v>8.7016732820723597</v>
      </c>
      <c r="E32">
        <v>31.829482414409899</v>
      </c>
    </row>
    <row r="33" spans="1:5" x14ac:dyDescent="0.3">
      <c r="A33" s="5" t="s">
        <v>276</v>
      </c>
      <c r="B33" s="5" t="s">
        <v>437</v>
      </c>
      <c r="C33" s="5" t="s">
        <v>244</v>
      </c>
      <c r="D33">
        <v>4.2981232826369</v>
      </c>
      <c r="E33">
        <v>48.165997453330199</v>
      </c>
    </row>
    <row r="34" spans="1:5" x14ac:dyDescent="0.3">
      <c r="A34" s="5" t="s">
        <v>277</v>
      </c>
      <c r="B34" s="5" t="s">
        <v>278</v>
      </c>
      <c r="C34" s="5" t="s">
        <v>244</v>
      </c>
      <c r="D34">
        <v>6.4169231129777797</v>
      </c>
      <c r="E34">
        <v>22.650466591379899</v>
      </c>
    </row>
    <row r="35" spans="1:5" x14ac:dyDescent="0.3">
      <c r="A35" s="5" t="s">
        <v>124</v>
      </c>
      <c r="B35" s="5" t="s">
        <v>125</v>
      </c>
      <c r="C35" s="5" t="s">
        <v>244</v>
      </c>
      <c r="D35">
        <v>9.6305604423221904</v>
      </c>
      <c r="E35">
        <v>0</v>
      </c>
    </row>
    <row r="36" spans="1:5" x14ac:dyDescent="0.3">
      <c r="A36" s="5" t="s">
        <v>279</v>
      </c>
      <c r="B36" s="5" t="s">
        <v>280</v>
      </c>
      <c r="C36" s="5" t="s">
        <v>244</v>
      </c>
      <c r="D36">
        <v>6.9358083856552097</v>
      </c>
      <c r="E36">
        <v>49.878691642375202</v>
      </c>
    </row>
    <row r="37" spans="1:5" x14ac:dyDescent="0.3">
      <c r="A37" s="5" t="s">
        <v>126</v>
      </c>
      <c r="B37" s="5" t="s">
        <v>127</v>
      </c>
      <c r="C37" s="5" t="s">
        <v>244</v>
      </c>
      <c r="D37">
        <v>4.7744812510803802</v>
      </c>
      <c r="E37">
        <v>0</v>
      </c>
    </row>
    <row r="38" spans="1:5" x14ac:dyDescent="0.3">
      <c r="A38" s="5" t="s">
        <v>9</v>
      </c>
      <c r="B38" s="5" t="s">
        <v>18</v>
      </c>
      <c r="C38" s="5" t="s">
        <v>244</v>
      </c>
      <c r="D38">
        <v>8.4907479438028197</v>
      </c>
      <c r="E38">
        <v>9.9202592253628996</v>
      </c>
    </row>
    <row r="39" spans="1:5" x14ac:dyDescent="0.3">
      <c r="A39" s="5" t="s">
        <v>5</v>
      </c>
      <c r="B39" s="5" t="s">
        <v>6</v>
      </c>
      <c r="C39" s="5" t="s">
        <v>244</v>
      </c>
      <c r="D39">
        <v>8.5366848103072197</v>
      </c>
      <c r="E39">
        <v>34.596152648957798</v>
      </c>
    </row>
    <row r="40" spans="1:5" x14ac:dyDescent="0.3">
      <c r="A40" s="5" t="s">
        <v>55</v>
      </c>
      <c r="B40" s="5" t="s">
        <v>56</v>
      </c>
      <c r="C40" s="5" t="s">
        <v>244</v>
      </c>
      <c r="D40">
        <v>4.0328574112869502</v>
      </c>
      <c r="E40">
        <v>45.489330249865297</v>
      </c>
    </row>
    <row r="41" spans="1:5" x14ac:dyDescent="0.3">
      <c r="A41" s="5" t="s">
        <v>281</v>
      </c>
      <c r="B41" s="5" t="s">
        <v>282</v>
      </c>
      <c r="C41" s="5" t="s">
        <v>244</v>
      </c>
      <c r="D41">
        <v>1.04963969099069</v>
      </c>
      <c r="E41">
        <v>36.9576167983871</v>
      </c>
    </row>
    <row r="42" spans="1:5" x14ac:dyDescent="0.3">
      <c r="A42" s="5" t="s">
        <v>50</v>
      </c>
      <c r="B42" s="5" t="s">
        <v>51</v>
      </c>
      <c r="C42" s="5" t="s">
        <v>244</v>
      </c>
      <c r="D42">
        <v>6.7694060606326696</v>
      </c>
      <c r="E42">
        <v>28.357410497444199</v>
      </c>
    </row>
    <row r="43" spans="1:5" x14ac:dyDescent="0.3">
      <c r="A43" s="5" t="s">
        <v>283</v>
      </c>
      <c r="B43" s="5" t="s">
        <v>284</v>
      </c>
      <c r="C43" s="5" t="s">
        <v>244</v>
      </c>
      <c r="D43">
        <v>9.7629080764487508</v>
      </c>
      <c r="E43">
        <v>37.102041753269702</v>
      </c>
    </row>
    <row r="44" spans="1:5" x14ac:dyDescent="0.3">
      <c r="A44" s="5" t="s">
        <v>128</v>
      </c>
      <c r="B44" s="5" t="s">
        <v>285</v>
      </c>
      <c r="C44" s="5" t="s">
        <v>244</v>
      </c>
      <c r="D44">
        <v>5.3783395777163099</v>
      </c>
      <c r="E44">
        <v>0</v>
      </c>
    </row>
    <row r="45" spans="1:5" x14ac:dyDescent="0.3">
      <c r="A45" s="5" t="s">
        <v>129</v>
      </c>
      <c r="B45" s="5" t="s">
        <v>438</v>
      </c>
      <c r="C45" s="5" t="s">
        <v>244</v>
      </c>
      <c r="D45">
        <v>9.0833951287504906</v>
      </c>
      <c r="E45">
        <v>13.952861869126</v>
      </c>
    </row>
    <row r="46" spans="1:5" x14ac:dyDescent="0.3">
      <c r="A46" s="5" t="s">
        <v>286</v>
      </c>
      <c r="B46" s="5" t="s">
        <v>287</v>
      </c>
      <c r="C46" s="5" t="s">
        <v>244</v>
      </c>
      <c r="D46">
        <v>6.9051147045559702</v>
      </c>
      <c r="E46">
        <v>36.531017584110302</v>
      </c>
    </row>
    <row r="47" spans="1:5" x14ac:dyDescent="0.3">
      <c r="A47" s="5" t="s">
        <v>130</v>
      </c>
      <c r="B47" s="5" t="s">
        <v>131</v>
      </c>
      <c r="C47" s="5" t="s">
        <v>244</v>
      </c>
      <c r="D47">
        <v>6.2580610928801201</v>
      </c>
      <c r="E47">
        <v>11.219237918518299</v>
      </c>
    </row>
    <row r="48" spans="1:5" x14ac:dyDescent="0.3">
      <c r="A48" s="5" t="s">
        <v>288</v>
      </c>
      <c r="B48" s="5" t="s">
        <v>289</v>
      </c>
      <c r="C48" s="5" t="s">
        <v>244</v>
      </c>
      <c r="D48">
        <v>9.7145902054316196</v>
      </c>
      <c r="E48">
        <v>0</v>
      </c>
    </row>
    <row r="49" spans="1:5" x14ac:dyDescent="0.3">
      <c r="A49" s="5" t="s">
        <v>290</v>
      </c>
      <c r="B49" s="5" t="s">
        <v>291</v>
      </c>
      <c r="C49" s="5" t="s">
        <v>244</v>
      </c>
      <c r="D49">
        <v>6.4995013217753703</v>
      </c>
      <c r="E49">
        <v>2.1636500449856801</v>
      </c>
    </row>
    <row r="50" spans="1:5" x14ac:dyDescent="0.3">
      <c r="A50" s="5" t="s">
        <v>292</v>
      </c>
      <c r="B50" s="5" t="s">
        <v>293</v>
      </c>
      <c r="C50" s="5" t="s">
        <v>244</v>
      </c>
      <c r="D50">
        <v>5.2678650404426604</v>
      </c>
      <c r="E50">
        <v>0</v>
      </c>
    </row>
    <row r="51" spans="1:5" x14ac:dyDescent="0.3">
      <c r="A51" s="5" t="s">
        <v>132</v>
      </c>
      <c r="B51" s="5" t="s">
        <v>133</v>
      </c>
      <c r="C51" s="5" t="s">
        <v>244</v>
      </c>
      <c r="D51">
        <v>5.3579433350456904</v>
      </c>
      <c r="E51">
        <v>0</v>
      </c>
    </row>
    <row r="52" spans="1:5" x14ac:dyDescent="0.3">
      <c r="A52" s="5" t="s">
        <v>134</v>
      </c>
      <c r="B52" s="5" t="s">
        <v>135</v>
      </c>
      <c r="C52" s="5" t="s">
        <v>244</v>
      </c>
      <c r="D52">
        <v>9.1517434604527992</v>
      </c>
      <c r="E52">
        <v>0</v>
      </c>
    </row>
    <row r="53" spans="1:5" x14ac:dyDescent="0.3">
      <c r="A53" s="5" t="s">
        <v>294</v>
      </c>
      <c r="B53" s="5" t="s">
        <v>295</v>
      </c>
      <c r="C53" s="5" t="s">
        <v>244</v>
      </c>
      <c r="D53">
        <v>5.0527073902878898</v>
      </c>
      <c r="E53">
        <v>15.4781269210639</v>
      </c>
    </row>
    <row r="54" spans="1:5" x14ac:dyDescent="0.3">
      <c r="A54" s="5" t="s">
        <v>57</v>
      </c>
      <c r="B54" s="5" t="s">
        <v>58</v>
      </c>
      <c r="C54" s="5" t="s">
        <v>244</v>
      </c>
      <c r="D54">
        <v>9.4452563181664306</v>
      </c>
      <c r="E54">
        <v>21.4212090629524</v>
      </c>
    </row>
    <row r="55" spans="1:5" x14ac:dyDescent="0.3">
      <c r="A55" s="5" t="s">
        <v>296</v>
      </c>
      <c r="B55" s="5" t="s">
        <v>420</v>
      </c>
      <c r="C55" s="5" t="s">
        <v>244</v>
      </c>
      <c r="D55">
        <v>6.7550203751973301</v>
      </c>
      <c r="E55">
        <v>0</v>
      </c>
    </row>
    <row r="56" spans="1:5" x14ac:dyDescent="0.3">
      <c r="A56" s="5" t="s">
        <v>136</v>
      </c>
      <c r="B56" s="5" t="s">
        <v>137</v>
      </c>
      <c r="C56" s="5" t="s">
        <v>244</v>
      </c>
      <c r="D56">
        <v>7.4734054490776103</v>
      </c>
      <c r="E56">
        <v>0.49613855386939698</v>
      </c>
    </row>
    <row r="57" spans="1:5" x14ac:dyDescent="0.3">
      <c r="A57" s="5" t="s">
        <v>297</v>
      </c>
      <c r="B57" s="5" t="s">
        <v>439</v>
      </c>
      <c r="C57" s="5" t="s">
        <v>244</v>
      </c>
      <c r="D57">
        <v>9.8424647985501199</v>
      </c>
      <c r="E57">
        <v>45.275339445038099</v>
      </c>
    </row>
    <row r="58" spans="1:5" x14ac:dyDescent="0.3">
      <c r="A58" s="5" t="s">
        <v>298</v>
      </c>
      <c r="B58" s="5" t="s">
        <v>440</v>
      </c>
      <c r="C58" s="5" t="s">
        <v>244</v>
      </c>
      <c r="D58">
        <v>6.9707694795278599</v>
      </c>
      <c r="E58">
        <v>18.052301558482799</v>
      </c>
    </row>
    <row r="59" spans="1:5" x14ac:dyDescent="0.3">
      <c r="A59" s="5" t="s">
        <v>299</v>
      </c>
      <c r="B59" s="5" t="s">
        <v>300</v>
      </c>
      <c r="C59" s="5" t="s">
        <v>244</v>
      </c>
      <c r="D59">
        <v>5.3545904447747796</v>
      </c>
      <c r="E59">
        <v>13.7697834800144</v>
      </c>
    </row>
    <row r="60" spans="1:5" x14ac:dyDescent="0.3">
      <c r="A60" s="5" t="s">
        <v>138</v>
      </c>
      <c r="B60" s="5" t="s">
        <v>441</v>
      </c>
      <c r="C60" s="5" t="s">
        <v>244</v>
      </c>
      <c r="D60">
        <v>9.4646079807499497</v>
      </c>
      <c r="E60">
        <v>32.265544359291297</v>
      </c>
    </row>
    <row r="61" spans="1:5" x14ac:dyDescent="0.3">
      <c r="A61" s="5" t="s">
        <v>59</v>
      </c>
      <c r="B61" s="5" t="s">
        <v>442</v>
      </c>
      <c r="C61" s="5" t="s">
        <v>244</v>
      </c>
      <c r="D61">
        <v>5.7434564692778904</v>
      </c>
      <c r="E61">
        <v>21.9878762700659</v>
      </c>
    </row>
    <row r="62" spans="1:5" x14ac:dyDescent="0.3">
      <c r="A62" s="5" t="s">
        <v>60</v>
      </c>
      <c r="B62" s="5" t="s">
        <v>443</v>
      </c>
      <c r="C62" s="5" t="s">
        <v>244</v>
      </c>
      <c r="D62">
        <v>9.7276511337089104</v>
      </c>
      <c r="E62">
        <v>49.3865779965085</v>
      </c>
    </row>
    <row r="63" spans="1:5" x14ac:dyDescent="0.3">
      <c r="A63" s="5" t="s">
        <v>61</v>
      </c>
      <c r="B63" s="5" t="s">
        <v>62</v>
      </c>
      <c r="C63" s="5" t="s">
        <v>244</v>
      </c>
      <c r="D63">
        <v>7.7595959274071502</v>
      </c>
      <c r="E63">
        <v>29.844200128988401</v>
      </c>
    </row>
    <row r="64" spans="1:5" x14ac:dyDescent="0.3">
      <c r="A64" s="5" t="s">
        <v>176</v>
      </c>
      <c r="B64" s="5" t="s">
        <v>421</v>
      </c>
      <c r="C64" s="5" t="s">
        <v>244</v>
      </c>
      <c r="D64">
        <v>9.8828467610575093</v>
      </c>
      <c r="E64">
        <v>3.9217934640425902</v>
      </c>
    </row>
    <row r="65" spans="1:5" x14ac:dyDescent="0.3">
      <c r="A65" s="5" t="s">
        <v>301</v>
      </c>
      <c r="B65" s="5" t="s">
        <v>302</v>
      </c>
      <c r="C65" s="5" t="s">
        <v>244</v>
      </c>
      <c r="D65">
        <v>5.8488170089683296</v>
      </c>
      <c r="E65">
        <v>43.557108023469603</v>
      </c>
    </row>
    <row r="66" spans="1:5" x14ac:dyDescent="0.3">
      <c r="A66" s="5" t="s">
        <v>303</v>
      </c>
      <c r="B66" s="5" t="s">
        <v>304</v>
      </c>
      <c r="C66" s="5" t="s">
        <v>244</v>
      </c>
      <c r="D66">
        <v>5.43744099011478</v>
      </c>
      <c r="E66">
        <v>19.438505675630999</v>
      </c>
    </row>
    <row r="67" spans="1:5" x14ac:dyDescent="0.3">
      <c r="A67" s="5" t="s">
        <v>305</v>
      </c>
      <c r="B67" s="5" t="s">
        <v>306</v>
      </c>
      <c r="C67" s="5" t="s">
        <v>244</v>
      </c>
      <c r="D67">
        <v>9.5566310791012707</v>
      </c>
      <c r="E67">
        <v>19.690783979786701</v>
      </c>
    </row>
    <row r="68" spans="1:5" x14ac:dyDescent="0.3">
      <c r="A68" s="5" t="s">
        <v>307</v>
      </c>
      <c r="B68" s="5" t="s">
        <v>308</v>
      </c>
      <c r="C68" s="5" t="s">
        <v>244</v>
      </c>
      <c r="D68">
        <v>5.3535295611498404</v>
      </c>
      <c r="E68">
        <v>12.683490521267</v>
      </c>
    </row>
    <row r="69" spans="1:5" x14ac:dyDescent="0.3">
      <c r="A69" s="5" t="s">
        <v>309</v>
      </c>
      <c r="B69" s="5" t="s">
        <v>310</v>
      </c>
      <c r="C69" s="5" t="s">
        <v>244</v>
      </c>
      <c r="D69">
        <v>7.9559454807425496</v>
      </c>
      <c r="E69">
        <v>10.335788104074201</v>
      </c>
    </row>
    <row r="70" spans="1:5" x14ac:dyDescent="0.3">
      <c r="A70" s="5" t="s">
        <v>311</v>
      </c>
      <c r="B70" s="5" t="s">
        <v>444</v>
      </c>
      <c r="C70" s="5" t="s">
        <v>244</v>
      </c>
      <c r="D70">
        <v>7.2920277814304297</v>
      </c>
      <c r="E70">
        <v>44.992757924664403</v>
      </c>
    </row>
    <row r="71" spans="1:5" x14ac:dyDescent="0.3">
      <c r="A71" s="5" t="s">
        <v>312</v>
      </c>
      <c r="B71" s="5" t="s">
        <v>313</v>
      </c>
      <c r="C71" s="5" t="s">
        <v>244</v>
      </c>
      <c r="D71">
        <v>2.17164852876554</v>
      </c>
      <c r="E71">
        <v>14.7747012936434</v>
      </c>
    </row>
    <row r="72" spans="1:5" x14ac:dyDescent="0.3">
      <c r="A72" s="5" t="s">
        <v>139</v>
      </c>
      <c r="B72" s="5" t="s">
        <v>140</v>
      </c>
      <c r="C72" s="5" t="s">
        <v>244</v>
      </c>
      <c r="D72">
        <v>9.9074024830553</v>
      </c>
      <c r="E72">
        <v>29.806436527635402</v>
      </c>
    </row>
    <row r="73" spans="1:5" x14ac:dyDescent="0.3">
      <c r="A73" s="5" t="s">
        <v>314</v>
      </c>
      <c r="B73" s="5" t="s">
        <v>315</v>
      </c>
      <c r="C73" s="5" t="s">
        <v>244</v>
      </c>
      <c r="D73">
        <v>9.34114934911576</v>
      </c>
      <c r="E73">
        <v>27.136468338213401</v>
      </c>
    </row>
    <row r="74" spans="1:5" x14ac:dyDescent="0.3">
      <c r="A74" s="5" t="s">
        <v>316</v>
      </c>
      <c r="B74" s="5" t="s">
        <v>317</v>
      </c>
      <c r="C74" s="5" t="s">
        <v>244</v>
      </c>
      <c r="D74">
        <v>5.5205770787372899</v>
      </c>
      <c r="E74">
        <v>0</v>
      </c>
    </row>
    <row r="75" spans="1:5" x14ac:dyDescent="0.3">
      <c r="A75" s="5" t="s">
        <v>318</v>
      </c>
      <c r="B75" s="5" t="s">
        <v>319</v>
      </c>
      <c r="C75" s="5" t="s">
        <v>244</v>
      </c>
      <c r="D75">
        <v>2.2212438965820902</v>
      </c>
      <c r="E75">
        <v>23.416436534694299</v>
      </c>
    </row>
    <row r="76" spans="1:5" x14ac:dyDescent="0.3">
      <c r="A76" s="5" t="s">
        <v>320</v>
      </c>
      <c r="B76" s="5" t="s">
        <v>321</v>
      </c>
      <c r="C76" s="5" t="s">
        <v>244</v>
      </c>
      <c r="D76">
        <v>9.7464698932998299</v>
      </c>
      <c r="E76">
        <v>0.33969281014905001</v>
      </c>
    </row>
    <row r="77" spans="1:5" x14ac:dyDescent="0.3">
      <c r="A77" s="5" t="s">
        <v>141</v>
      </c>
      <c r="B77" s="5" t="s">
        <v>142</v>
      </c>
      <c r="C77" s="5" t="s">
        <v>244</v>
      </c>
      <c r="D77">
        <v>4.5719137695174297</v>
      </c>
      <c r="E77">
        <v>0</v>
      </c>
    </row>
    <row r="78" spans="1:5" x14ac:dyDescent="0.3">
      <c r="A78" s="5" t="s">
        <v>322</v>
      </c>
      <c r="B78" s="5" t="s">
        <v>445</v>
      </c>
      <c r="C78" s="5" t="s">
        <v>244</v>
      </c>
      <c r="D78">
        <v>6.3709211666185404</v>
      </c>
      <c r="E78">
        <v>1.53798014719212</v>
      </c>
    </row>
    <row r="79" spans="1:5" x14ac:dyDescent="0.3">
      <c r="A79" s="5" t="s">
        <v>177</v>
      </c>
      <c r="B79" s="5" t="s">
        <v>178</v>
      </c>
      <c r="C79" s="5" t="s">
        <v>244</v>
      </c>
      <c r="D79">
        <v>8.4293340826074701</v>
      </c>
      <c r="E79">
        <v>10.0273672129403</v>
      </c>
    </row>
    <row r="80" spans="1:5" x14ac:dyDescent="0.3">
      <c r="A80" s="5" t="s">
        <v>143</v>
      </c>
      <c r="B80" s="5" t="s">
        <v>446</v>
      </c>
      <c r="C80" s="5" t="s">
        <v>244</v>
      </c>
      <c r="D80">
        <v>7.7409221794248504</v>
      </c>
      <c r="E80">
        <v>40.469844947942804</v>
      </c>
    </row>
    <row r="81" spans="1:5" x14ac:dyDescent="0.3">
      <c r="A81" s="5" t="s">
        <v>323</v>
      </c>
      <c r="B81" s="5" t="s">
        <v>447</v>
      </c>
      <c r="C81" s="5" t="s">
        <v>244</v>
      </c>
      <c r="D81">
        <v>5.8289924277575</v>
      </c>
      <c r="E81">
        <v>28.580100964442099</v>
      </c>
    </row>
    <row r="82" spans="1:5" x14ac:dyDescent="0.3">
      <c r="A82" s="5" t="s">
        <v>324</v>
      </c>
      <c r="B82" s="5" t="s">
        <v>448</v>
      </c>
      <c r="C82" s="5" t="s">
        <v>244</v>
      </c>
      <c r="D82">
        <v>5.3389918535116001</v>
      </c>
      <c r="E82">
        <v>0</v>
      </c>
    </row>
    <row r="83" spans="1:5" x14ac:dyDescent="0.3">
      <c r="A83" s="5" t="s">
        <v>144</v>
      </c>
      <c r="B83" s="5" t="s">
        <v>145</v>
      </c>
      <c r="C83" s="5" t="s">
        <v>244</v>
      </c>
      <c r="D83">
        <v>7.4516901113892002</v>
      </c>
      <c r="E83">
        <v>35.183255139097</v>
      </c>
    </row>
    <row r="84" spans="1:5" x14ac:dyDescent="0.3">
      <c r="A84" s="5" t="s">
        <v>63</v>
      </c>
      <c r="B84" s="5" t="s">
        <v>64</v>
      </c>
      <c r="C84" s="5" t="s">
        <v>244</v>
      </c>
      <c r="D84">
        <v>6.0674813936299996</v>
      </c>
      <c r="E84">
        <v>0</v>
      </c>
    </row>
    <row r="85" spans="1:5" x14ac:dyDescent="0.3">
      <c r="A85" s="5" t="s">
        <v>325</v>
      </c>
      <c r="B85" s="5" t="s">
        <v>326</v>
      </c>
      <c r="C85" s="5" t="s">
        <v>244</v>
      </c>
      <c r="D85">
        <v>6.8323713040405201</v>
      </c>
      <c r="E85">
        <v>0</v>
      </c>
    </row>
    <row r="86" spans="1:5" x14ac:dyDescent="0.3">
      <c r="A86" s="5" t="s">
        <v>146</v>
      </c>
      <c r="B86" s="5" t="s">
        <v>147</v>
      </c>
      <c r="C86" s="5" t="s">
        <v>244</v>
      </c>
      <c r="D86">
        <v>5.4701763467336297</v>
      </c>
      <c r="E86">
        <v>0</v>
      </c>
    </row>
    <row r="87" spans="1:5" x14ac:dyDescent="0.3">
      <c r="A87" s="5" t="s">
        <v>327</v>
      </c>
      <c r="B87" s="5" t="s">
        <v>449</v>
      </c>
      <c r="C87" s="5" t="s">
        <v>244</v>
      </c>
      <c r="D87">
        <v>6.6408637196985101</v>
      </c>
      <c r="E87">
        <v>38.041572321342002</v>
      </c>
    </row>
    <row r="88" spans="1:5" x14ac:dyDescent="0.3">
      <c r="A88" s="5" t="s">
        <v>328</v>
      </c>
      <c r="B88" s="5" t="s">
        <v>450</v>
      </c>
      <c r="C88" s="5" t="s">
        <v>244</v>
      </c>
      <c r="D88">
        <v>6.7384147398009304</v>
      </c>
      <c r="E88">
        <v>38.556739770904599</v>
      </c>
    </row>
    <row r="89" spans="1:5" x14ac:dyDescent="0.3">
      <c r="A89" s="5" t="s">
        <v>329</v>
      </c>
      <c r="B89" s="5" t="s">
        <v>330</v>
      </c>
      <c r="C89" s="5" t="s">
        <v>244</v>
      </c>
      <c r="D89">
        <v>7.3529664763910301</v>
      </c>
      <c r="E89">
        <v>7.0453272678127996E-2</v>
      </c>
    </row>
    <row r="90" spans="1:5" x14ac:dyDescent="0.3">
      <c r="A90" s="5" t="s">
        <v>331</v>
      </c>
      <c r="B90" s="5" t="s">
        <v>332</v>
      </c>
      <c r="C90" s="5" t="s">
        <v>244</v>
      </c>
      <c r="D90">
        <v>3.5449461617026699</v>
      </c>
      <c r="E90">
        <v>6.0658121331730497</v>
      </c>
    </row>
    <row r="91" spans="1:5" x14ac:dyDescent="0.3">
      <c r="A91" s="5" t="s">
        <v>333</v>
      </c>
      <c r="B91" s="5" t="s">
        <v>334</v>
      </c>
      <c r="C91" s="5" t="s">
        <v>244</v>
      </c>
      <c r="D91">
        <v>8.1247747177273997</v>
      </c>
      <c r="E91">
        <v>14.926124755325301</v>
      </c>
    </row>
    <row r="92" spans="1:5" x14ac:dyDescent="0.3">
      <c r="A92" s="5" t="s">
        <v>335</v>
      </c>
      <c r="B92" s="5" t="s">
        <v>336</v>
      </c>
      <c r="C92" s="5" t="s">
        <v>244</v>
      </c>
      <c r="D92">
        <v>9.7041550030188208</v>
      </c>
      <c r="E92">
        <v>0</v>
      </c>
    </row>
    <row r="93" spans="1:5" x14ac:dyDescent="0.3">
      <c r="A93" s="5" t="s">
        <v>337</v>
      </c>
      <c r="B93" s="5" t="s">
        <v>451</v>
      </c>
      <c r="C93" s="5" t="s">
        <v>244</v>
      </c>
      <c r="D93">
        <v>9.6413114902680501</v>
      </c>
      <c r="E93">
        <v>38.078548890491597</v>
      </c>
    </row>
    <row r="94" spans="1:5" x14ac:dyDescent="0.3">
      <c r="A94" s="5" t="s">
        <v>148</v>
      </c>
      <c r="B94" s="5" t="s">
        <v>452</v>
      </c>
      <c r="C94" s="5" t="s">
        <v>244</v>
      </c>
      <c r="D94">
        <v>5.5681931328171101</v>
      </c>
      <c r="E94">
        <v>0</v>
      </c>
    </row>
    <row r="95" spans="1:5" x14ac:dyDescent="0.3">
      <c r="A95" s="5" t="s">
        <v>338</v>
      </c>
      <c r="B95" s="5" t="s">
        <v>339</v>
      </c>
      <c r="C95" s="5" t="s">
        <v>244</v>
      </c>
      <c r="D95">
        <v>4.6180057388809201</v>
      </c>
      <c r="E95">
        <v>33.263932840792698</v>
      </c>
    </row>
    <row r="96" spans="1:5" x14ac:dyDescent="0.3">
      <c r="A96" s="5" t="s">
        <v>149</v>
      </c>
      <c r="B96" s="5" t="s">
        <v>150</v>
      </c>
      <c r="C96" s="5" t="s">
        <v>244</v>
      </c>
      <c r="D96">
        <v>4.7169326929988804</v>
      </c>
      <c r="E96">
        <v>0</v>
      </c>
    </row>
    <row r="97" spans="1:5" x14ac:dyDescent="0.3">
      <c r="A97" s="5" t="s">
        <v>340</v>
      </c>
      <c r="B97" s="5" t="s">
        <v>341</v>
      </c>
      <c r="C97" s="5" t="s">
        <v>244</v>
      </c>
      <c r="D97">
        <v>8.5496901717781792</v>
      </c>
      <c r="E97">
        <v>0</v>
      </c>
    </row>
    <row r="98" spans="1:5" x14ac:dyDescent="0.3">
      <c r="A98" s="5" t="s">
        <v>342</v>
      </c>
      <c r="B98" s="5" t="s">
        <v>343</v>
      </c>
      <c r="C98" s="5" t="s">
        <v>244</v>
      </c>
      <c r="D98">
        <v>5.72326584314012</v>
      </c>
      <c r="E98">
        <v>23.374009432006901</v>
      </c>
    </row>
    <row r="99" spans="1:5" x14ac:dyDescent="0.3">
      <c r="A99" s="5" t="s">
        <v>344</v>
      </c>
      <c r="B99" s="5" t="s">
        <v>345</v>
      </c>
      <c r="C99" s="5" t="s">
        <v>244</v>
      </c>
      <c r="D99">
        <v>4.2897260324456603</v>
      </c>
      <c r="E99">
        <v>3.4220744076387501</v>
      </c>
    </row>
    <row r="100" spans="1:5" x14ac:dyDescent="0.3">
      <c r="A100" s="5" t="s">
        <v>346</v>
      </c>
      <c r="B100" s="5" t="s">
        <v>347</v>
      </c>
      <c r="C100" s="5" t="s">
        <v>244</v>
      </c>
      <c r="D100">
        <v>5.7278902736669801</v>
      </c>
      <c r="E100">
        <v>0</v>
      </c>
    </row>
    <row r="101" spans="1:5" x14ac:dyDescent="0.3">
      <c r="A101" s="5" t="s">
        <v>151</v>
      </c>
      <c r="B101" s="5" t="s">
        <v>152</v>
      </c>
      <c r="C101" s="5" t="s">
        <v>244</v>
      </c>
      <c r="D101">
        <v>9.5083728337589601</v>
      </c>
      <c r="E101">
        <v>25.427946947825198</v>
      </c>
    </row>
    <row r="102" spans="1:5" x14ac:dyDescent="0.3">
      <c r="A102" s="5" t="s">
        <v>348</v>
      </c>
      <c r="B102" s="5" t="s">
        <v>349</v>
      </c>
      <c r="C102" s="5" t="s">
        <v>244</v>
      </c>
      <c r="D102">
        <v>8.2841770249116191</v>
      </c>
      <c r="E102">
        <v>0.40735889915047002</v>
      </c>
    </row>
    <row r="103" spans="1:5" x14ac:dyDescent="0.3">
      <c r="A103" s="5" t="s">
        <v>350</v>
      </c>
      <c r="B103" s="5" t="s">
        <v>351</v>
      </c>
      <c r="C103" s="5" t="s">
        <v>244</v>
      </c>
      <c r="D103">
        <v>6.4916022394028303</v>
      </c>
      <c r="E103">
        <v>0</v>
      </c>
    </row>
    <row r="104" spans="1:5" x14ac:dyDescent="0.3">
      <c r="A104" s="5" t="s">
        <v>352</v>
      </c>
      <c r="B104" s="5" t="s">
        <v>453</v>
      </c>
      <c r="C104" s="5" t="s">
        <v>244</v>
      </c>
      <c r="D104">
        <v>3.0755720584078001</v>
      </c>
      <c r="E104">
        <v>20.304422183476699</v>
      </c>
    </row>
    <row r="105" spans="1:5" x14ac:dyDescent="0.3">
      <c r="A105" s="5" t="s">
        <v>353</v>
      </c>
      <c r="B105" s="5" t="s">
        <v>454</v>
      </c>
      <c r="C105" s="5" t="s">
        <v>244</v>
      </c>
      <c r="D105">
        <v>4.2408317219840201</v>
      </c>
      <c r="E105">
        <v>0</v>
      </c>
    </row>
    <row r="106" spans="1:5" x14ac:dyDescent="0.3">
      <c r="A106" s="5" t="s">
        <v>354</v>
      </c>
      <c r="B106" s="5" t="s">
        <v>455</v>
      </c>
      <c r="C106" s="5" t="s">
        <v>244</v>
      </c>
      <c r="D106">
        <v>7.5905955274480696</v>
      </c>
      <c r="E106">
        <v>0.39987338281247098</v>
      </c>
    </row>
    <row r="107" spans="1:5" x14ac:dyDescent="0.3">
      <c r="A107" s="5" t="s">
        <v>65</v>
      </c>
      <c r="B107" s="5" t="s">
        <v>66</v>
      </c>
      <c r="C107" s="5" t="s">
        <v>244</v>
      </c>
      <c r="D107">
        <v>3.82228663786828</v>
      </c>
      <c r="E107">
        <v>39.838488918182399</v>
      </c>
    </row>
    <row r="108" spans="1:5" x14ac:dyDescent="0.3">
      <c r="A108" s="5" t="s">
        <v>355</v>
      </c>
      <c r="B108" s="5" t="s">
        <v>356</v>
      </c>
      <c r="C108" s="5" t="s">
        <v>244</v>
      </c>
      <c r="D108">
        <v>5.8432050504267199</v>
      </c>
      <c r="E108">
        <v>0</v>
      </c>
    </row>
    <row r="109" spans="1:5" x14ac:dyDescent="0.3">
      <c r="A109" s="5" t="s">
        <v>67</v>
      </c>
      <c r="B109" s="5" t="s">
        <v>357</v>
      </c>
      <c r="C109" s="5" t="s">
        <v>244</v>
      </c>
      <c r="D109">
        <v>5.8679595813131504</v>
      </c>
      <c r="E109">
        <v>48.756530312868897</v>
      </c>
    </row>
    <row r="110" spans="1:5" x14ac:dyDescent="0.3">
      <c r="A110" s="5" t="s">
        <v>68</v>
      </c>
      <c r="B110" s="5" t="s">
        <v>69</v>
      </c>
      <c r="C110" s="5" t="s">
        <v>244</v>
      </c>
      <c r="D110">
        <v>8.0326790547893694</v>
      </c>
      <c r="E110">
        <v>10.328414785616999</v>
      </c>
    </row>
    <row r="111" spans="1:5" x14ac:dyDescent="0.3">
      <c r="A111" s="5" t="s">
        <v>179</v>
      </c>
      <c r="B111" s="5" t="s">
        <v>180</v>
      </c>
      <c r="C111" s="5" t="s">
        <v>244</v>
      </c>
      <c r="D111">
        <v>5.1539706198159996</v>
      </c>
      <c r="E111">
        <v>0</v>
      </c>
    </row>
    <row r="112" spans="1:5" x14ac:dyDescent="0.3">
      <c r="A112" s="5" t="s">
        <v>358</v>
      </c>
      <c r="B112" s="5" t="s">
        <v>359</v>
      </c>
      <c r="C112" s="5" t="s">
        <v>244</v>
      </c>
      <c r="D112">
        <v>7.9488978960484697</v>
      </c>
      <c r="E112">
        <v>16.581407240762701</v>
      </c>
    </row>
    <row r="113" spans="1:5" x14ac:dyDescent="0.3">
      <c r="A113" s="5" t="s">
        <v>31</v>
      </c>
      <c r="B113" s="5" t="s">
        <v>32</v>
      </c>
      <c r="C113" s="5" t="s">
        <v>244</v>
      </c>
      <c r="D113">
        <v>4.4122137404580197</v>
      </c>
      <c r="E113">
        <v>0</v>
      </c>
    </row>
    <row r="114" spans="1:5" x14ac:dyDescent="0.3">
      <c r="A114" s="5" t="s">
        <v>153</v>
      </c>
      <c r="B114" s="5" t="s">
        <v>154</v>
      </c>
      <c r="C114" s="5" t="s">
        <v>244</v>
      </c>
      <c r="D114">
        <v>8.6116468717219892</v>
      </c>
      <c r="E114">
        <v>10.9181604860789</v>
      </c>
    </row>
    <row r="115" spans="1:5" x14ac:dyDescent="0.3">
      <c r="A115" s="5" t="s">
        <v>360</v>
      </c>
      <c r="B115" s="5" t="s">
        <v>361</v>
      </c>
      <c r="C115" s="5" t="s">
        <v>244</v>
      </c>
      <c r="D115">
        <v>7.3002439768222001</v>
      </c>
      <c r="E115">
        <v>12.6645308467349</v>
      </c>
    </row>
    <row r="116" spans="1:5" x14ac:dyDescent="0.3">
      <c r="A116" s="5" t="s">
        <v>362</v>
      </c>
      <c r="B116" s="5" t="s">
        <v>363</v>
      </c>
      <c r="C116" s="5" t="s">
        <v>244</v>
      </c>
      <c r="D116">
        <v>4.5557752445098902</v>
      </c>
      <c r="E116">
        <v>0</v>
      </c>
    </row>
    <row r="117" spans="1:5" x14ac:dyDescent="0.3">
      <c r="A117" s="5" t="s">
        <v>155</v>
      </c>
      <c r="B117" s="5" t="s">
        <v>156</v>
      </c>
      <c r="C117" s="5" t="s">
        <v>244</v>
      </c>
      <c r="D117">
        <v>4.4719865192290396</v>
      </c>
      <c r="E117">
        <v>0</v>
      </c>
    </row>
    <row r="118" spans="1:5" x14ac:dyDescent="0.3">
      <c r="A118" s="5" t="s">
        <v>364</v>
      </c>
      <c r="B118" s="5" t="s">
        <v>456</v>
      </c>
      <c r="C118" s="5" t="s">
        <v>244</v>
      </c>
      <c r="D118">
        <v>9.9111930844814395</v>
      </c>
      <c r="E118">
        <v>13.9092457820596</v>
      </c>
    </row>
    <row r="119" spans="1:5" x14ac:dyDescent="0.3">
      <c r="A119" s="5" t="s">
        <v>365</v>
      </c>
      <c r="B119" s="5" t="s">
        <v>366</v>
      </c>
      <c r="C119" s="5" t="s">
        <v>244</v>
      </c>
      <c r="D119">
        <v>8.88330669102535</v>
      </c>
      <c r="E119">
        <v>34.401932628090997</v>
      </c>
    </row>
    <row r="120" spans="1:5" x14ac:dyDescent="0.3">
      <c r="A120" s="5" t="s">
        <v>367</v>
      </c>
      <c r="B120" s="5" t="s">
        <v>457</v>
      </c>
      <c r="C120" s="5" t="s">
        <v>244</v>
      </c>
      <c r="D120">
        <v>2.9160729390499398</v>
      </c>
      <c r="E120">
        <v>20.907128622445398</v>
      </c>
    </row>
    <row r="121" spans="1:5" x14ac:dyDescent="0.3">
      <c r="A121" s="5" t="s">
        <v>70</v>
      </c>
      <c r="B121" s="5" t="s">
        <v>71</v>
      </c>
      <c r="C121" s="5" t="s">
        <v>244</v>
      </c>
      <c r="D121">
        <v>4.62984550947471</v>
      </c>
      <c r="E121">
        <v>0</v>
      </c>
    </row>
    <row r="122" spans="1:5" x14ac:dyDescent="0.3">
      <c r="A122" s="5" t="s">
        <v>181</v>
      </c>
      <c r="B122" s="5" t="s">
        <v>182</v>
      </c>
      <c r="C122" s="5" t="s">
        <v>244</v>
      </c>
      <c r="D122">
        <v>7.8708254944392202</v>
      </c>
      <c r="E122">
        <v>44.565189710299499</v>
      </c>
    </row>
    <row r="123" spans="1:5" x14ac:dyDescent="0.3">
      <c r="A123" s="5" t="s">
        <v>72</v>
      </c>
      <c r="B123" s="5" t="s">
        <v>73</v>
      </c>
      <c r="C123" s="5" t="s">
        <v>244</v>
      </c>
      <c r="D123">
        <v>4.6253627430222597</v>
      </c>
      <c r="E123">
        <v>44.352327199967299</v>
      </c>
    </row>
    <row r="124" spans="1:5" x14ac:dyDescent="0.3">
      <c r="A124" s="5" t="s">
        <v>74</v>
      </c>
      <c r="B124" s="5" t="s">
        <v>75</v>
      </c>
      <c r="C124" s="5" t="s">
        <v>244</v>
      </c>
      <c r="D124">
        <v>4.4220552347546098</v>
      </c>
      <c r="E124">
        <v>35.699023173457498</v>
      </c>
    </row>
    <row r="125" spans="1:5" x14ac:dyDescent="0.3">
      <c r="A125" s="5" t="s">
        <v>157</v>
      </c>
      <c r="B125" s="5" t="s">
        <v>158</v>
      </c>
      <c r="C125" s="5" t="s">
        <v>244</v>
      </c>
      <c r="D125">
        <v>4.5046658666332302</v>
      </c>
      <c r="E125">
        <v>24.397988330413501</v>
      </c>
    </row>
    <row r="126" spans="1:5" x14ac:dyDescent="0.3">
      <c r="A126" s="5" t="s">
        <v>25</v>
      </c>
      <c r="B126" s="5" t="s">
        <v>26</v>
      </c>
      <c r="C126" s="5" t="s">
        <v>244</v>
      </c>
      <c r="D126">
        <v>5.5039999999999996</v>
      </c>
      <c r="E126">
        <v>0</v>
      </c>
    </row>
    <row r="127" spans="1:5" x14ac:dyDescent="0.3">
      <c r="A127" s="5" t="s">
        <v>368</v>
      </c>
      <c r="B127" s="5" t="s">
        <v>458</v>
      </c>
      <c r="C127" s="5" t="s">
        <v>244</v>
      </c>
      <c r="D127">
        <v>3.92976757834239</v>
      </c>
      <c r="E127">
        <v>0</v>
      </c>
    </row>
    <row r="128" spans="1:5" x14ac:dyDescent="0.3">
      <c r="A128" s="5" t="s">
        <v>369</v>
      </c>
      <c r="B128" s="5" t="s">
        <v>370</v>
      </c>
      <c r="C128" s="5" t="s">
        <v>244</v>
      </c>
      <c r="D128">
        <v>3.3922284646752101</v>
      </c>
      <c r="E128">
        <v>26.373273762068401</v>
      </c>
    </row>
    <row r="129" spans="1:5" x14ac:dyDescent="0.3">
      <c r="A129" s="5" t="s">
        <v>371</v>
      </c>
      <c r="B129" s="5" t="s">
        <v>372</v>
      </c>
      <c r="C129" s="5" t="s">
        <v>244</v>
      </c>
      <c r="D129">
        <v>0.68359817103535703</v>
      </c>
      <c r="E129">
        <v>3.5435784898866101</v>
      </c>
    </row>
    <row r="130" spans="1:5" x14ac:dyDescent="0.3">
      <c r="A130" s="5" t="s">
        <v>159</v>
      </c>
      <c r="B130" s="5" t="s">
        <v>459</v>
      </c>
      <c r="C130" s="5" t="s">
        <v>244</v>
      </c>
      <c r="D130">
        <v>8.8245828547432907</v>
      </c>
      <c r="E130">
        <v>40.296864153185901</v>
      </c>
    </row>
    <row r="131" spans="1:5" x14ac:dyDescent="0.3">
      <c r="A131" s="5" t="s">
        <v>373</v>
      </c>
      <c r="B131" s="5" t="s">
        <v>374</v>
      </c>
      <c r="C131" s="5" t="s">
        <v>244</v>
      </c>
      <c r="D131">
        <v>7.6289037457642603</v>
      </c>
      <c r="E131">
        <v>47.658016146794402</v>
      </c>
    </row>
    <row r="132" spans="1:5" x14ac:dyDescent="0.3">
      <c r="A132" s="5" t="s">
        <v>375</v>
      </c>
      <c r="B132" s="5" t="s">
        <v>376</v>
      </c>
      <c r="C132" s="5" t="s">
        <v>244</v>
      </c>
      <c r="D132">
        <v>9.3198921206418301</v>
      </c>
      <c r="E132">
        <v>45.184886338235501</v>
      </c>
    </row>
    <row r="133" spans="1:5" x14ac:dyDescent="0.3">
      <c r="A133" s="5" t="s">
        <v>76</v>
      </c>
      <c r="B133" s="5" t="s">
        <v>77</v>
      </c>
      <c r="C133" s="5" t="s">
        <v>244</v>
      </c>
      <c r="D133">
        <v>7.7181459412539697</v>
      </c>
      <c r="E133">
        <v>32.2853198799803</v>
      </c>
    </row>
    <row r="134" spans="1:5" x14ac:dyDescent="0.3">
      <c r="A134" s="5" t="s">
        <v>160</v>
      </c>
      <c r="B134" s="5" t="s">
        <v>161</v>
      </c>
      <c r="C134" s="5" t="s">
        <v>244</v>
      </c>
      <c r="D134">
        <v>8.1308552828168903</v>
      </c>
      <c r="E134">
        <v>12.6044971384822</v>
      </c>
    </row>
    <row r="135" spans="1:5" x14ac:dyDescent="0.3">
      <c r="A135" s="5" t="s">
        <v>21</v>
      </c>
      <c r="B135" s="5" t="s">
        <v>377</v>
      </c>
      <c r="C135" s="5" t="s">
        <v>244</v>
      </c>
      <c r="D135">
        <v>9.6454272410248194</v>
      </c>
      <c r="E135">
        <v>29.5209663674121</v>
      </c>
    </row>
    <row r="136" spans="1:5" x14ac:dyDescent="0.3">
      <c r="A136" s="5" t="s">
        <v>49</v>
      </c>
      <c r="B136" s="5" t="s">
        <v>460</v>
      </c>
      <c r="C136" s="5" t="s">
        <v>244</v>
      </c>
      <c r="D136">
        <v>9.5659754083318091</v>
      </c>
      <c r="E136">
        <v>41.9233401262996</v>
      </c>
    </row>
    <row r="137" spans="1:5" x14ac:dyDescent="0.3">
      <c r="A137" s="5" t="s">
        <v>183</v>
      </c>
      <c r="B137" s="5" t="s">
        <v>461</v>
      </c>
      <c r="C137" s="5" t="s">
        <v>244</v>
      </c>
      <c r="D137">
        <v>9.9839201286389692</v>
      </c>
      <c r="E137">
        <v>37.806361060625903</v>
      </c>
    </row>
    <row r="138" spans="1:5" x14ac:dyDescent="0.3">
      <c r="A138" s="5" t="s">
        <v>22</v>
      </c>
      <c r="B138" s="5" t="s">
        <v>378</v>
      </c>
      <c r="C138" s="5" t="s">
        <v>244</v>
      </c>
      <c r="D138">
        <v>9.6733976841270106</v>
      </c>
      <c r="E138">
        <v>36.403182179072701</v>
      </c>
    </row>
    <row r="139" spans="1:5" x14ac:dyDescent="0.3">
      <c r="A139" s="5" t="s">
        <v>23</v>
      </c>
      <c r="B139" s="5" t="s">
        <v>379</v>
      </c>
      <c r="C139" s="5" t="s">
        <v>244</v>
      </c>
      <c r="D139">
        <v>7.1908808573086196</v>
      </c>
      <c r="E139">
        <v>33.966732141481202</v>
      </c>
    </row>
    <row r="140" spans="1:5" x14ac:dyDescent="0.3">
      <c r="A140" s="5" t="s">
        <v>184</v>
      </c>
      <c r="B140" s="5" t="s">
        <v>185</v>
      </c>
      <c r="C140" s="5" t="s">
        <v>244</v>
      </c>
      <c r="D140">
        <v>7.9415116758408297</v>
      </c>
      <c r="E140">
        <v>20.118370684112001</v>
      </c>
    </row>
    <row r="141" spans="1:5" x14ac:dyDescent="0.3">
      <c r="A141" s="5" t="s">
        <v>78</v>
      </c>
      <c r="B141" s="5" t="s">
        <v>79</v>
      </c>
      <c r="C141" s="5" t="s">
        <v>244</v>
      </c>
      <c r="D141">
        <v>6.9966812243210601</v>
      </c>
      <c r="E141">
        <v>26.345239540813299</v>
      </c>
    </row>
    <row r="142" spans="1:5" x14ac:dyDescent="0.3">
      <c r="A142" s="5" t="s">
        <v>195</v>
      </c>
      <c r="B142" s="5" t="s">
        <v>196</v>
      </c>
      <c r="C142" s="5" t="s">
        <v>244</v>
      </c>
      <c r="D142">
        <v>8.0595243250403108</v>
      </c>
      <c r="E142">
        <v>31.9788994660199</v>
      </c>
    </row>
    <row r="143" spans="1:5" x14ac:dyDescent="0.3">
      <c r="A143" s="5" t="s">
        <v>80</v>
      </c>
      <c r="B143" s="5" t="s">
        <v>462</v>
      </c>
      <c r="C143" s="5" t="s">
        <v>244</v>
      </c>
      <c r="D143">
        <v>4.5885632143608497</v>
      </c>
      <c r="E143">
        <v>4.8011561693575802</v>
      </c>
    </row>
    <row r="144" spans="1:5" x14ac:dyDescent="0.3">
      <c r="A144" s="5" t="s">
        <v>27</v>
      </c>
      <c r="B144" s="5" t="s">
        <v>28</v>
      </c>
      <c r="C144" s="5" t="s">
        <v>244</v>
      </c>
      <c r="D144">
        <v>8.2117816887077399</v>
      </c>
      <c r="E144">
        <v>8.2743083314435992</v>
      </c>
    </row>
    <row r="145" spans="1:5" x14ac:dyDescent="0.3">
      <c r="A145" s="5" t="s">
        <v>380</v>
      </c>
      <c r="B145" s="5" t="s">
        <v>381</v>
      </c>
      <c r="C145" s="5" t="s">
        <v>244</v>
      </c>
      <c r="D145">
        <v>8.1477178882316394</v>
      </c>
      <c r="E145">
        <v>34.501392341912002</v>
      </c>
    </row>
    <row r="146" spans="1:5" x14ac:dyDescent="0.3">
      <c r="A146" s="5" t="s">
        <v>186</v>
      </c>
      <c r="B146" s="5" t="s">
        <v>187</v>
      </c>
      <c r="C146" s="5" t="s">
        <v>244</v>
      </c>
      <c r="D146">
        <v>7.2133220087472703</v>
      </c>
      <c r="E146">
        <v>48.853306975167598</v>
      </c>
    </row>
    <row r="147" spans="1:5" x14ac:dyDescent="0.3">
      <c r="A147" s="5" t="s">
        <v>162</v>
      </c>
      <c r="B147" s="5" t="s">
        <v>163</v>
      </c>
      <c r="C147" s="5" t="s">
        <v>244</v>
      </c>
      <c r="D147">
        <v>4.9718508317234402</v>
      </c>
      <c r="E147">
        <v>4.1752677539013003E-2</v>
      </c>
    </row>
    <row r="148" spans="1:5" x14ac:dyDescent="0.3">
      <c r="A148" s="5" t="s">
        <v>81</v>
      </c>
      <c r="B148" s="5" t="s">
        <v>82</v>
      </c>
      <c r="C148" s="5" t="s">
        <v>244</v>
      </c>
      <c r="D148">
        <v>9.2369244832001502</v>
      </c>
      <c r="E148">
        <v>18.922062618685601</v>
      </c>
    </row>
    <row r="149" spans="1:5" x14ac:dyDescent="0.3">
      <c r="A149" s="5" t="s">
        <v>382</v>
      </c>
      <c r="B149" s="5" t="s">
        <v>383</v>
      </c>
      <c r="C149" s="5" t="s">
        <v>244</v>
      </c>
      <c r="D149">
        <v>4.9172195830977596</v>
      </c>
      <c r="E149">
        <v>31.483633182916101</v>
      </c>
    </row>
    <row r="150" spans="1:5" x14ac:dyDescent="0.3">
      <c r="A150" s="5" t="s">
        <v>384</v>
      </c>
      <c r="B150" s="5" t="s">
        <v>463</v>
      </c>
      <c r="C150" s="5" t="s">
        <v>244</v>
      </c>
      <c r="D150">
        <v>9.4872390823809791</v>
      </c>
      <c r="E150">
        <v>13.967257184228</v>
      </c>
    </row>
    <row r="151" spans="1:5" x14ac:dyDescent="0.3">
      <c r="A151" s="5" t="s">
        <v>83</v>
      </c>
      <c r="B151" s="5" t="s">
        <v>385</v>
      </c>
      <c r="C151" s="5" t="s">
        <v>244</v>
      </c>
      <c r="D151">
        <v>8.8463342963676297</v>
      </c>
      <c r="E151">
        <v>24.7924281636794</v>
      </c>
    </row>
    <row r="152" spans="1:5" x14ac:dyDescent="0.3">
      <c r="A152" s="5" t="s">
        <v>42</v>
      </c>
      <c r="B152" s="5" t="s">
        <v>386</v>
      </c>
      <c r="C152" s="5" t="s">
        <v>244</v>
      </c>
      <c r="D152">
        <v>6.8482614965550397</v>
      </c>
      <c r="E152">
        <v>27.576719932042401</v>
      </c>
    </row>
    <row r="153" spans="1:5" x14ac:dyDescent="0.3">
      <c r="A153" s="5" t="s">
        <v>387</v>
      </c>
      <c r="B153" s="5" t="s">
        <v>388</v>
      </c>
      <c r="C153" s="5" t="s">
        <v>244</v>
      </c>
      <c r="D153">
        <v>7.8980563779122104</v>
      </c>
      <c r="E153">
        <v>28.862108182171799</v>
      </c>
    </row>
    <row r="154" spans="1:5" x14ac:dyDescent="0.3">
      <c r="A154" s="5" t="s">
        <v>84</v>
      </c>
      <c r="B154" s="5" t="s">
        <v>85</v>
      </c>
      <c r="C154" s="5" t="s">
        <v>244</v>
      </c>
      <c r="D154">
        <v>6.3373923153513596</v>
      </c>
      <c r="E154">
        <v>23.944723367210901</v>
      </c>
    </row>
    <row r="155" spans="1:5" x14ac:dyDescent="0.3">
      <c r="A155" s="5" t="s">
        <v>188</v>
      </c>
      <c r="B155" s="5" t="s">
        <v>189</v>
      </c>
      <c r="C155" s="5" t="s">
        <v>244</v>
      </c>
      <c r="D155">
        <v>7.4161890415110499</v>
      </c>
      <c r="E155">
        <v>23.810626915269701</v>
      </c>
    </row>
    <row r="156" spans="1:5" x14ac:dyDescent="0.3">
      <c r="A156" s="5" t="s">
        <v>45</v>
      </c>
      <c r="B156" s="5" t="s">
        <v>389</v>
      </c>
      <c r="C156" s="5" t="s">
        <v>244</v>
      </c>
      <c r="D156">
        <v>6.8379838976508198</v>
      </c>
      <c r="E156">
        <v>21.6542707577599</v>
      </c>
    </row>
    <row r="157" spans="1:5" x14ac:dyDescent="0.3">
      <c r="A157" s="5" t="s">
        <v>43</v>
      </c>
      <c r="B157" s="5" t="s">
        <v>44</v>
      </c>
      <c r="C157" s="5" t="s">
        <v>244</v>
      </c>
      <c r="D157">
        <v>6.4106347283629104</v>
      </c>
      <c r="E157">
        <v>0.24324440713555301</v>
      </c>
    </row>
    <row r="158" spans="1:5" x14ac:dyDescent="0.3">
      <c r="A158" s="5" t="s">
        <v>86</v>
      </c>
      <c r="B158" s="5" t="s">
        <v>390</v>
      </c>
      <c r="C158" s="5" t="s">
        <v>244</v>
      </c>
      <c r="D158">
        <v>6.5982354041041402</v>
      </c>
      <c r="E158">
        <v>25.147301190380499</v>
      </c>
    </row>
    <row r="159" spans="1:5" x14ac:dyDescent="0.3">
      <c r="A159" s="5" t="s">
        <v>391</v>
      </c>
      <c r="B159" s="5" t="s">
        <v>392</v>
      </c>
      <c r="C159" s="5" t="s">
        <v>244</v>
      </c>
      <c r="D159">
        <v>3.47581685704951</v>
      </c>
      <c r="E159">
        <v>7.3314915146212902</v>
      </c>
    </row>
    <row r="160" spans="1:5" x14ac:dyDescent="0.3">
      <c r="A160" s="5" t="s">
        <v>29</v>
      </c>
      <c r="B160" s="5" t="s">
        <v>30</v>
      </c>
      <c r="C160" s="5" t="s">
        <v>244</v>
      </c>
      <c r="D160">
        <v>9.0382745514010399</v>
      </c>
      <c r="E160">
        <v>0</v>
      </c>
    </row>
    <row r="161" spans="1:5" x14ac:dyDescent="0.3">
      <c r="A161" s="5" t="s">
        <v>393</v>
      </c>
      <c r="B161" s="5" t="s">
        <v>464</v>
      </c>
      <c r="C161" s="5" t="s">
        <v>244</v>
      </c>
      <c r="D161">
        <v>5.1786105025943403</v>
      </c>
      <c r="E161">
        <v>39.517707146872901</v>
      </c>
    </row>
    <row r="162" spans="1:5" x14ac:dyDescent="0.3">
      <c r="A162" s="5" t="s">
        <v>394</v>
      </c>
      <c r="B162" s="5" t="s">
        <v>465</v>
      </c>
      <c r="C162" s="5" t="s">
        <v>244</v>
      </c>
      <c r="D162">
        <v>8.5799115828806407</v>
      </c>
      <c r="E162">
        <v>0</v>
      </c>
    </row>
    <row r="163" spans="1:5" x14ac:dyDescent="0.3">
      <c r="A163" s="5" t="s">
        <v>164</v>
      </c>
      <c r="B163" s="5" t="s">
        <v>165</v>
      </c>
      <c r="C163" s="5" t="s">
        <v>244</v>
      </c>
      <c r="D163">
        <v>7.6111318640268903</v>
      </c>
      <c r="E163">
        <v>29.1149002046843</v>
      </c>
    </row>
    <row r="164" spans="1:5" x14ac:dyDescent="0.3">
      <c r="A164" s="5" t="s">
        <v>48</v>
      </c>
      <c r="B164" s="5" t="s">
        <v>466</v>
      </c>
      <c r="C164" s="5" t="s">
        <v>244</v>
      </c>
      <c r="D164">
        <v>9.2086889061287795</v>
      </c>
      <c r="E164">
        <v>0</v>
      </c>
    </row>
    <row r="165" spans="1:5" x14ac:dyDescent="0.3">
      <c r="A165" s="5" t="s">
        <v>190</v>
      </c>
      <c r="B165" s="5" t="s">
        <v>197</v>
      </c>
      <c r="C165" s="5" t="s">
        <v>244</v>
      </c>
      <c r="D165">
        <v>9.3912409202808291</v>
      </c>
      <c r="E165">
        <v>2.4298716681745498</v>
      </c>
    </row>
    <row r="166" spans="1:5" x14ac:dyDescent="0.3">
      <c r="A166" s="5" t="s">
        <v>395</v>
      </c>
      <c r="B166" s="5" t="s">
        <v>396</v>
      </c>
      <c r="C166" s="5" t="s">
        <v>244</v>
      </c>
      <c r="D166">
        <v>2.8634848510975899</v>
      </c>
      <c r="E166">
        <v>47.153317939575402</v>
      </c>
    </row>
    <row r="167" spans="1:5" x14ac:dyDescent="0.3">
      <c r="A167" s="5" t="s">
        <v>87</v>
      </c>
      <c r="B167" s="5" t="s">
        <v>422</v>
      </c>
      <c r="C167" s="5" t="s">
        <v>244</v>
      </c>
      <c r="D167">
        <v>2.9980857054124699</v>
      </c>
      <c r="E167">
        <v>27.123755127500299</v>
      </c>
    </row>
    <row r="168" spans="1:5" x14ac:dyDescent="0.3">
      <c r="A168" s="5" t="s">
        <v>397</v>
      </c>
      <c r="B168" s="5" t="s">
        <v>398</v>
      </c>
      <c r="C168" s="5" t="s">
        <v>244</v>
      </c>
      <c r="D168">
        <v>6.6651660664265702</v>
      </c>
      <c r="E168">
        <v>43.851125354468103</v>
      </c>
    </row>
    <row r="169" spans="1:5" x14ac:dyDescent="0.3">
      <c r="A169" s="5" t="s">
        <v>191</v>
      </c>
      <c r="B169" s="5" t="s">
        <v>192</v>
      </c>
      <c r="C169" s="5" t="s">
        <v>244</v>
      </c>
      <c r="D169">
        <v>5.2425726675868596</v>
      </c>
      <c r="E169">
        <v>13.7890838752839</v>
      </c>
    </row>
    <row r="170" spans="1:5" x14ac:dyDescent="0.3">
      <c r="A170" s="5" t="s">
        <v>399</v>
      </c>
      <c r="B170" s="5" t="s">
        <v>467</v>
      </c>
      <c r="C170" s="5" t="s">
        <v>244</v>
      </c>
      <c r="D170">
        <v>9.9569071508330307</v>
      </c>
      <c r="E170">
        <v>48.4610056247597</v>
      </c>
    </row>
    <row r="171" spans="1:5" x14ac:dyDescent="0.3">
      <c r="A171" s="5" t="s">
        <v>166</v>
      </c>
      <c r="B171" s="5" t="s">
        <v>400</v>
      </c>
      <c r="C171" s="5" t="s">
        <v>244</v>
      </c>
      <c r="D171">
        <v>4.6070465802696496</v>
      </c>
      <c r="E171">
        <v>24.432968814850199</v>
      </c>
    </row>
    <row r="172" spans="1:5" x14ac:dyDescent="0.3">
      <c r="A172" s="5" t="s">
        <v>167</v>
      </c>
      <c r="B172" s="5" t="s">
        <v>468</v>
      </c>
      <c r="C172" s="5" t="s">
        <v>244</v>
      </c>
      <c r="D172">
        <v>8.1191534748561995</v>
      </c>
      <c r="E172">
        <v>0</v>
      </c>
    </row>
    <row r="173" spans="1:5" x14ac:dyDescent="0.3">
      <c r="A173" s="5" t="s">
        <v>168</v>
      </c>
      <c r="B173" s="5" t="s">
        <v>469</v>
      </c>
      <c r="C173" s="5" t="s">
        <v>244</v>
      </c>
      <c r="D173">
        <v>5.5952596226672204</v>
      </c>
      <c r="E173">
        <v>0.49483444271122401</v>
      </c>
    </row>
    <row r="174" spans="1:5" x14ac:dyDescent="0.3">
      <c r="A174" s="5" t="s">
        <v>401</v>
      </c>
      <c r="B174" s="5" t="s">
        <v>470</v>
      </c>
      <c r="C174" s="5" t="s">
        <v>244</v>
      </c>
      <c r="D174">
        <v>5.3141503170892399</v>
      </c>
      <c r="E174">
        <v>0</v>
      </c>
    </row>
    <row r="175" spans="1:5" x14ac:dyDescent="0.3">
      <c r="A175" s="5" t="s">
        <v>402</v>
      </c>
      <c r="B175" s="5" t="s">
        <v>403</v>
      </c>
      <c r="C175" s="5" t="s">
        <v>244</v>
      </c>
      <c r="D175">
        <v>6.7162995420028997</v>
      </c>
      <c r="E175">
        <v>35.191921924163204</v>
      </c>
    </row>
    <row r="176" spans="1:5" x14ac:dyDescent="0.3">
      <c r="A176" s="5" t="s">
        <v>88</v>
      </c>
      <c r="B176" s="5" t="s">
        <v>423</v>
      </c>
      <c r="C176" s="5" t="s">
        <v>244</v>
      </c>
      <c r="D176">
        <v>8.5591075278897506</v>
      </c>
      <c r="E176">
        <v>37.657683425044297</v>
      </c>
    </row>
    <row r="177" spans="1:5" x14ac:dyDescent="0.3">
      <c r="A177" s="5" t="s">
        <v>404</v>
      </c>
      <c r="B177" s="5" t="s">
        <v>405</v>
      </c>
      <c r="C177" s="5" t="s">
        <v>244</v>
      </c>
      <c r="D177">
        <v>7.7155172413793096</v>
      </c>
      <c r="E177">
        <v>28.960295797951499</v>
      </c>
    </row>
    <row r="178" spans="1:5" x14ac:dyDescent="0.3">
      <c r="A178" s="5" t="s">
        <v>169</v>
      </c>
      <c r="B178" s="5" t="s">
        <v>170</v>
      </c>
      <c r="C178" s="5" t="s">
        <v>244</v>
      </c>
      <c r="D178">
        <v>9.3585679302948108</v>
      </c>
      <c r="E178">
        <v>0</v>
      </c>
    </row>
    <row r="179" spans="1:5" x14ac:dyDescent="0.3">
      <c r="A179" s="5" t="s">
        <v>406</v>
      </c>
      <c r="B179" s="5" t="s">
        <v>471</v>
      </c>
      <c r="C179" s="5" t="s">
        <v>244</v>
      </c>
      <c r="D179">
        <v>8.8954656193910999</v>
      </c>
      <c r="E179">
        <v>47.928037967264103</v>
      </c>
    </row>
    <row r="180" spans="1:5" x14ac:dyDescent="0.3">
      <c r="A180" s="5" t="s">
        <v>89</v>
      </c>
      <c r="B180" s="5" t="s">
        <v>407</v>
      </c>
      <c r="C180" s="5" t="s">
        <v>244</v>
      </c>
      <c r="D180">
        <v>7.10374990113338</v>
      </c>
      <c r="E180">
        <v>30.969818055631901</v>
      </c>
    </row>
    <row r="181" spans="1:5" x14ac:dyDescent="0.3">
      <c r="A181" s="5" t="s">
        <v>171</v>
      </c>
      <c r="B181" s="5" t="s">
        <v>472</v>
      </c>
      <c r="C181" s="5" t="s">
        <v>244</v>
      </c>
      <c r="D181">
        <v>6.8420722659923499</v>
      </c>
      <c r="E181">
        <v>0.27189137459628598</v>
      </c>
    </row>
    <row r="182" spans="1:5" x14ac:dyDescent="0.3">
      <c r="A182" s="5" t="s">
        <v>408</v>
      </c>
      <c r="B182" s="5" t="s">
        <v>409</v>
      </c>
      <c r="C182" s="5" t="s">
        <v>244</v>
      </c>
      <c r="D182">
        <v>6.6569487038631099</v>
      </c>
      <c r="E182">
        <v>38.2956781718798</v>
      </c>
    </row>
    <row r="183" spans="1:5" x14ac:dyDescent="0.3">
      <c r="A183" s="5" t="s">
        <v>410</v>
      </c>
      <c r="B183" s="5" t="s">
        <v>411</v>
      </c>
      <c r="C183" s="5" t="s">
        <v>244</v>
      </c>
      <c r="D183">
        <v>7.3237229870069598</v>
      </c>
      <c r="E183">
        <v>24.773728238249198</v>
      </c>
    </row>
    <row r="184" spans="1:5" x14ac:dyDescent="0.3">
      <c r="A184" s="5" t="s">
        <v>412</v>
      </c>
      <c r="B184" s="5" t="s">
        <v>473</v>
      </c>
      <c r="C184" s="5" t="s">
        <v>244</v>
      </c>
      <c r="D184">
        <v>6.3234558383294903</v>
      </c>
      <c r="E184">
        <v>29.676089870102199</v>
      </c>
    </row>
    <row r="185" spans="1:5" x14ac:dyDescent="0.3">
      <c r="A185" s="5" t="s">
        <v>413</v>
      </c>
      <c r="B185" s="5" t="s">
        <v>414</v>
      </c>
      <c r="C185" s="5" t="s">
        <v>244</v>
      </c>
      <c r="D185">
        <v>9.0440982307895403</v>
      </c>
      <c r="E185">
        <v>30.373148715316798</v>
      </c>
    </row>
    <row r="186" spans="1:5" x14ac:dyDescent="0.3">
      <c r="A186" s="5" t="s">
        <v>172</v>
      </c>
      <c r="B186" s="5" t="s">
        <v>173</v>
      </c>
      <c r="C186" s="5" t="s">
        <v>244</v>
      </c>
      <c r="D186">
        <v>9.6413324608145601</v>
      </c>
      <c r="E186">
        <v>20.149830438581098</v>
      </c>
    </row>
    <row r="187" spans="1:5" x14ac:dyDescent="0.3">
      <c r="A187" s="5" t="s">
        <v>174</v>
      </c>
      <c r="B187" s="5" t="s">
        <v>175</v>
      </c>
      <c r="C187" s="5" t="s">
        <v>244</v>
      </c>
      <c r="D187">
        <v>7.0590571376565796</v>
      </c>
      <c r="E187">
        <v>9.7294167011587191</v>
      </c>
    </row>
    <row r="188" spans="1:5" x14ac:dyDescent="0.3">
      <c r="A188" s="5" t="s">
        <v>415</v>
      </c>
      <c r="B188" s="5" t="s">
        <v>474</v>
      </c>
      <c r="C188" s="5" t="s">
        <v>244</v>
      </c>
      <c r="D188">
        <v>9.1971484264182397</v>
      </c>
      <c r="E188">
        <v>39.074745789327402</v>
      </c>
    </row>
    <row r="189" spans="1:5" x14ac:dyDescent="0.3">
      <c r="A189" s="5" t="s">
        <v>416</v>
      </c>
      <c r="B189" s="5" t="s">
        <v>417</v>
      </c>
      <c r="C189" s="5" t="s">
        <v>244</v>
      </c>
      <c r="D189">
        <v>8.2714283517125793</v>
      </c>
      <c r="E189">
        <v>0</v>
      </c>
    </row>
    <row r="190" spans="1:5" x14ac:dyDescent="0.3">
      <c r="A190" s="14" t="s">
        <v>418</v>
      </c>
      <c r="B190" s="5" t="s">
        <v>475</v>
      </c>
      <c r="C190" s="5" t="s">
        <v>244</v>
      </c>
      <c r="D190">
        <v>8.84582114758825</v>
      </c>
      <c r="E190">
        <v>0.91904869523634503</v>
      </c>
    </row>
    <row r="191" spans="1:5" x14ac:dyDescent="0.3">
      <c r="A191" s="5"/>
      <c r="B191" s="5"/>
      <c r="C191" s="5"/>
    </row>
    <row r="192" spans="1:5" x14ac:dyDescent="0.3">
      <c r="A192" s="5"/>
      <c r="B192" s="5"/>
      <c r="C192" s="5"/>
    </row>
    <row r="193" spans="1:3" x14ac:dyDescent="0.3">
      <c r="A193" s="5"/>
      <c r="B193" s="5"/>
      <c r="C193" s="5"/>
    </row>
    <row r="194" spans="1:3" x14ac:dyDescent="0.3">
      <c r="A194" s="5"/>
      <c r="B194" s="5"/>
      <c r="C194" s="5"/>
    </row>
    <row r="195" spans="1:3" x14ac:dyDescent="0.3">
      <c r="A195" s="5"/>
      <c r="B195" s="5"/>
      <c r="C195" s="5"/>
    </row>
    <row r="196" spans="1:3" x14ac:dyDescent="0.3">
      <c r="A196" s="5"/>
      <c r="B196" s="5"/>
      <c r="C196" s="5"/>
    </row>
    <row r="197" spans="1:3" x14ac:dyDescent="0.3">
      <c r="A197" s="5"/>
      <c r="B197" s="5"/>
      <c r="C197" s="5"/>
    </row>
    <row r="198" spans="1:3" x14ac:dyDescent="0.3">
      <c r="A198" s="5"/>
      <c r="B198" s="5"/>
      <c r="C198" s="5"/>
    </row>
    <row r="199" spans="1:3" x14ac:dyDescent="0.3">
      <c r="A199" s="5"/>
      <c r="B199" s="5"/>
      <c r="C199" s="5"/>
    </row>
    <row r="200" spans="1:3" x14ac:dyDescent="0.3">
      <c r="A200" s="5"/>
      <c r="B200" s="5"/>
      <c r="C200" s="5"/>
    </row>
    <row r="201" spans="1:3" x14ac:dyDescent="0.3">
      <c r="A201" s="5"/>
      <c r="B201" s="5"/>
      <c r="C201" s="5"/>
    </row>
    <row r="202" spans="1:3" x14ac:dyDescent="0.3">
      <c r="A202" s="5"/>
      <c r="B202" s="5"/>
      <c r="C202" s="5"/>
    </row>
    <row r="203" spans="1:3" x14ac:dyDescent="0.3">
      <c r="A203" s="5"/>
      <c r="B203" s="5"/>
      <c r="C203" s="5"/>
    </row>
    <row r="204" spans="1:3" x14ac:dyDescent="0.3">
      <c r="A204" s="5"/>
      <c r="B204" s="5"/>
      <c r="C204" s="5"/>
    </row>
    <row r="205" spans="1:3" x14ac:dyDescent="0.3">
      <c r="A205" s="5"/>
      <c r="B205" s="5"/>
      <c r="C205" s="5"/>
    </row>
    <row r="206" spans="1:3" x14ac:dyDescent="0.3">
      <c r="A206" s="5"/>
      <c r="B206" s="5"/>
      <c r="C206" s="5"/>
    </row>
    <row r="207" spans="1:3" x14ac:dyDescent="0.3">
      <c r="A207" s="5"/>
      <c r="B207" s="5"/>
      <c r="C207" s="5"/>
    </row>
    <row r="208" spans="1:3" x14ac:dyDescent="0.3">
      <c r="A208" s="5"/>
      <c r="B208" s="5"/>
      <c r="C208" s="5"/>
    </row>
    <row r="209" spans="1:3" x14ac:dyDescent="0.3">
      <c r="A209" s="5"/>
      <c r="B209" s="5"/>
      <c r="C209" s="5"/>
    </row>
    <row r="210" spans="1:3" x14ac:dyDescent="0.3">
      <c r="A210" s="5"/>
      <c r="B210" s="5"/>
      <c r="C210" s="5"/>
    </row>
    <row r="211" spans="1:3" x14ac:dyDescent="0.3">
      <c r="A211" s="5"/>
      <c r="B211" s="5"/>
      <c r="C211" s="5"/>
    </row>
    <row r="212" spans="1:3" x14ac:dyDescent="0.3">
      <c r="A212" s="5"/>
      <c r="B212" s="5"/>
      <c r="C212" s="5"/>
    </row>
    <row r="213" spans="1:3" x14ac:dyDescent="0.3">
      <c r="A213" s="5"/>
      <c r="B213" s="5"/>
      <c r="C213" s="5"/>
    </row>
    <row r="214" spans="1:3" x14ac:dyDescent="0.3">
      <c r="A214" s="5"/>
      <c r="B214" s="5"/>
      <c r="C214" s="5"/>
    </row>
    <row r="215" spans="1:3" x14ac:dyDescent="0.3">
      <c r="A215" s="5"/>
      <c r="B215" s="5"/>
      <c r="C215" s="5"/>
    </row>
    <row r="216" spans="1:3" x14ac:dyDescent="0.3">
      <c r="A216" s="5"/>
      <c r="B216" s="5"/>
      <c r="C216" s="5"/>
    </row>
  </sheetData>
  <phoneticPr fontId="4" type="noConversion"/>
  <pageMargins left="0.7" right="0.7" top="0.75" bottom="0.75" header="0.3" footer="0.3"/>
  <customProperties>
    <customPr name="REFI_OFFICE_FUNCTION_DATA" r:id="rId1"/>
  </customPropertie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W46"/>
  <sheetViews>
    <sheetView topLeftCell="B1" workbookViewId="0">
      <selection activeCell="J12" sqref="J12"/>
    </sheetView>
  </sheetViews>
  <sheetFormatPr defaultRowHeight="12.45" x14ac:dyDescent="0.3"/>
  <cols>
    <col min="1" max="1" width="11" customWidth="1"/>
    <col min="3" max="3" width="8" customWidth="1"/>
  </cols>
  <sheetData>
    <row r="1" spans="1:257" x14ac:dyDescent="0.3">
      <c r="B1" s="5" t="s">
        <v>242</v>
      </c>
      <c r="C1" s="5" t="s">
        <v>245</v>
      </c>
      <c r="D1" s="5" t="s">
        <v>247</v>
      </c>
      <c r="E1" s="5" t="s">
        <v>52</v>
      </c>
      <c r="F1" s="5" t="s">
        <v>249</v>
      </c>
      <c r="G1" s="5" t="s">
        <v>250</v>
      </c>
      <c r="H1" s="5" t="s">
        <v>119</v>
      </c>
      <c r="I1" s="5" t="s">
        <v>252</v>
      </c>
      <c r="J1" s="5" t="s">
        <v>253</v>
      </c>
      <c r="K1" s="5" t="s">
        <v>53</v>
      </c>
      <c r="L1" s="5" t="s">
        <v>255</v>
      </c>
      <c r="M1" s="5" t="s">
        <v>121</v>
      </c>
      <c r="N1" s="5" t="s">
        <v>11</v>
      </c>
      <c r="O1" s="5" t="s">
        <v>46</v>
      </c>
      <c r="P1" s="5" t="s">
        <v>256</v>
      </c>
      <c r="Q1" s="5" t="s">
        <v>257</v>
      </c>
      <c r="R1" s="5" t="s">
        <v>259</v>
      </c>
      <c r="S1" s="5" t="s">
        <v>261</v>
      </c>
      <c r="T1" s="5" t="s">
        <v>263</v>
      </c>
      <c r="U1" s="5" t="s">
        <v>265</v>
      </c>
      <c r="V1" s="5" t="s">
        <v>33</v>
      </c>
      <c r="W1" s="5" t="s">
        <v>266</v>
      </c>
      <c r="X1" s="5" t="s">
        <v>20</v>
      </c>
      <c r="Y1" s="5" t="s">
        <v>122</v>
      </c>
      <c r="Z1" s="5" t="s">
        <v>123</v>
      </c>
      <c r="AA1" s="5" t="s">
        <v>267</v>
      </c>
      <c r="AB1" s="5" t="s">
        <v>269</v>
      </c>
      <c r="AC1" s="5" t="s">
        <v>271</v>
      </c>
      <c r="AD1" s="5" t="s">
        <v>273</v>
      </c>
      <c r="AE1" s="5" t="s">
        <v>54</v>
      </c>
      <c r="AF1" s="5" t="s">
        <v>275</v>
      </c>
      <c r="AG1" s="5" t="s">
        <v>276</v>
      </c>
      <c r="AH1" s="5" t="s">
        <v>277</v>
      </c>
      <c r="AI1" s="5" t="s">
        <v>124</v>
      </c>
      <c r="AJ1" s="5" t="s">
        <v>279</v>
      </c>
      <c r="AK1" s="5" t="s">
        <v>126</v>
      </c>
      <c r="AL1" s="5" t="s">
        <v>9</v>
      </c>
      <c r="AM1" s="5" t="s">
        <v>5</v>
      </c>
      <c r="AN1" s="5" t="s">
        <v>55</v>
      </c>
      <c r="AO1" s="5" t="s">
        <v>281</v>
      </c>
      <c r="AP1" s="5" t="s">
        <v>50</v>
      </c>
      <c r="AQ1" s="5" t="s">
        <v>283</v>
      </c>
      <c r="AR1" s="5" t="s">
        <v>128</v>
      </c>
      <c r="AS1" s="5" t="s">
        <v>129</v>
      </c>
      <c r="AT1" s="5" t="s">
        <v>286</v>
      </c>
      <c r="AU1" s="5" t="s">
        <v>130</v>
      </c>
      <c r="AV1" s="5" t="s">
        <v>288</v>
      </c>
      <c r="AW1" s="5" t="s">
        <v>290</v>
      </c>
      <c r="AX1" s="5" t="s">
        <v>292</v>
      </c>
      <c r="AY1" s="5" t="s">
        <v>132</v>
      </c>
      <c r="AZ1" s="5" t="s">
        <v>134</v>
      </c>
      <c r="BA1" s="5" t="s">
        <v>294</v>
      </c>
      <c r="BB1" s="5" t="s">
        <v>57</v>
      </c>
      <c r="BC1" s="5" t="s">
        <v>296</v>
      </c>
      <c r="BD1" s="5" t="s">
        <v>136</v>
      </c>
      <c r="BE1" s="5" t="s">
        <v>297</v>
      </c>
      <c r="BF1" s="5" t="s">
        <v>298</v>
      </c>
      <c r="BG1" s="5" t="s">
        <v>299</v>
      </c>
      <c r="BH1" s="5" t="s">
        <v>138</v>
      </c>
      <c r="BI1" s="5" t="s">
        <v>59</v>
      </c>
      <c r="BJ1" s="5" t="s">
        <v>60</v>
      </c>
      <c r="BK1" s="5" t="s">
        <v>61</v>
      </c>
      <c r="BL1" s="5" t="s">
        <v>176</v>
      </c>
      <c r="BM1" s="5" t="s">
        <v>301</v>
      </c>
      <c r="BN1" s="5" t="s">
        <v>303</v>
      </c>
      <c r="BO1" s="5" t="s">
        <v>305</v>
      </c>
      <c r="BP1" s="5" t="s">
        <v>307</v>
      </c>
      <c r="BQ1" s="5" t="s">
        <v>309</v>
      </c>
      <c r="BR1" s="5" t="s">
        <v>311</v>
      </c>
      <c r="BS1" s="5" t="s">
        <v>312</v>
      </c>
      <c r="BT1" s="5" t="s">
        <v>139</v>
      </c>
      <c r="BU1" s="5" t="s">
        <v>314</v>
      </c>
      <c r="BV1" s="5" t="s">
        <v>316</v>
      </c>
      <c r="BW1" s="5" t="s">
        <v>318</v>
      </c>
      <c r="BX1" s="5" t="s">
        <v>320</v>
      </c>
      <c r="BY1" s="5" t="s">
        <v>141</v>
      </c>
      <c r="BZ1" s="5" t="s">
        <v>322</v>
      </c>
      <c r="CA1" s="5" t="s">
        <v>177</v>
      </c>
      <c r="CB1" s="5" t="s">
        <v>143</v>
      </c>
      <c r="CC1" s="5" t="s">
        <v>323</v>
      </c>
      <c r="CD1" s="5" t="s">
        <v>324</v>
      </c>
      <c r="CE1" s="5" t="s">
        <v>144</v>
      </c>
      <c r="CF1" s="5" t="s">
        <v>63</v>
      </c>
      <c r="CG1" s="5" t="s">
        <v>325</v>
      </c>
      <c r="CH1" s="5" t="s">
        <v>146</v>
      </c>
      <c r="CI1" s="5" t="s">
        <v>327</v>
      </c>
      <c r="CJ1" s="5" t="s">
        <v>328</v>
      </c>
      <c r="CK1" s="5" t="s">
        <v>329</v>
      </c>
      <c r="CL1" s="5" t="s">
        <v>331</v>
      </c>
      <c r="CM1" s="5" t="s">
        <v>333</v>
      </c>
      <c r="CN1" s="5" t="s">
        <v>335</v>
      </c>
      <c r="CO1" s="5" t="s">
        <v>337</v>
      </c>
      <c r="CP1" s="5" t="s">
        <v>148</v>
      </c>
      <c r="CQ1" s="5" t="s">
        <v>338</v>
      </c>
      <c r="CR1" s="5" t="s">
        <v>149</v>
      </c>
      <c r="CS1" s="5" t="s">
        <v>340</v>
      </c>
      <c r="CT1" s="5" t="s">
        <v>342</v>
      </c>
      <c r="CU1" s="5" t="s">
        <v>344</v>
      </c>
      <c r="CV1" s="5" t="s">
        <v>346</v>
      </c>
      <c r="CW1" s="5" t="s">
        <v>151</v>
      </c>
      <c r="CX1" s="5" t="s">
        <v>348</v>
      </c>
      <c r="CY1" s="5" t="s">
        <v>350</v>
      </c>
      <c r="CZ1" s="5" t="s">
        <v>352</v>
      </c>
      <c r="DA1" s="5" t="s">
        <v>353</v>
      </c>
      <c r="DB1" s="5" t="s">
        <v>354</v>
      </c>
      <c r="DC1" s="5" t="s">
        <v>65</v>
      </c>
      <c r="DD1" s="5" t="s">
        <v>355</v>
      </c>
      <c r="DE1" s="5" t="s">
        <v>67</v>
      </c>
      <c r="DF1" s="5" t="s">
        <v>68</v>
      </c>
      <c r="DG1" s="5" t="s">
        <v>179</v>
      </c>
      <c r="DH1" s="5" t="s">
        <v>358</v>
      </c>
      <c r="DI1" s="5" t="s">
        <v>31</v>
      </c>
      <c r="DJ1" s="5" t="s">
        <v>153</v>
      </c>
      <c r="DK1" s="5" t="s">
        <v>360</v>
      </c>
      <c r="DL1" s="5" t="s">
        <v>362</v>
      </c>
      <c r="DM1" s="5" t="s">
        <v>155</v>
      </c>
      <c r="DN1" s="5" t="s">
        <v>364</v>
      </c>
      <c r="DO1" s="5" t="s">
        <v>365</v>
      </c>
      <c r="DP1" s="5" t="s">
        <v>367</v>
      </c>
      <c r="DQ1" s="5" t="s">
        <v>70</v>
      </c>
      <c r="DR1" s="5" t="s">
        <v>181</v>
      </c>
      <c r="DS1" s="5" t="s">
        <v>72</v>
      </c>
      <c r="DT1" s="5" t="s">
        <v>74</v>
      </c>
      <c r="DU1" s="5" t="s">
        <v>157</v>
      </c>
      <c r="DV1" s="5" t="s">
        <v>25</v>
      </c>
      <c r="DW1" s="5" t="s">
        <v>368</v>
      </c>
      <c r="DX1" s="5" t="s">
        <v>369</v>
      </c>
      <c r="DY1" s="5" t="s">
        <v>371</v>
      </c>
      <c r="DZ1" s="5" t="s">
        <v>159</v>
      </c>
      <c r="EA1" s="5" t="s">
        <v>373</v>
      </c>
      <c r="EB1" s="5" t="s">
        <v>375</v>
      </c>
      <c r="EC1" s="5" t="s">
        <v>76</v>
      </c>
      <c r="ED1" s="5" t="s">
        <v>160</v>
      </c>
      <c r="EE1" s="5" t="s">
        <v>21</v>
      </c>
      <c r="EF1" s="5" t="s">
        <v>49</v>
      </c>
      <c r="EG1" s="5" t="s">
        <v>183</v>
      </c>
      <c r="EH1" s="5" t="s">
        <v>22</v>
      </c>
      <c r="EI1" s="5" t="s">
        <v>23</v>
      </c>
      <c r="EJ1" s="5" t="s">
        <v>184</v>
      </c>
      <c r="EK1" s="5" t="s">
        <v>78</v>
      </c>
      <c r="EL1" s="5" t="s">
        <v>195</v>
      </c>
      <c r="EM1" s="5" t="s">
        <v>80</v>
      </c>
      <c r="EN1" s="5" t="s">
        <v>27</v>
      </c>
      <c r="EO1" s="5" t="s">
        <v>380</v>
      </c>
      <c r="EP1" s="5" t="s">
        <v>186</v>
      </c>
      <c r="EQ1" s="5" t="s">
        <v>162</v>
      </c>
      <c r="ER1" s="5" t="s">
        <v>81</v>
      </c>
      <c r="ES1" s="5" t="s">
        <v>382</v>
      </c>
      <c r="ET1" s="5" t="s">
        <v>384</v>
      </c>
      <c r="EU1" s="5" t="s">
        <v>83</v>
      </c>
      <c r="EV1" s="5" t="s">
        <v>42</v>
      </c>
      <c r="EW1" s="5" t="s">
        <v>387</v>
      </c>
      <c r="EX1" s="5" t="s">
        <v>84</v>
      </c>
      <c r="EY1" s="5" t="s">
        <v>188</v>
      </c>
      <c r="EZ1" s="5" t="s">
        <v>45</v>
      </c>
      <c r="FA1" s="5" t="s">
        <v>43</v>
      </c>
      <c r="FB1" s="5" t="s">
        <v>86</v>
      </c>
      <c r="FC1" s="5" t="s">
        <v>391</v>
      </c>
      <c r="FD1" s="5" t="s">
        <v>29</v>
      </c>
      <c r="FE1" s="5" t="s">
        <v>393</v>
      </c>
      <c r="FF1" s="5" t="s">
        <v>394</v>
      </c>
      <c r="FG1" s="5" t="s">
        <v>164</v>
      </c>
      <c r="FH1" s="5" t="s">
        <v>48</v>
      </c>
      <c r="FI1" s="5" t="s">
        <v>190</v>
      </c>
      <c r="FJ1" s="5" t="s">
        <v>395</v>
      </c>
      <c r="FK1" s="5" t="s">
        <v>87</v>
      </c>
      <c r="FL1" s="5" t="s">
        <v>397</v>
      </c>
      <c r="FM1" s="5" t="s">
        <v>191</v>
      </c>
      <c r="FN1" s="5" t="s">
        <v>399</v>
      </c>
      <c r="FO1" s="5" t="s">
        <v>166</v>
      </c>
      <c r="FP1" s="5" t="s">
        <v>167</v>
      </c>
      <c r="FQ1" s="5" t="s">
        <v>168</v>
      </c>
      <c r="FR1" s="5" t="s">
        <v>401</v>
      </c>
      <c r="FS1" s="5" t="s">
        <v>402</v>
      </c>
      <c r="FT1" s="5" t="s">
        <v>88</v>
      </c>
      <c r="FU1" s="5" t="s">
        <v>404</v>
      </c>
      <c r="FV1" s="5" t="s">
        <v>169</v>
      </c>
      <c r="FW1" s="5" t="s">
        <v>406</v>
      </c>
      <c r="FX1" s="5" t="s">
        <v>89</v>
      </c>
      <c r="FY1" s="5" t="s">
        <v>171</v>
      </c>
      <c r="FZ1" s="5" t="s">
        <v>408</v>
      </c>
      <c r="GA1" s="5" t="s">
        <v>410</v>
      </c>
      <c r="GB1" s="5" t="s">
        <v>412</v>
      </c>
      <c r="GC1" s="5" t="s">
        <v>413</v>
      </c>
      <c r="GD1" s="5" t="s">
        <v>172</v>
      </c>
      <c r="GE1" s="5" t="s">
        <v>174</v>
      </c>
      <c r="GF1" s="5" t="s">
        <v>415</v>
      </c>
      <c r="GG1" s="5" t="s">
        <v>416</v>
      </c>
      <c r="GH1" s="14" t="s">
        <v>418</v>
      </c>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row>
    <row r="2" spans="1:257" x14ac:dyDescent="0.3">
      <c r="B2" s="3" t="str">
        <f>_xll.RHistory(B1,"TRDPRC_1.TIMESTAMP;TRDPRC_1.CLOSE","START:01JAN21 END:31DEC23 INTERVAL:1MO ADJUSTED:Y TIMEZONE:LOCAL",,"SORT:ASC TSREPEAT:N NULL:ZERO CH:Fd",A3)</f>
        <v>Updated at 09:51:00</v>
      </c>
      <c r="C2" t="str">
        <f>_xll.RHistory(C1,"TRDPRC_1.CLOSE","START:01JAN21 END:31DEC23 INTERVAL:1MO ADJUSTED:Y TIMEZONE:LOCAL",,"SORT:ASC TSREPEAT:N CH:Fd",C3)</f>
        <v>Updated at 09:51:00</v>
      </c>
      <c r="D2" t="str">
        <f>_xll.RHistory(D1,"TRDPRC_1.CLOSE","START:01JAN21 END:31DEC23 INTERVAL:1MO ADJUSTED:Y TIMEZONE:LOCAL",,"SORT:ASC TSREPEAT:N CH:Fd",D3)</f>
        <v>Updated at 09:51:00</v>
      </c>
      <c r="E2" t="str">
        <f>_xll.RHistory(E1,"TRDPRC_1.CLOSE","START:01JAN21 END:31DEC23 INTERVAL:1MO ADJUSTED:Y TIMEZONE:LOCAL",,"SORT:ASC TSREPEAT:N CH:Fd",E3)</f>
        <v>Updated at 09:51:00</v>
      </c>
      <c r="F2" t="str">
        <f>_xll.RHistory(F1,"TRDPRC_1.CLOSE","START:01JAN21 END:31DEC23 INTERVAL:1MO ADJUSTED:Y TIMEZONE:LOCAL",,"SORT:ASC TSREPEAT:N CH:Fd",F3)</f>
        <v>Updated at 09:51:00</v>
      </c>
      <c r="G2" t="str">
        <f>_xll.RHistory(G1,"TRDPRC_1.CLOSE","START:01JAN21 END:31DEC23 INTERVAL:1MO ADJUSTED:Y TIMEZONE:LOCAL",,"SORT:ASC TSREPEAT:N CH:Fd",G3)</f>
        <v>Updated at 09:51:00</v>
      </c>
      <c r="H2" t="str">
        <f>_xll.RHistory(H1,"TRDPRC_1.CLOSE","START:01JAN21 END:31DEC23 INTERVAL:1MO ADJUSTED:Y TIMEZONE:LOCAL",,"SORT:ASC TSREPEAT:N CH:Fd",H3)</f>
        <v>Updated at 09:51:00</v>
      </c>
      <c r="I2" t="str">
        <f>_xll.RHistory(I1,"TRDPRC_1.CLOSE","START:01JAN21 END:31DEC23 INTERVAL:1MO ADJUSTED:Y TIMEZONE:LOCAL",,"SORT:ASC TSREPEAT:N CH:Fd",I3)</f>
        <v>Updated at 09:51:00</v>
      </c>
      <c r="J2" t="str">
        <f>_xll.RHistory(J1,"TRDPRC_1.CLOSE","START:01JAN21 END:31DEC23 INTERVAL:1MO ADJUSTED:Y TIMEZONE:LOCAL",,"SORT:ASC TSREPEAT:N CH:Fd",J3)</f>
        <v>Updated at 09:51:00</v>
      </c>
      <c r="K2" t="str">
        <f>_xll.RHistory(K1,"TRDPRC_1.CLOSE","START:01JAN21 END:31DEC23 INTERVAL:1MO ADJUSTED:Y TIMEZONE:LOCAL",,"SORT:ASC TSREPEAT:N CH:Fd",K3)</f>
        <v>Updated at 09:51:00</v>
      </c>
    </row>
    <row r="3" spans="1:257" x14ac:dyDescent="0.3">
      <c r="A3" s="5" t="s">
        <v>2</v>
      </c>
      <c r="B3" s="5" t="s">
        <v>1</v>
      </c>
      <c r="C3" s="5" t="s">
        <v>1</v>
      </c>
      <c r="D3" s="5" t="s">
        <v>1</v>
      </c>
      <c r="E3" s="5" t="s">
        <v>1</v>
      </c>
      <c r="F3" s="5" t="s">
        <v>1</v>
      </c>
      <c r="G3" s="5" t="s">
        <v>1</v>
      </c>
      <c r="H3" s="5" t="s">
        <v>1</v>
      </c>
      <c r="I3" s="5" t="s">
        <v>1</v>
      </c>
      <c r="J3" s="5" t="s">
        <v>1</v>
      </c>
      <c r="K3" s="5" t="s">
        <v>1</v>
      </c>
    </row>
    <row r="4" spans="1:257" x14ac:dyDescent="0.3">
      <c r="A4" s="2">
        <v>44227</v>
      </c>
      <c r="B4">
        <v>47.18</v>
      </c>
      <c r="C4">
        <v>59.8</v>
      </c>
      <c r="D4">
        <v>8</v>
      </c>
      <c r="E4">
        <v>15.11</v>
      </c>
      <c r="F4">
        <v>43.91</v>
      </c>
      <c r="G4">
        <v>34.6</v>
      </c>
      <c r="H4">
        <v>37.96</v>
      </c>
      <c r="I4">
        <v>7.86</v>
      </c>
      <c r="J4">
        <v>10.33</v>
      </c>
      <c r="K4">
        <v>9.1</v>
      </c>
    </row>
    <row r="5" spans="1:257" x14ac:dyDescent="0.3">
      <c r="A5" s="2">
        <v>44255</v>
      </c>
      <c r="B5">
        <v>50</v>
      </c>
      <c r="C5">
        <v>69.27</v>
      </c>
      <c r="D5">
        <v>8.08</v>
      </c>
      <c r="E5">
        <v>15.86</v>
      </c>
      <c r="F5">
        <v>49.23</v>
      </c>
      <c r="G5">
        <v>33.93</v>
      </c>
      <c r="H5">
        <v>47.94</v>
      </c>
      <c r="I5">
        <v>7.79</v>
      </c>
      <c r="J5">
        <v>10.35</v>
      </c>
      <c r="K5">
        <v>10.49</v>
      </c>
    </row>
    <row r="6" spans="1:257" x14ac:dyDescent="0.3">
      <c r="A6" s="2">
        <v>44286</v>
      </c>
      <c r="B6">
        <v>43.29</v>
      </c>
      <c r="C6">
        <v>66.7</v>
      </c>
      <c r="D6">
        <v>11.1</v>
      </c>
      <c r="E6">
        <v>21.8</v>
      </c>
      <c r="F6">
        <v>52.44</v>
      </c>
      <c r="G6">
        <v>37.6</v>
      </c>
      <c r="H6">
        <v>48.28</v>
      </c>
      <c r="I6">
        <v>7.83</v>
      </c>
      <c r="J6">
        <v>9.8800000000000008</v>
      </c>
      <c r="K6">
        <v>11.26</v>
      </c>
    </row>
    <row r="7" spans="1:257" x14ac:dyDescent="0.3">
      <c r="A7" s="2">
        <v>44316</v>
      </c>
      <c r="B7">
        <v>50.94</v>
      </c>
      <c r="C7">
        <v>65.33</v>
      </c>
      <c r="D7">
        <v>10.7</v>
      </c>
      <c r="E7">
        <v>23.31</v>
      </c>
      <c r="F7">
        <v>54.88</v>
      </c>
      <c r="G7">
        <v>37.090000000000003</v>
      </c>
      <c r="H7">
        <v>46.92</v>
      </c>
      <c r="I7">
        <v>7.96</v>
      </c>
      <c r="J7">
        <v>10.23</v>
      </c>
      <c r="K7">
        <v>12.57</v>
      </c>
    </row>
    <row r="8" spans="1:257" x14ac:dyDescent="0.3">
      <c r="A8" s="2">
        <v>44347</v>
      </c>
      <c r="B8">
        <v>52.72</v>
      </c>
      <c r="C8">
        <v>64.650000000000006</v>
      </c>
      <c r="D8">
        <v>14.22</v>
      </c>
      <c r="E8">
        <v>25.08</v>
      </c>
      <c r="F8">
        <v>63.58</v>
      </c>
      <c r="G8">
        <v>38.1</v>
      </c>
      <c r="H8">
        <v>47.68</v>
      </c>
      <c r="I8">
        <v>8.16</v>
      </c>
      <c r="J8">
        <v>10.38</v>
      </c>
      <c r="K8">
        <v>12.79</v>
      </c>
    </row>
    <row r="9" spans="1:257" x14ac:dyDescent="0.3">
      <c r="A9" s="2">
        <v>44377</v>
      </c>
      <c r="B9">
        <v>48.13</v>
      </c>
      <c r="C9">
        <v>64</v>
      </c>
      <c r="D9">
        <v>11.66</v>
      </c>
      <c r="E9">
        <v>27.29</v>
      </c>
      <c r="F9">
        <v>56.93</v>
      </c>
      <c r="G9">
        <v>36.380000000000003</v>
      </c>
      <c r="H9">
        <v>43.26</v>
      </c>
      <c r="I9">
        <v>8.23</v>
      </c>
      <c r="J9">
        <v>10.45</v>
      </c>
      <c r="K9">
        <v>11.92</v>
      </c>
    </row>
    <row r="10" spans="1:257" x14ac:dyDescent="0.3">
      <c r="A10" s="2">
        <v>44408</v>
      </c>
      <c r="B10">
        <v>43.77</v>
      </c>
      <c r="C10">
        <v>67.12</v>
      </c>
      <c r="D10">
        <v>13.42</v>
      </c>
      <c r="E10">
        <v>24.74</v>
      </c>
      <c r="F10">
        <v>55.06</v>
      </c>
      <c r="G10">
        <v>33.49</v>
      </c>
      <c r="H10">
        <v>39.9</v>
      </c>
      <c r="I10">
        <v>8.4499999999999993</v>
      </c>
      <c r="J10">
        <v>10.62</v>
      </c>
      <c r="K10">
        <v>12.13</v>
      </c>
    </row>
    <row r="11" spans="1:257" x14ac:dyDescent="0.3">
      <c r="A11" s="2">
        <v>44439</v>
      </c>
      <c r="B11">
        <v>47.32</v>
      </c>
      <c r="C11">
        <v>79.17</v>
      </c>
      <c r="D11">
        <v>15.05</v>
      </c>
      <c r="E11">
        <v>24.59</v>
      </c>
      <c r="F11">
        <v>53.4</v>
      </c>
      <c r="G11">
        <v>33.119999999999997</v>
      </c>
      <c r="H11">
        <v>40.44</v>
      </c>
      <c r="I11">
        <v>8.44</v>
      </c>
      <c r="J11">
        <v>10.82</v>
      </c>
      <c r="K11">
        <v>12.73</v>
      </c>
    </row>
    <row r="12" spans="1:257" x14ac:dyDescent="0.3">
      <c r="A12" s="2">
        <v>44469</v>
      </c>
      <c r="B12">
        <v>42.01</v>
      </c>
      <c r="C12">
        <v>80.709999999999994</v>
      </c>
      <c r="D12">
        <v>15.7</v>
      </c>
      <c r="E12">
        <v>22.22</v>
      </c>
      <c r="F12">
        <v>50.12</v>
      </c>
      <c r="G12">
        <v>33.869999999999997</v>
      </c>
      <c r="H12">
        <v>42.61</v>
      </c>
      <c r="I12">
        <v>7.98</v>
      </c>
      <c r="J12">
        <v>10.66</v>
      </c>
      <c r="K12">
        <v>13.15</v>
      </c>
    </row>
    <row r="13" spans="1:257" x14ac:dyDescent="0.3">
      <c r="A13" s="2">
        <v>44500</v>
      </c>
      <c r="B13">
        <v>40.450000000000003</v>
      </c>
      <c r="C13">
        <v>83.28</v>
      </c>
      <c r="D13">
        <v>14.02</v>
      </c>
      <c r="E13">
        <v>23.06</v>
      </c>
      <c r="F13">
        <v>53.35</v>
      </c>
      <c r="G13">
        <v>32.200000000000003</v>
      </c>
      <c r="H13">
        <v>39.130000000000003</v>
      </c>
      <c r="I13">
        <v>8.02</v>
      </c>
      <c r="J13">
        <v>10.84</v>
      </c>
      <c r="K13">
        <v>13.65</v>
      </c>
    </row>
    <row r="14" spans="1:257" x14ac:dyDescent="0.3">
      <c r="A14" s="2">
        <v>44530</v>
      </c>
      <c r="B14">
        <v>45.12</v>
      </c>
      <c r="C14">
        <v>81.53</v>
      </c>
      <c r="D14">
        <v>12.5</v>
      </c>
      <c r="E14">
        <v>23.61</v>
      </c>
      <c r="F14">
        <v>52.48</v>
      </c>
      <c r="G14">
        <v>30.55</v>
      </c>
      <c r="H14">
        <v>36.200000000000003</v>
      </c>
      <c r="I14">
        <v>8.24</v>
      </c>
      <c r="J14">
        <v>10.79</v>
      </c>
      <c r="K14">
        <v>13.29</v>
      </c>
    </row>
    <row r="15" spans="1:257" x14ac:dyDescent="0.3">
      <c r="A15" s="2">
        <v>44561</v>
      </c>
      <c r="B15">
        <v>45.11</v>
      </c>
      <c r="C15">
        <v>90.03</v>
      </c>
      <c r="D15">
        <v>15.2</v>
      </c>
      <c r="E15">
        <v>22.68</v>
      </c>
      <c r="F15">
        <v>56.2</v>
      </c>
      <c r="G15">
        <v>34.15</v>
      </c>
      <c r="H15">
        <v>39.08</v>
      </c>
      <c r="I15">
        <v>8.35</v>
      </c>
      <c r="J15">
        <v>10.87</v>
      </c>
      <c r="K15">
        <v>13.78</v>
      </c>
    </row>
    <row r="16" spans="1:257" x14ac:dyDescent="0.3">
      <c r="A16" s="2">
        <v>44592</v>
      </c>
      <c r="B16">
        <v>39.81</v>
      </c>
      <c r="C16">
        <v>97.66</v>
      </c>
      <c r="D16">
        <v>12</v>
      </c>
      <c r="E16">
        <v>23.98</v>
      </c>
      <c r="F16">
        <v>54.99</v>
      </c>
      <c r="G16">
        <v>34.76</v>
      </c>
      <c r="H16">
        <v>39.69</v>
      </c>
      <c r="I16">
        <v>7.47</v>
      </c>
      <c r="J16">
        <v>11.13</v>
      </c>
      <c r="K16">
        <v>14.55</v>
      </c>
    </row>
    <row r="17" spans="1:11" x14ac:dyDescent="0.3">
      <c r="A17" s="2">
        <v>44620</v>
      </c>
      <c r="B17">
        <v>30.64</v>
      </c>
      <c r="C17">
        <v>110.77</v>
      </c>
      <c r="D17">
        <v>11.94</v>
      </c>
      <c r="E17">
        <v>20.76</v>
      </c>
      <c r="F17">
        <v>73.16</v>
      </c>
      <c r="G17">
        <v>34.97</v>
      </c>
      <c r="H17">
        <v>39.92</v>
      </c>
      <c r="I17">
        <v>7.3</v>
      </c>
      <c r="J17">
        <v>11.22</v>
      </c>
      <c r="K17">
        <v>14.12</v>
      </c>
    </row>
    <row r="18" spans="1:11" x14ac:dyDescent="0.3">
      <c r="A18" s="2">
        <v>44651</v>
      </c>
      <c r="B18">
        <v>28.77</v>
      </c>
      <c r="C18">
        <v>120.62</v>
      </c>
      <c r="D18">
        <v>13.52</v>
      </c>
      <c r="E18">
        <v>19.329999999999998</v>
      </c>
      <c r="F18">
        <v>68.41</v>
      </c>
      <c r="G18">
        <v>33.57</v>
      </c>
      <c r="H18">
        <v>39.57</v>
      </c>
      <c r="I18">
        <v>7.07</v>
      </c>
      <c r="J18">
        <v>11.82</v>
      </c>
      <c r="K18">
        <v>13.12</v>
      </c>
    </row>
    <row r="19" spans="1:11" x14ac:dyDescent="0.3">
      <c r="A19" s="7">
        <v>44681</v>
      </c>
      <c r="B19">
        <v>26.47</v>
      </c>
      <c r="C19">
        <v>86.02</v>
      </c>
      <c r="D19">
        <v>12.86</v>
      </c>
      <c r="E19">
        <v>22.93</v>
      </c>
      <c r="F19">
        <v>65.849999999999994</v>
      </c>
      <c r="G19">
        <v>34.93</v>
      </c>
      <c r="H19">
        <v>43.03</v>
      </c>
      <c r="I19">
        <v>6.66</v>
      </c>
      <c r="J19">
        <v>11.74</v>
      </c>
      <c r="K19">
        <v>13.61</v>
      </c>
    </row>
    <row r="20" spans="1:11" x14ac:dyDescent="0.3">
      <c r="A20" s="2">
        <v>44712</v>
      </c>
      <c r="B20">
        <v>29.19</v>
      </c>
      <c r="C20">
        <v>89.88</v>
      </c>
      <c r="D20">
        <v>12.74</v>
      </c>
      <c r="E20">
        <v>28.46</v>
      </c>
      <c r="F20">
        <v>75.61</v>
      </c>
      <c r="G20">
        <v>32.89</v>
      </c>
      <c r="H20">
        <v>41.69</v>
      </c>
      <c r="I20">
        <v>6.67</v>
      </c>
      <c r="J20">
        <v>11.3</v>
      </c>
      <c r="K20">
        <v>14.93</v>
      </c>
    </row>
    <row r="21" spans="1:11" x14ac:dyDescent="0.3">
      <c r="A21" s="2">
        <v>44742</v>
      </c>
      <c r="B21">
        <v>16.5</v>
      </c>
      <c r="C21">
        <v>72.88</v>
      </c>
      <c r="D21">
        <v>11.22</v>
      </c>
      <c r="E21">
        <v>26.24</v>
      </c>
      <c r="F21">
        <v>63.79</v>
      </c>
      <c r="G21">
        <v>34.24</v>
      </c>
      <c r="H21">
        <v>28.97</v>
      </c>
      <c r="I21">
        <v>6.22</v>
      </c>
      <c r="J21">
        <v>10.84</v>
      </c>
      <c r="K21">
        <v>12.91</v>
      </c>
    </row>
    <row r="22" spans="1:11" x14ac:dyDescent="0.3">
      <c r="A22" s="2">
        <v>44773</v>
      </c>
      <c r="B22">
        <v>18.420000000000002</v>
      </c>
      <c r="C22">
        <v>91.67</v>
      </c>
      <c r="D22">
        <v>14.1</v>
      </c>
      <c r="E22">
        <v>24.82</v>
      </c>
      <c r="F22">
        <v>74.260000000000005</v>
      </c>
      <c r="G22">
        <v>34.21</v>
      </c>
      <c r="H22">
        <v>31.8</v>
      </c>
      <c r="I22">
        <v>6.65</v>
      </c>
      <c r="J22">
        <v>11.22</v>
      </c>
      <c r="K22">
        <v>15.09</v>
      </c>
    </row>
    <row r="23" spans="1:11" x14ac:dyDescent="0.3">
      <c r="A23" s="2">
        <v>44804</v>
      </c>
      <c r="B23">
        <v>18.54</v>
      </c>
      <c r="C23">
        <v>73.66</v>
      </c>
      <c r="D23">
        <v>13.93</v>
      </c>
      <c r="E23">
        <v>25.52</v>
      </c>
      <c r="F23">
        <v>71.97</v>
      </c>
      <c r="G23">
        <v>34.380000000000003</v>
      </c>
      <c r="H23">
        <v>31.07</v>
      </c>
      <c r="I23">
        <v>6.43</v>
      </c>
      <c r="J23">
        <v>11.37</v>
      </c>
      <c r="K23">
        <v>14.3</v>
      </c>
    </row>
    <row r="24" spans="1:11" x14ac:dyDescent="0.3">
      <c r="A24" s="2">
        <v>44834</v>
      </c>
      <c r="B24">
        <v>14.98</v>
      </c>
      <c r="C24">
        <v>61.52</v>
      </c>
      <c r="D24">
        <v>11.28</v>
      </c>
      <c r="E24">
        <v>24.22</v>
      </c>
      <c r="F24">
        <v>63.89</v>
      </c>
      <c r="G24">
        <v>32.630000000000003</v>
      </c>
      <c r="H24">
        <v>28.06</v>
      </c>
      <c r="I24">
        <v>5.66</v>
      </c>
      <c r="J24">
        <v>10.36</v>
      </c>
      <c r="K24">
        <v>13.68</v>
      </c>
    </row>
    <row r="25" spans="1:11" x14ac:dyDescent="0.3">
      <c r="A25" s="2">
        <v>44865</v>
      </c>
      <c r="B25">
        <v>16.52</v>
      </c>
      <c r="C25">
        <v>73.58</v>
      </c>
      <c r="D25">
        <v>12.1</v>
      </c>
      <c r="E25">
        <v>27.33</v>
      </c>
      <c r="F25">
        <v>73.48</v>
      </c>
      <c r="G25">
        <v>36.700000000000003</v>
      </c>
      <c r="H25">
        <v>33.93</v>
      </c>
      <c r="I25">
        <v>5.4</v>
      </c>
      <c r="J25">
        <v>10.65</v>
      </c>
      <c r="K25">
        <v>15.79</v>
      </c>
    </row>
    <row r="26" spans="1:11" x14ac:dyDescent="0.3">
      <c r="A26" s="2">
        <v>44895</v>
      </c>
      <c r="B26">
        <v>19.690000000000001</v>
      </c>
      <c r="C26">
        <v>63.76</v>
      </c>
      <c r="D26">
        <v>11.62</v>
      </c>
      <c r="E26">
        <v>24.16</v>
      </c>
      <c r="F26">
        <v>73.62</v>
      </c>
      <c r="G26">
        <v>37.979999999999997</v>
      </c>
      <c r="H26">
        <v>35.369999999999997</v>
      </c>
      <c r="I26">
        <v>5.92</v>
      </c>
      <c r="J26">
        <v>11.34</v>
      </c>
      <c r="K26">
        <v>15.38</v>
      </c>
    </row>
    <row r="27" spans="1:11" x14ac:dyDescent="0.3">
      <c r="A27" s="2">
        <v>44926</v>
      </c>
      <c r="B27">
        <v>16.89</v>
      </c>
      <c r="C27">
        <v>62.51</v>
      </c>
      <c r="D27">
        <v>11.55</v>
      </c>
      <c r="E27">
        <v>22.28</v>
      </c>
      <c r="F27">
        <v>66.84</v>
      </c>
      <c r="G27">
        <v>38.700000000000003</v>
      </c>
      <c r="H27">
        <v>32.86</v>
      </c>
      <c r="I27">
        <v>5.78</v>
      </c>
      <c r="J27">
        <v>11.25</v>
      </c>
      <c r="K27">
        <v>12.72</v>
      </c>
    </row>
    <row r="28" spans="1:11" x14ac:dyDescent="0.3">
      <c r="A28" s="2">
        <v>44957</v>
      </c>
      <c r="B28">
        <v>22.29</v>
      </c>
      <c r="C28">
        <v>66.12</v>
      </c>
      <c r="D28">
        <v>13.615</v>
      </c>
      <c r="E28">
        <v>26.02</v>
      </c>
      <c r="F28">
        <v>75.33</v>
      </c>
      <c r="G28">
        <v>37.19</v>
      </c>
      <c r="H28">
        <v>39.1</v>
      </c>
      <c r="I28">
        <v>6.04</v>
      </c>
      <c r="J28">
        <v>11.54</v>
      </c>
      <c r="K28">
        <v>13.45</v>
      </c>
    </row>
    <row r="29" spans="1:11" x14ac:dyDescent="0.3">
      <c r="A29" s="2">
        <v>44985</v>
      </c>
      <c r="B29">
        <v>24.72</v>
      </c>
      <c r="C29">
        <v>66.510000000000005</v>
      </c>
      <c r="D29">
        <v>13.49</v>
      </c>
      <c r="E29">
        <v>26.11</v>
      </c>
      <c r="F29">
        <v>79.53</v>
      </c>
      <c r="G29">
        <v>36.409999999999997</v>
      </c>
      <c r="H29">
        <v>38.340000000000003</v>
      </c>
      <c r="I29">
        <v>5.74</v>
      </c>
      <c r="J29">
        <v>11.47</v>
      </c>
      <c r="K29">
        <v>14.51</v>
      </c>
    </row>
    <row r="30" spans="1:11" x14ac:dyDescent="0.3">
      <c r="A30" s="2">
        <v>45016</v>
      </c>
      <c r="B30">
        <v>23.79</v>
      </c>
      <c r="C30">
        <v>59.67</v>
      </c>
      <c r="D30">
        <v>13.99</v>
      </c>
      <c r="E30">
        <v>21.63</v>
      </c>
      <c r="F30">
        <v>76.64</v>
      </c>
      <c r="G30">
        <v>37.56</v>
      </c>
      <c r="H30">
        <v>34.92</v>
      </c>
      <c r="I30">
        <v>6.01</v>
      </c>
      <c r="J30">
        <v>11.02</v>
      </c>
      <c r="K30">
        <v>11.42</v>
      </c>
    </row>
    <row r="31" spans="1:11" x14ac:dyDescent="0.3">
      <c r="A31" s="2">
        <v>45046</v>
      </c>
      <c r="B31">
        <v>30.23</v>
      </c>
      <c r="C31">
        <v>68.03</v>
      </c>
      <c r="D31">
        <v>13.9</v>
      </c>
      <c r="E31">
        <v>22.8</v>
      </c>
      <c r="F31">
        <v>71.760000000000005</v>
      </c>
      <c r="G31">
        <v>37.96</v>
      </c>
      <c r="H31">
        <v>34.31</v>
      </c>
      <c r="I31">
        <v>5.86</v>
      </c>
      <c r="J31">
        <v>10.88</v>
      </c>
      <c r="K31">
        <v>11.75</v>
      </c>
    </row>
    <row r="32" spans="1:11" x14ac:dyDescent="0.3">
      <c r="A32" s="2">
        <v>45077</v>
      </c>
      <c r="B32">
        <v>32.630000000000003</v>
      </c>
      <c r="C32">
        <v>68.33</v>
      </c>
      <c r="D32">
        <v>14.797000000000001</v>
      </c>
      <c r="E32">
        <v>17.260000000000002</v>
      </c>
      <c r="F32">
        <v>68.48</v>
      </c>
      <c r="G32">
        <v>34.869999999999997</v>
      </c>
      <c r="H32">
        <v>36.33</v>
      </c>
      <c r="I32">
        <v>5.58</v>
      </c>
      <c r="J32">
        <v>10.19</v>
      </c>
      <c r="K32">
        <v>11.16</v>
      </c>
    </row>
    <row r="33" spans="1:11" x14ac:dyDescent="0.3">
      <c r="A33" s="2">
        <v>45107</v>
      </c>
      <c r="B33">
        <v>32.119999999999997</v>
      </c>
      <c r="C33">
        <v>77.73</v>
      </c>
      <c r="D33">
        <v>17.936599999999999</v>
      </c>
      <c r="E33">
        <v>23.93</v>
      </c>
      <c r="F33">
        <v>66.89</v>
      </c>
      <c r="G33">
        <v>33.72</v>
      </c>
      <c r="H33">
        <v>47.54</v>
      </c>
      <c r="I33">
        <v>5.7</v>
      </c>
      <c r="J33">
        <v>10.48</v>
      </c>
      <c r="K33">
        <v>12.22</v>
      </c>
    </row>
    <row r="34" spans="1:11" x14ac:dyDescent="0.3">
      <c r="A34" s="2">
        <v>45138</v>
      </c>
      <c r="B34">
        <v>40.58</v>
      </c>
      <c r="C34">
        <v>93.46</v>
      </c>
      <c r="D34">
        <v>18.010000000000002</v>
      </c>
      <c r="E34">
        <v>27.04</v>
      </c>
      <c r="F34">
        <v>71</v>
      </c>
      <c r="G34">
        <v>32.81</v>
      </c>
      <c r="H34">
        <v>46.26</v>
      </c>
      <c r="I34">
        <v>5.72</v>
      </c>
      <c r="J34">
        <v>10.19</v>
      </c>
      <c r="K34">
        <v>14.85</v>
      </c>
    </row>
    <row r="35" spans="1:11" x14ac:dyDescent="0.3">
      <c r="A35" s="2">
        <v>45169</v>
      </c>
      <c r="B35">
        <v>34.299999999999997</v>
      </c>
      <c r="C35">
        <v>87.88</v>
      </c>
      <c r="D35">
        <v>16.954999999999998</v>
      </c>
      <c r="E35">
        <v>28.67</v>
      </c>
      <c r="F35">
        <v>72.459999999999994</v>
      </c>
      <c r="G35">
        <v>29.88</v>
      </c>
      <c r="H35">
        <v>42.88</v>
      </c>
      <c r="I35">
        <v>5.42</v>
      </c>
      <c r="J35">
        <v>10.07</v>
      </c>
      <c r="K35">
        <v>13.86</v>
      </c>
    </row>
    <row r="36" spans="1:11" x14ac:dyDescent="0.3">
      <c r="A36" s="2">
        <v>45199</v>
      </c>
      <c r="B36">
        <v>33.21</v>
      </c>
      <c r="C36">
        <v>88.72</v>
      </c>
      <c r="D36">
        <v>16.822500000000002</v>
      </c>
      <c r="E36">
        <v>28.76</v>
      </c>
      <c r="F36">
        <v>69.27</v>
      </c>
      <c r="G36">
        <v>27.42</v>
      </c>
      <c r="H36">
        <v>37</v>
      </c>
      <c r="I36">
        <v>4.97</v>
      </c>
      <c r="J36">
        <v>9.52</v>
      </c>
      <c r="K36">
        <v>13.46</v>
      </c>
    </row>
    <row r="37" spans="1:11" x14ac:dyDescent="0.3">
      <c r="A37" s="2">
        <v>45230</v>
      </c>
      <c r="B37">
        <v>27.39</v>
      </c>
      <c r="C37">
        <v>87.05</v>
      </c>
      <c r="D37">
        <v>16.690000000000001</v>
      </c>
      <c r="E37">
        <v>25.58</v>
      </c>
      <c r="F37">
        <v>66.48</v>
      </c>
      <c r="G37">
        <v>27.36</v>
      </c>
      <c r="H37">
        <v>31.25</v>
      </c>
      <c r="I37">
        <v>4.76</v>
      </c>
      <c r="J37">
        <v>9.01</v>
      </c>
      <c r="K37">
        <v>13.35</v>
      </c>
    </row>
    <row r="38" spans="1:11" x14ac:dyDescent="0.3">
      <c r="A38" s="2">
        <v>45260</v>
      </c>
      <c r="B38">
        <v>27.26</v>
      </c>
      <c r="C38">
        <v>95.77</v>
      </c>
      <c r="D38">
        <v>16.331499999999998</v>
      </c>
      <c r="E38">
        <v>30.36</v>
      </c>
      <c r="F38">
        <v>75.900000000000006</v>
      </c>
      <c r="G38">
        <v>28.29</v>
      </c>
      <c r="H38">
        <v>36.93</v>
      </c>
      <c r="I38">
        <v>5.41</v>
      </c>
      <c r="J38">
        <v>9.0500000000000007</v>
      </c>
      <c r="K38">
        <v>15</v>
      </c>
    </row>
    <row r="39" spans="1:11" x14ac:dyDescent="0.3">
      <c r="A39" s="2">
        <v>45291</v>
      </c>
      <c r="B39">
        <v>30.91</v>
      </c>
      <c r="C39">
        <v>109.6</v>
      </c>
      <c r="D39">
        <v>21.97</v>
      </c>
      <c r="E39">
        <v>30.73</v>
      </c>
      <c r="F39">
        <v>83.5</v>
      </c>
      <c r="G39">
        <v>28.66</v>
      </c>
      <c r="H39">
        <v>40.229999999999997</v>
      </c>
      <c r="I39">
        <v>5.71</v>
      </c>
      <c r="J39">
        <v>8.48</v>
      </c>
      <c r="K39">
        <v>16.45</v>
      </c>
    </row>
    <row r="40" spans="1:11" x14ac:dyDescent="0.3">
      <c r="A40" s="2"/>
    </row>
    <row r="41" spans="1:11" x14ac:dyDescent="0.3">
      <c r="A41" s="2"/>
    </row>
    <row r="42" spans="1:11" x14ac:dyDescent="0.3">
      <c r="A42" s="2"/>
    </row>
    <row r="43" spans="1:11" x14ac:dyDescent="0.3">
      <c r="A43" s="2"/>
    </row>
    <row r="44" spans="1:11" x14ac:dyDescent="0.3">
      <c r="A44" s="2"/>
    </row>
    <row r="45" spans="1:11" x14ac:dyDescent="0.3">
      <c r="A45" s="2"/>
    </row>
    <row r="46" spans="1:11" x14ac:dyDescent="0.3">
      <c r="A46" s="2"/>
    </row>
  </sheetData>
  <phoneticPr fontId="4" type="noConversion"/>
  <pageMargins left="0.7" right="0.7" top="0.75" bottom="0.75" header="0.3" footer="0.3"/>
  <customProperties>
    <customPr name="REFI_OFFICE_FUNCTION_DATA" r:id="rId1"/>
  </customPropertie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EquityScreener</vt:lpstr>
      <vt:lpstr>RHistory</vt:lpstr>
      <vt:lpstr>RDP.Data</vt:lpstr>
      <vt:lpstr>TR</vt:lpstr>
      <vt:lpstr>EquityScreenExcel</vt:lpstr>
      <vt:lpstr>RHistoryESE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Inmoo</dc:creator>
  <cp:lastModifiedBy>Inmoo Lee</cp:lastModifiedBy>
  <dcterms:created xsi:type="dcterms:W3CDTF">2013-02-06T11:41:57Z</dcterms:created>
  <dcterms:modified xsi:type="dcterms:W3CDTF">2025-09-18T07:28:02Z</dcterms:modified>
</cp:coreProperties>
</file>